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10.11.17.229\disk1\03-04 【決　算】財政状況資料集(H24～)\財政状況資料集(R03年度決算分)\03提出（市町村→県）\2回目（結合後）\"/>
    </mc:Choice>
  </mc:AlternateContent>
  <xr:revisionPtr revIDLastSave="0" documentId="13_ncr:1_{050982CE-C7FA-49D4-B1A5-8F04A795FA25}" xr6:coauthVersionLast="47" xr6:coauthVersionMax="47" xr10:uidLastSave="{00000000-0000-0000-0000-000000000000}"/>
  <bookViews>
    <workbookView xWindow="-108" yWindow="-108" windowWidth="23256" windowHeight="12576" tabRatio="904"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G34" i="10" l="1"/>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C37" i="10"/>
  <c r="CO36" i="10"/>
  <c r="BE36" i="10"/>
  <c r="C36" i="10"/>
  <c r="CO35" i="10"/>
  <c r="BE35" i="10"/>
  <c r="CO34"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l="1"/>
  <c r="U36" i="10" l="1"/>
  <c r="U37" i="10" l="1"/>
  <c r="AM34" i="10"/>
  <c r="AM35" i="10" s="1"/>
  <c r="AM36" i="10" s="1"/>
  <c r="BE34" i="10" l="1"/>
  <c r="BW34" i="10" s="1"/>
  <c r="BW35" i="10" s="1"/>
  <c r="BW36" i="10" s="1"/>
  <c r="BW37" i="10" s="1"/>
  <c r="BW38" i="10" s="1"/>
  <c r="BW39" i="10" s="1"/>
</calcChain>
</file>

<file path=xl/sharedStrings.xml><?xml version="1.0" encoding="utf-8"?>
<sst xmlns="http://schemas.openxmlformats.org/spreadsheetml/2006/main" count="1142" uniqueCount="607">
  <si>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</si>
  <si>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</si>
  <si>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</si>
  <si>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</si>
  <si>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</si>
  <si>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</si>
  <si>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</si>
  <si>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</si>
  <si>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</si>
  <si>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</si>
  <si>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</si>
  <si>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</si>
  <si>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</si>
  <si>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</si>
  <si>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</si>
  <si>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</si>
  <si>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</si>
  <si>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</si>
  <si>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</si>
  <si>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</si>
  <si>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</si>
  <si>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</si>
  <si>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</si>
  <si>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</si>
  <si>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</si>
  <si>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</si>
  <si>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</si>
  <si>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</si>
  <si>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</si>
  <si>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</si>
  <si>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</si>
  <si>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</si>
  <si>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</si>
  <si>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</si>
  <si>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</si>
  <si>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</si>
  <si>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</si>
  <si>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</si>
  <si>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</si>
  <si>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</si>
  <si>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</si>
  <si>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</si>
  <si>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</si>
  <si>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</si>
  <si>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</si>
  <si>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</si>
  <si>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</si>
  <si>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</si>
  <si>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</si>
  <si>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</si>
  <si>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</si>
  <si>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</si>
  <si>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</si>
  <si>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</si>
  <si>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</si>
  <si>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</si>
  <si>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</si>
  <si>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</si>
  <si>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</si>
  <si>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</si>
  <si>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</si>
  <si>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</si>
  <si>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</si>
  <si>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</si>
  <si>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</si>
  <si>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</si>
  <si>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</si>
  <si>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</si>
  <si>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</si>
  <si>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</si>
  <si>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</si>
  <si>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</si>
  <si>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</si>
  <si>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</si>
  <si>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</si>
  <si>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</si>
  <si>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</si>
  <si>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</si>
  <si>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</si>
  <si>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</si>
  <si>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</si>
  <si>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宮崎県</t>
    <phoneticPr fontId="5"/>
  </si>
  <si>
    <t>市町村類型</t>
    <phoneticPr fontId="5"/>
  </si>
  <si>
    <t>Ⅱ－０</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</si>
  <si>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</si>
  <si>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</si>
  <si>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</si>
  <si>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</si>
  <si>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</si>
  <si>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</si>
  <si>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</si>
  <si>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</si>
  <si>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</si>
  <si>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</si>
  <si>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</si>
  <si>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</si>
  <si>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高原町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</si>
  <si>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</si>
  <si>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</si>
  <si>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</si>
  <si>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</si>
  <si>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</si>
  <si>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</si>
  <si>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</si>
  <si>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</si>
  <si>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</si>
  <si>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</si>
  <si>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</si>
  <si>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</si>
  <si>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</si>
  <si>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</si>
  <si>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</si>
  <si>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</si>
  <si>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</si>
  <si>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</si>
  <si>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</si>
  <si>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</si>
  <si>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</si>
  <si>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</si>
  <si>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</si>
  <si>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</si>
  <si>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</si>
  <si>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</si>
  <si>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</si>
  <si>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</si>
  <si>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</si>
  <si>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</si>
  <si>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</si>
  <si>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</si>
  <si>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</si>
  <si>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</si>
  <si>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</si>
  <si>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</si>
  <si>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</si>
  <si>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</si>
  <si>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</si>
  <si>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</si>
  <si>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</si>
  <si>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</si>
  <si>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</si>
  <si>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</si>
  <si>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</si>
  <si>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</si>
  <si>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</si>
  <si>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</si>
  <si>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</si>
  <si>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</si>
  <si>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</si>
  <si>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</si>
  <si>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</si>
  <si>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</si>
  <si>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5"/>
  </si>
  <si>
    <t>うち日本人(％)</t>
    <phoneticPr fontId="5"/>
  </si>
  <si>
    <t>-1.2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</si>
  <si>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</si>
  <si>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</si>
  <si>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</si>
  <si>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</si>
  <si>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</si>
  <si>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</si>
  <si>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</si>
  <si>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</si>
  <si>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</si>
  <si>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</si>
  <si>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</si>
  <si>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</si>
  <si>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</si>
  <si>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</si>
  <si>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</si>
  <si>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</si>
  <si>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</si>
  <si>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</si>
  <si>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</si>
  <si>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</si>
  <si>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</si>
  <si>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</si>
  <si>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</si>
  <si>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</si>
  <si>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</si>
  <si>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</si>
  <si>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</si>
  <si>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</si>
  <si>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</si>
  <si>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</si>
  <si>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</si>
  <si>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</si>
  <si>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</si>
  <si>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</si>
  <si>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</si>
  <si>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</si>
  <si>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</si>
  <si>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</si>
  <si>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</si>
  <si>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</si>
  <si>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</si>
  <si>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</si>
  <si>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</si>
  <si>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</si>
  <si>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</si>
  <si>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</si>
  <si>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</si>
  <si>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</si>
  <si>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</si>
  <si>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</si>
  <si>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</si>
  <si>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</si>
  <si>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</si>
  <si>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</si>
  <si>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</si>
  <si>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</si>
  <si>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</si>
  <si>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</si>
  <si>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</si>
  <si>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</si>
  <si>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宮崎県高原町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</si>
  <si>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</si>
  <si>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</si>
  <si>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</si>
  <si>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</si>
  <si>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</si>
  <si>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</si>
  <si>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</si>
  <si>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</si>
  <si>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</si>
  <si>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</si>
  <si>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</si>
  <si>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</si>
  <si>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</si>
  <si>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</si>
  <si>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</si>
  <si>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</si>
  <si>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</si>
  <si>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</si>
  <si>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</si>
  <si>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</si>
  <si>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</si>
  <si>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</si>
  <si>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</si>
  <si>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</si>
  <si>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</si>
  <si>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</si>
  <si>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</si>
  <si>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</si>
  <si>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</si>
  <si>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</si>
  <si>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</si>
  <si>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</si>
  <si>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</si>
  <si>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</si>
  <si>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</si>
  <si>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</si>
  <si>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</si>
  <si>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</si>
  <si>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</si>
  <si>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</si>
  <si>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</si>
  <si>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</si>
  <si>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</si>
  <si>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</si>
  <si>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</si>
  <si>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</si>
  <si>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</si>
  <si>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</si>
  <si>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</si>
  <si>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</si>
  <si>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</si>
  <si>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</si>
  <si>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</si>
  <si>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</si>
  <si>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</si>
  <si>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</si>
  <si>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</si>
  <si>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</si>
  <si>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</si>
  <si>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</si>
  <si>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</si>
  <si>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</si>
  <si>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</si>
  <si>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</si>
  <si>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</si>
  <si>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</si>
  <si>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</si>
  <si>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</si>
  <si>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</si>
  <si>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</si>
  <si>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</si>
  <si>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</si>
  <si>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</si>
  <si>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</si>
  <si>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</si>
  <si>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</si>
  <si>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</si>
  <si>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</si>
  <si>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</si>
  <si>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</si>
  <si>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</si>
  <si>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</si>
  <si>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</si>
  <si>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</si>
  <si>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</si>
  <si>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</si>
  <si>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</si>
  <si>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</si>
  <si>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</si>
  <si>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</si>
  <si>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</si>
  <si>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</si>
  <si>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</si>
  <si>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</si>
  <si>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</si>
  <si>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</si>
  <si>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</si>
  <si>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</si>
  <si>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</si>
  <si>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</si>
  <si>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</si>
  <si>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</si>
  <si>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</si>
  <si>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</si>
  <si>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</si>
  <si>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</si>
  <si>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</si>
  <si>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</si>
  <si>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</si>
  <si>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</si>
  <si>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</si>
  <si>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</si>
  <si>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</si>
  <si>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</si>
  <si>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</si>
  <si>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病院</t>
    <phoneticPr fontId="5"/>
  </si>
  <si>
    <t>再差引収支</t>
    <rPh sb="0" eb="1">
      <t>サイ</t>
    </rPh>
    <rPh sb="1" eb="3">
      <t>サシヒキ</t>
    </rPh>
    <rPh sb="3" eb="5">
      <t>シュウシ</t>
    </rPh>
    <phoneticPr fontId="5"/>
  </si>
  <si>
    <t>　　うち一部事務組合負担金</t>
    <phoneticPr fontId="5"/>
  </si>
  <si>
    <t>繰越金</t>
  </si>
  <si>
    <t>下水道</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</si>
  <si>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</si>
  <si>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</si>
  <si>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</si>
  <si>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</si>
  <si>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</si>
  <si>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</si>
  <si>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</si>
  <si>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</si>
  <si>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</si>
  <si>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</si>
  <si>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</si>
  <si>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</si>
  <si>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</si>
  <si>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</si>
  <si>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</si>
  <si>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</si>
  <si>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</si>
  <si>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</si>
  <si>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</si>
  <si>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</si>
  <si>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</si>
  <si>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</si>
  <si>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</si>
  <si>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</si>
  <si>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</si>
  <si>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</si>
  <si>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</si>
  <si>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</si>
  <si>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</si>
  <si>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</si>
  <si>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</si>
  <si>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</si>
  <si>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</si>
  <si>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宮崎県高原町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</si>
  <si>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</si>
  <si>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</si>
  <si>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</si>
  <si>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</si>
  <si>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</si>
  <si>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</si>
  <si>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</si>
  <si>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</si>
  <si>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</si>
  <si>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</si>
  <si>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</si>
  <si>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</si>
  <si>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</si>
  <si>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</si>
  <si>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</si>
  <si>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</si>
  <si>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</si>
  <si>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</si>
  <si>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</si>
  <si>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</si>
  <si>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高原町住宅新築資金等貸付事業特別会計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</si>
  <si>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</si>
  <si>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</si>
  <si>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</si>
  <si>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</si>
  <si>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</si>
  <si>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</si>
  <si>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</si>
  <si>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</si>
  <si>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</si>
  <si>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</si>
  <si>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</si>
  <si>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</si>
  <si>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</si>
  <si>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高原町国民健康保険特別会計</t>
    <phoneticPr fontId="5"/>
  </si>
  <si>
    <t>高原町介護保険事業特別会計（介護保険事業勘定）</t>
    <phoneticPr fontId="5"/>
  </si>
  <si>
    <t>高原町介護保険事業特別会計（介護サービス事業勘定）</t>
    <phoneticPr fontId="5"/>
  </si>
  <si>
    <t>高原町後期高齢者医療特別会計</t>
    <phoneticPr fontId="5"/>
  </si>
  <si>
    <t>高原町水道事業会計</t>
    <phoneticPr fontId="5"/>
  </si>
  <si>
    <t>法適用企業</t>
    <phoneticPr fontId="5"/>
  </si>
  <si>
    <t>高原町病院事業会計</t>
    <phoneticPr fontId="5"/>
  </si>
  <si>
    <t>法適用企業</t>
    <phoneticPr fontId="5"/>
  </si>
  <si>
    <t>高原町工業用水道事業会計</t>
    <phoneticPr fontId="5"/>
  </si>
  <si>
    <t>-</t>
    <phoneticPr fontId="5"/>
  </si>
  <si>
    <t>高原町農業集落排水事業特別会計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</si>
  <si>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</si>
  <si>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</si>
  <si>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</si>
  <si>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</si>
  <si>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</si>
  <si>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</si>
  <si>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</si>
  <si>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</si>
  <si>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</si>
  <si>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</si>
  <si>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</si>
  <si>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</si>
  <si>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</si>
  <si>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</si>
  <si>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</si>
  <si>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</si>
  <si>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</si>
  <si>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</si>
  <si>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</si>
  <si>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</si>
  <si>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</si>
  <si>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</si>
  <si>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</si>
  <si>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</si>
  <si>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</si>
  <si>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</si>
  <si>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</si>
  <si>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</si>
  <si>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</si>
  <si>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</si>
  <si>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</si>
  <si>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</si>
  <si>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</si>
  <si>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</si>
  <si>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</si>
  <si>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</si>
  <si>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</si>
  <si>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</si>
  <si>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</si>
  <si>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</si>
  <si>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</si>
  <si>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</si>
  <si>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</si>
  <si>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</si>
  <si>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</si>
  <si>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</si>
  <si>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</si>
  <si>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</si>
  <si>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</si>
  <si>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</si>
  <si>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</si>
  <si>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</si>
  <si>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</si>
  <si>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</si>
  <si>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</si>
  <si>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</si>
  <si>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</si>
  <si>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</si>
  <si>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</si>
  <si>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</si>
  <si>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高原町農業集落排水事業特別会計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</si>
  <si>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</si>
  <si>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高原町水道事業会計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</si>
  <si>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</si>
  <si>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</si>
  <si>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</si>
  <si>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</si>
  <si>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</si>
  <si>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</si>
  <si>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</si>
  <si>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</si>
  <si>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</si>
  <si>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</si>
  <si>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</si>
  <si>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</si>
  <si>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</si>
  <si>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</si>
  <si>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</si>
  <si>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</si>
  <si>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</si>
  <si>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</si>
  <si>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</si>
  <si>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</si>
  <si>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</si>
  <si>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</si>
  <si>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</si>
  <si>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</si>
  <si>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</si>
  <si>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</si>
  <si>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</si>
  <si>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</si>
  <si>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</si>
  <si>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</si>
  <si>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</si>
  <si>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</si>
  <si>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</si>
  <si>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</si>
  <si>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</si>
  <si>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</si>
  <si>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</si>
  <si>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</si>
  <si>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</si>
  <si>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</si>
  <si>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</si>
  <si>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</si>
  <si>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</si>
  <si>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</si>
  <si>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</si>
  <si>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</si>
  <si>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</si>
  <si>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</si>
  <si>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</si>
  <si>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</si>
  <si>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</si>
  <si>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</si>
  <si>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</si>
  <si>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</si>
  <si>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</si>
  <si>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</si>
  <si>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</si>
  <si>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</si>
  <si>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</si>
  <si>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</si>
  <si>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</si>
  <si>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</si>
  <si>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</si>
  <si>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</si>
  <si>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</si>
  <si>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</si>
  <si>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</si>
  <si>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</si>
  <si>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</si>
  <si>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</si>
  <si>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</si>
  <si>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</si>
  <si>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</si>
  <si>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</si>
  <si>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</si>
  <si>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</si>
  <si>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</si>
  <si>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</si>
  <si>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</si>
  <si>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</si>
  <si>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</si>
  <si>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</si>
  <si>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</si>
  <si>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</si>
  <si>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1.12</t>
  </si>
  <si>
    <t>▲ 8.11</t>
  </si>
  <si>
    <t>▲ 8.76</t>
  </si>
  <si>
    <t>高原町水道事業会計</t>
  </si>
  <si>
    <t>一般会計</t>
  </si>
  <si>
    <t>高原町介護保険事業特別会計（介護保険事業勘定）</t>
  </si>
  <si>
    <t>高原町病院事業会計</t>
  </si>
  <si>
    <t>▲ 0.19</t>
  </si>
  <si>
    <t>高原町国民健康保険特別会計</t>
  </si>
  <si>
    <t>高原町農業集落排水事業特別会計</t>
  </si>
  <si>
    <t>高原町後期高齢者医療特別会計</t>
  </si>
  <si>
    <t>高原町介護保険事業特別会計（介護サービス事業勘定）</t>
  </si>
  <si>
    <t>その他会計（赤字）</t>
  </si>
  <si>
    <t>その他会計（黒字）</t>
  </si>
  <si>
    <t>（百万円）</t>
    <phoneticPr fontId="5"/>
  </si>
  <si>
    <t>H28末</t>
    <phoneticPr fontId="5"/>
  </si>
  <si>
    <t>H29末</t>
    <phoneticPr fontId="5"/>
  </si>
  <si>
    <t>H30末</t>
    <phoneticPr fontId="5"/>
  </si>
  <si>
    <t>R01末</t>
    <phoneticPr fontId="5"/>
  </si>
  <si>
    <t>R02末</t>
    <phoneticPr fontId="5"/>
  </si>
  <si>
    <t>公共施設等整備基金</t>
    <rPh sb="0" eb="9">
      <t>コウキョウシセツトウセイビキキン</t>
    </rPh>
    <phoneticPr fontId="5"/>
  </si>
  <si>
    <t>ふるさと振興基金</t>
    <rPh sb="4" eb="8">
      <t>シンコウキキン</t>
    </rPh>
    <phoneticPr fontId="5"/>
  </si>
  <si>
    <t>社会福祉事業基金</t>
    <rPh sb="0" eb="2">
      <t>シャカイ</t>
    </rPh>
    <rPh sb="2" eb="4">
      <t>フクシ</t>
    </rPh>
    <rPh sb="4" eb="6">
      <t>ジギョウ</t>
    </rPh>
    <rPh sb="6" eb="8">
      <t>キキン</t>
    </rPh>
    <phoneticPr fontId="5"/>
  </si>
  <si>
    <t>地域づくり推進事業基金</t>
    <rPh sb="0" eb="2">
      <t>チイキ</t>
    </rPh>
    <rPh sb="5" eb="11">
      <t>スイシンジギョウキキン</t>
    </rPh>
    <phoneticPr fontId="5"/>
  </si>
  <si>
    <t>学校基金</t>
    <rPh sb="0" eb="4">
      <t>ガッコウキキン</t>
    </rPh>
    <phoneticPr fontId="5"/>
  </si>
  <si>
    <t>宮崎県市町村総合事務組合　一般会計</t>
    <phoneticPr fontId="38"/>
  </si>
  <si>
    <t>-</t>
    <phoneticPr fontId="38"/>
  </si>
  <si>
    <t>宮崎県市町村総合事務組合　市町村交通災害共済事業特別会計</t>
    <rPh sb="0" eb="3">
      <t>ミヤザキケン</t>
    </rPh>
    <rPh sb="3" eb="6">
      <t>シチョウソン</t>
    </rPh>
    <rPh sb="6" eb="8">
      <t>ソウゴウ</t>
    </rPh>
    <rPh sb="8" eb="10">
      <t>ジム</t>
    </rPh>
    <rPh sb="10" eb="12">
      <t>クミアイ</t>
    </rPh>
    <rPh sb="13" eb="16">
      <t>シチョウソン</t>
    </rPh>
    <rPh sb="16" eb="18">
      <t>コウツウ</t>
    </rPh>
    <rPh sb="18" eb="20">
      <t>サイガイ</t>
    </rPh>
    <rPh sb="20" eb="22">
      <t>キョウサイ</t>
    </rPh>
    <rPh sb="22" eb="24">
      <t>ジギョウ</t>
    </rPh>
    <rPh sb="24" eb="26">
      <t>トクベツ</t>
    </rPh>
    <rPh sb="26" eb="28">
      <t>カイケイ</t>
    </rPh>
    <phoneticPr fontId="15"/>
  </si>
  <si>
    <t>宮崎県市町村総合事務組合　自治会館管理運営特別会計</t>
    <rPh sb="0" eb="3">
      <t>ミヤザキケン</t>
    </rPh>
    <rPh sb="3" eb="6">
      <t>シチョウソン</t>
    </rPh>
    <rPh sb="6" eb="8">
      <t>ソウゴウ</t>
    </rPh>
    <rPh sb="8" eb="10">
      <t>ジム</t>
    </rPh>
    <rPh sb="10" eb="12">
      <t>クミアイ</t>
    </rPh>
    <rPh sb="13" eb="15">
      <t>ジチ</t>
    </rPh>
    <rPh sb="15" eb="17">
      <t>カイカン</t>
    </rPh>
    <rPh sb="17" eb="19">
      <t>カンリ</t>
    </rPh>
    <rPh sb="19" eb="21">
      <t>ウンエイ</t>
    </rPh>
    <rPh sb="21" eb="23">
      <t>トクベツ</t>
    </rPh>
    <rPh sb="23" eb="25">
      <t>カイケイ</t>
    </rPh>
    <phoneticPr fontId="15"/>
  </si>
  <si>
    <t>宮崎県後期高齢者医療広域連合　一般会計</t>
  </si>
  <si>
    <t>宮崎県後期高齢者医療広域連合　後期高齢者医療特別会計</t>
  </si>
  <si>
    <t>西諸広域行政事務組合　一般会計</t>
    <phoneticPr fontId="38"/>
  </si>
  <si>
    <t>-</t>
    <phoneticPr fontId="2"/>
  </si>
  <si>
    <t>-</t>
    <phoneticPr fontId="2"/>
  </si>
  <si>
    <t xml:space="preserve">※8：職員の状況については、令和3年地方公務員給与実態調査に基づいている。 </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</si>
  <si>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</si>
  <si>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</si>
  <si>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地方債については、新規発行を抑制していることもあり、将来負担比率はマイナスのままである。
　一方、有形固定資産減価償却率は、類似団体内平均値を下回っているものの上昇傾向にある。昭和４０年代に建設された３保育所は90％以上になっており、役場庁舎や体育施設等においても80％を超えている状況にあり、財政状況を見ながら計画的な施設改修・整備を行っていく必要があ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</si>
  <si>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</si>
  <si>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</si>
  <si>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</si>
  <si>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</si>
  <si>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</si>
  <si>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</si>
  <si>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実質公債費比率は、毎年の地方債の新規発行を、年間償還額を下回るよう抑制したこともあり、類似団体平均よりも低くなっている。
　一方で、公共施設については、老朽化が進んでおり、建替や更新を避けられないものもあるなど多額の支出が想定される。国等の補助金は元より、充当可能な自主財源を確保し、可能限り地方債発行額の抑制に努める必要があ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</si>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</sst>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明朝"/>
      <family val="2"/>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9" fillId="0" borderId="0">
      <alignment vertical="center"/>
    </xf>
  </cellStyleXfs>
  <cellXfs count="124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47"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9"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0"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1"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56"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Border="1" applyAlignment="1">
      <alignment vertical="center"/>
    </xf>
    <xf numFmtId="179" fontId="17" fillId="0" borderId="59" xfId="6" applyNumberFormat="1" applyFont="1" applyBorder="1" applyAlignment="1">
      <alignment vertical="center"/>
    </xf>
    <xf numFmtId="180" fontId="17" fillId="0" borderId="57" xfId="6" applyNumberFormat="1" applyFont="1" applyBorder="1" applyAlignment="1">
      <alignment vertical="center"/>
    </xf>
    <xf numFmtId="179" fontId="17" fillId="0" borderId="60" xfId="6" applyNumberFormat="1" applyFont="1" applyBorder="1" applyAlignment="1">
      <alignment vertical="center"/>
    </xf>
    <xf numFmtId="180" fontId="17" fillId="0" borderId="61" xfId="6" applyNumberFormat="1" applyFont="1" applyBorder="1" applyAlignment="1">
      <alignment vertical="center"/>
    </xf>
    <xf numFmtId="180" fontId="17" fillId="0" borderId="58" xfId="6" applyNumberFormat="1" applyFont="1" applyBorder="1" applyAlignment="1">
      <alignment vertical="center"/>
    </xf>
    <xf numFmtId="179" fontId="17" fillId="0" borderId="58"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horizontal="center" vertical="center" wrapText="1"/>
    </xf>
    <xf numFmtId="0" fontId="20" fillId="0" borderId="54"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48" xfId="16" applyFont="1" applyBorder="1">
      <alignment vertical="center"/>
    </xf>
    <xf numFmtId="0" fontId="1" fillId="0" borderId="64"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2"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4"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2"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2"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4" xfId="16" applyNumberFormat="1" applyFont="1" applyBorder="1">
      <alignment vertical="center"/>
    </xf>
    <xf numFmtId="189" fontId="3" fillId="0" borderId="54"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48"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4" xfId="16" applyFont="1" applyBorder="1">
      <alignment vertical="center"/>
    </xf>
    <xf numFmtId="0" fontId="34" fillId="0" borderId="64" xfId="16" applyFont="1" applyBorder="1">
      <alignment vertical="center"/>
    </xf>
    <xf numFmtId="0" fontId="1" fillId="0" borderId="54" xfId="17" applyFont="1" applyBorder="1">
      <alignment vertical="center"/>
    </xf>
    <xf numFmtId="189" fontId="3" fillId="0" borderId="54" xfId="17" applyNumberFormat="1" applyFont="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56"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Border="1" applyAlignment="1">
      <alignment horizontal="right" vertical="center" shrinkToFit="1"/>
    </xf>
    <xf numFmtId="177" fontId="17" fillId="0" borderId="59"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60" xfId="19" applyNumberFormat="1" applyFont="1" applyBorder="1" applyAlignment="1">
      <alignment horizontal="right" vertical="center" shrinkToFit="1"/>
    </xf>
    <xf numFmtId="187" fontId="17" fillId="0" borderId="61"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0" fillId="6" borderId="0" xfId="6" applyFont="1" applyFill="1" applyAlignment="1">
      <alignment vertical="center"/>
    </xf>
    <xf numFmtId="0" fontId="16" fillId="6" borderId="0" xfId="6" applyFill="1" applyAlignment="1" applyProtection="1">
      <alignment vertical="center"/>
      <protection hidden="1"/>
    </xf>
    <xf numFmtId="0" fontId="16" fillId="6" borderId="0" xfId="6" applyFill="1" applyAlignment="1">
      <alignment vertical="center"/>
    </xf>
    <xf numFmtId="0" fontId="1" fillId="0" borderId="41" xfId="16" applyFont="1" applyBorder="1">
      <alignment vertical="center"/>
    </xf>
    <xf numFmtId="189" fontId="1" fillId="0" borderId="12" xfId="16" applyNumberFormat="1" applyFont="1" applyBorder="1">
      <alignment vertical="center"/>
    </xf>
    <xf numFmtId="0" fontId="1" fillId="0" borderId="31" xfId="16" applyFont="1" applyBorder="1">
      <alignment vertical="center"/>
    </xf>
    <xf numFmtId="178" fontId="39"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40" fillId="0" borderId="0" xfId="20"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lignment vertical="center"/>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4"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48"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48"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181" fontId="20" fillId="0" borderId="64"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4"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3" xfId="12" applyNumberFormat="1" applyFont="1" applyBorder="1" applyAlignment="1" applyProtection="1">
      <alignment horizontal="right" vertical="center" shrinkToFit="1"/>
      <protection locked="0"/>
    </xf>
    <xf numFmtId="177" fontId="34" fillId="0" borderId="99" xfId="12" applyNumberFormat="1" applyFont="1" applyBorder="1" applyAlignment="1" applyProtection="1">
      <alignment horizontal="right" vertical="center" shrinkToFit="1"/>
      <protection locked="0"/>
    </xf>
    <xf numFmtId="177" fontId="34" fillId="0" borderId="10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178" fontId="3" fillId="0" borderId="12" xfId="16" applyNumberFormat="1" applyFont="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31" xfId="3" applyFont="1" applyBorder="1">
      <alignment vertical="center"/>
    </xf>
    <xf numFmtId="0" fontId="7" fillId="0" borderId="32" xfId="3" applyFont="1" applyBorder="1">
      <alignment vertical="center"/>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11" xfId="4" applyFont="1" applyBorder="1" applyAlignment="1">
      <alignment vertical="center" wrapText="1"/>
    </xf>
    <xf numFmtId="0" fontId="7" fillId="0" borderId="48"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202870</c:v>
                </c:pt>
                <c:pt idx="1">
                  <c:v>167497</c:v>
                </c:pt>
                <c:pt idx="2">
                  <c:v>190274</c:v>
                </c:pt>
                <c:pt idx="3">
                  <c:v>200194</c:v>
                </c:pt>
                <c:pt idx="4">
                  <c:v>196914</c:v>
                </c:pt>
              </c:numCache>
            </c:numRef>
          </c:val>
          <c:smooth val="0"/>
          <c:extLst>
            <c:ext xmlns:c16="http://schemas.microsoft.com/office/drawing/2014/chart" uri="{C3380CC4-5D6E-409C-BE32-E72D297353CC}">
              <c16:uniqueId val="{00000000-2C41-4789-9426-4E41569652B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79691</c:v>
                </c:pt>
                <c:pt idx="1">
                  <c:v>77106</c:v>
                </c:pt>
                <c:pt idx="2">
                  <c:v>220536</c:v>
                </c:pt>
                <c:pt idx="3">
                  <c:v>132964</c:v>
                </c:pt>
                <c:pt idx="4">
                  <c:v>125228</c:v>
                </c:pt>
              </c:numCache>
            </c:numRef>
          </c:val>
          <c:smooth val="0"/>
          <c:extLst>
            <c:ext xmlns:c16="http://schemas.microsoft.com/office/drawing/2014/chart" uri="{C3380CC4-5D6E-409C-BE32-E72D297353CC}">
              <c16:uniqueId val="{00000001-2C41-4789-9426-4E41569652B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2.98</c:v>
                </c:pt>
                <c:pt idx="1">
                  <c:v>2.38</c:v>
                </c:pt>
                <c:pt idx="2">
                  <c:v>2.7</c:v>
                </c:pt>
                <c:pt idx="3">
                  <c:v>2.66</c:v>
                </c:pt>
                <c:pt idx="4">
                  <c:v>4.18</c:v>
                </c:pt>
              </c:numCache>
            </c:numRef>
          </c:val>
          <c:extLst>
            <c:ext xmlns:c16="http://schemas.microsoft.com/office/drawing/2014/chart" uri="{C3380CC4-5D6E-409C-BE32-E72D297353CC}">
              <c16:uniqueId val="{00000000-E084-4968-96BB-0B6FCE1A878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38.33</c:v>
                </c:pt>
                <c:pt idx="1">
                  <c:v>32.76</c:v>
                </c:pt>
                <c:pt idx="2">
                  <c:v>25.19</c:v>
                </c:pt>
                <c:pt idx="3">
                  <c:v>25.92</c:v>
                </c:pt>
                <c:pt idx="4">
                  <c:v>32.25</c:v>
                </c:pt>
              </c:numCache>
            </c:numRef>
          </c:val>
          <c:extLst>
            <c:ext xmlns:c16="http://schemas.microsoft.com/office/drawing/2014/chart" uri="{C3380CC4-5D6E-409C-BE32-E72D297353CC}">
              <c16:uniqueId val="{00000001-E084-4968-96BB-0B6FCE1A878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-1.1200000000000001</c:v>
                </c:pt>
                <c:pt idx="1">
                  <c:v>-8.11</c:v>
                </c:pt>
                <c:pt idx="2">
                  <c:v>-8.76</c:v>
                </c:pt>
                <c:pt idx="3">
                  <c:v>0.85</c:v>
                </c:pt>
                <c:pt idx="4">
                  <c:v>8.73</c:v>
                </c:pt>
              </c:numCache>
            </c:numRef>
          </c:val>
          <c:smooth val="0"/>
          <c:extLst>
            <c:ext xmlns:c16="http://schemas.microsoft.com/office/drawing/2014/chart" uri="{C3380CC4-5D6E-409C-BE32-E72D297353CC}">
              <c16:uniqueId val="{00000002-E084-4968-96BB-0B6FCE1A878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BAF0-452F-9602-BD5449A7CF0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AF0-452F-9602-BD5449A7CF0F}"/>
            </c:ext>
          </c:extLst>
        </c:ser>
        <c:ser>
          <c:idx val="2"/>
          <c:order val="2"/>
          <c:tx>
            <c:strRef>
              <c:f>データシート!$A$29</c:f>
              <c:strCache>
                <c:ptCount val="1"/>
                <c:pt idx="0">
                  <c:v>高原町介護保険事業特別会計（介護サービス事業勘定）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0.01</c:v>
                </c:pt>
                <c:pt idx="4">
                  <c:v>#N/A</c:v>
                </c:pt>
                <c:pt idx="5">
                  <c:v>0.05</c:v>
                </c:pt>
                <c:pt idx="6">
                  <c:v>#N/A</c:v>
                </c:pt>
                <c:pt idx="7">
                  <c:v>0.09</c:v>
                </c:pt>
                <c:pt idx="8">
                  <c:v>#N/A</c:v>
                </c:pt>
                <c:pt idx="9">
                  <c:v>0</c:v>
                </c:pt>
              </c:numCache>
            </c:numRef>
          </c:val>
          <c:extLst>
            <c:ext xmlns:c16="http://schemas.microsoft.com/office/drawing/2014/chart" uri="{C3380CC4-5D6E-409C-BE32-E72D297353CC}">
              <c16:uniqueId val="{00000002-BAF0-452F-9602-BD5449A7CF0F}"/>
            </c:ext>
          </c:extLst>
        </c:ser>
        <c:ser>
          <c:idx val="3"/>
          <c:order val="3"/>
          <c:tx>
            <c:strRef>
              <c:f>データシート!$A$30</c:f>
              <c:strCache>
                <c:ptCount val="1"/>
                <c:pt idx="0">
                  <c:v>高原町後期高齢者医療特別会計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0.17</c:v>
                </c:pt>
                <c:pt idx="2">
                  <c:v>#N/A</c:v>
                </c:pt>
                <c:pt idx="3">
                  <c:v>0.14000000000000001</c:v>
                </c:pt>
                <c:pt idx="4">
                  <c:v>#N/A</c:v>
                </c:pt>
                <c:pt idx="5">
                  <c:v>0.2</c:v>
                </c:pt>
                <c:pt idx="6">
                  <c:v>#N/A</c:v>
                </c:pt>
                <c:pt idx="7">
                  <c:v>0.2</c:v>
                </c:pt>
                <c:pt idx="8">
                  <c:v>#N/A</c:v>
                </c:pt>
                <c:pt idx="9">
                  <c:v>0.08</c:v>
                </c:pt>
              </c:numCache>
            </c:numRef>
          </c:val>
          <c:extLst>
            <c:ext xmlns:c16="http://schemas.microsoft.com/office/drawing/2014/chart" uri="{C3380CC4-5D6E-409C-BE32-E72D297353CC}">
              <c16:uniqueId val="{00000003-BAF0-452F-9602-BD5449A7CF0F}"/>
            </c:ext>
          </c:extLst>
        </c:ser>
        <c:ser>
          <c:idx val="4"/>
          <c:order val="4"/>
          <c:tx>
            <c:strRef>
              <c:f>データシート!$A$31</c:f>
              <c:strCache>
                <c:ptCount val="1"/>
                <c:pt idx="0">
                  <c:v>高原町農業集落排水事業特別会計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0.06</c:v>
                </c:pt>
                <c:pt idx="2">
                  <c:v>#N/A</c:v>
                </c:pt>
                <c:pt idx="3">
                  <c:v>0.09</c:v>
                </c:pt>
                <c:pt idx="4">
                  <c:v>#N/A</c:v>
                </c:pt>
                <c:pt idx="5">
                  <c:v>0.12</c:v>
                </c:pt>
                <c:pt idx="6">
                  <c:v>#N/A</c:v>
                </c:pt>
                <c:pt idx="7">
                  <c:v>0.15</c:v>
                </c:pt>
                <c:pt idx="8">
                  <c:v>#N/A</c:v>
                </c:pt>
                <c:pt idx="9">
                  <c:v>0.09</c:v>
                </c:pt>
              </c:numCache>
            </c:numRef>
          </c:val>
          <c:extLst>
            <c:ext xmlns:c16="http://schemas.microsoft.com/office/drawing/2014/chart" uri="{C3380CC4-5D6E-409C-BE32-E72D297353CC}">
              <c16:uniqueId val="{00000004-BAF0-452F-9602-BD5449A7CF0F}"/>
            </c:ext>
          </c:extLst>
        </c:ser>
        <c:ser>
          <c:idx val="5"/>
          <c:order val="5"/>
          <c:tx>
            <c:strRef>
              <c:f>データシート!$A$32</c:f>
              <c:strCache>
                <c:ptCount val="1"/>
                <c:pt idx="0">
                  <c:v>高原町国民健康保険特別会計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2.44</c:v>
                </c:pt>
                <c:pt idx="2">
                  <c:v>#N/A</c:v>
                </c:pt>
                <c:pt idx="3">
                  <c:v>0.65</c:v>
                </c:pt>
                <c:pt idx="4">
                  <c:v>#N/A</c:v>
                </c:pt>
                <c:pt idx="5">
                  <c:v>0.26</c:v>
                </c:pt>
                <c:pt idx="6">
                  <c:v>#N/A</c:v>
                </c:pt>
                <c:pt idx="7">
                  <c:v>0.35</c:v>
                </c:pt>
                <c:pt idx="8">
                  <c:v>#N/A</c:v>
                </c:pt>
                <c:pt idx="9">
                  <c:v>0.77</c:v>
                </c:pt>
              </c:numCache>
            </c:numRef>
          </c:val>
          <c:extLst>
            <c:ext xmlns:c16="http://schemas.microsoft.com/office/drawing/2014/chart" uri="{C3380CC4-5D6E-409C-BE32-E72D297353CC}">
              <c16:uniqueId val="{00000005-BAF0-452F-9602-BD5449A7CF0F}"/>
            </c:ext>
          </c:extLst>
        </c:ser>
        <c:ser>
          <c:idx val="6"/>
          <c:order val="6"/>
          <c:tx>
            <c:strRef>
              <c:f>データシート!$A$33</c:f>
              <c:strCache>
                <c:ptCount val="1"/>
                <c:pt idx="0">
                  <c:v>高原町病院事業会計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0.19</c:v>
                </c:pt>
                <c:pt idx="1">
                  <c:v>#N/A</c:v>
                </c:pt>
                <c:pt idx="2">
                  <c:v>#N/A</c:v>
                </c:pt>
                <c:pt idx="3">
                  <c:v>0.34</c:v>
                </c:pt>
                <c:pt idx="4">
                  <c:v>#N/A</c:v>
                </c:pt>
                <c:pt idx="5">
                  <c:v>1.45</c:v>
                </c:pt>
                <c:pt idx="6">
                  <c:v>#N/A</c:v>
                </c:pt>
                <c:pt idx="7">
                  <c:v>1.36</c:v>
                </c:pt>
                <c:pt idx="8">
                  <c:v>#N/A</c:v>
                </c:pt>
                <c:pt idx="9">
                  <c:v>1.59</c:v>
                </c:pt>
              </c:numCache>
            </c:numRef>
          </c:val>
          <c:extLst>
            <c:ext xmlns:c16="http://schemas.microsoft.com/office/drawing/2014/chart" uri="{C3380CC4-5D6E-409C-BE32-E72D297353CC}">
              <c16:uniqueId val="{00000006-BAF0-452F-9602-BD5449A7CF0F}"/>
            </c:ext>
          </c:extLst>
        </c:ser>
        <c:ser>
          <c:idx val="7"/>
          <c:order val="7"/>
          <c:tx>
            <c:strRef>
              <c:f>データシート!$A$34</c:f>
              <c:strCache>
                <c:ptCount val="1"/>
                <c:pt idx="0">
                  <c:v>高原町介護保険事業特別会計（介護保険事業勘定）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1.52</c:v>
                </c:pt>
                <c:pt idx="2">
                  <c:v>#N/A</c:v>
                </c:pt>
                <c:pt idx="3">
                  <c:v>1.22</c:v>
                </c:pt>
                <c:pt idx="4">
                  <c:v>#N/A</c:v>
                </c:pt>
                <c:pt idx="5">
                  <c:v>1.18</c:v>
                </c:pt>
                <c:pt idx="6">
                  <c:v>#N/A</c:v>
                </c:pt>
                <c:pt idx="7">
                  <c:v>1.5</c:v>
                </c:pt>
                <c:pt idx="8">
                  <c:v>#N/A</c:v>
                </c:pt>
                <c:pt idx="9">
                  <c:v>2.4300000000000002</c:v>
                </c:pt>
              </c:numCache>
            </c:numRef>
          </c:val>
          <c:extLst>
            <c:ext xmlns:c16="http://schemas.microsoft.com/office/drawing/2014/chart" uri="{C3380CC4-5D6E-409C-BE32-E72D297353CC}">
              <c16:uniqueId val="{00000007-BAF0-452F-9602-BD5449A7CF0F}"/>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2.97</c:v>
                </c:pt>
                <c:pt idx="2">
                  <c:v>#N/A</c:v>
                </c:pt>
                <c:pt idx="3">
                  <c:v>2.37</c:v>
                </c:pt>
                <c:pt idx="4">
                  <c:v>#N/A</c:v>
                </c:pt>
                <c:pt idx="5">
                  <c:v>2.69</c:v>
                </c:pt>
                <c:pt idx="6">
                  <c:v>#N/A</c:v>
                </c:pt>
                <c:pt idx="7">
                  <c:v>2.66</c:v>
                </c:pt>
                <c:pt idx="8">
                  <c:v>#N/A</c:v>
                </c:pt>
                <c:pt idx="9">
                  <c:v>4.18</c:v>
                </c:pt>
              </c:numCache>
            </c:numRef>
          </c:val>
          <c:extLst>
            <c:ext xmlns:c16="http://schemas.microsoft.com/office/drawing/2014/chart" uri="{C3380CC4-5D6E-409C-BE32-E72D297353CC}">
              <c16:uniqueId val="{00000008-BAF0-452F-9602-BD5449A7CF0F}"/>
            </c:ext>
          </c:extLst>
        </c:ser>
        <c:ser>
          <c:idx val="9"/>
          <c:order val="9"/>
          <c:tx>
            <c:strRef>
              <c:f>データシート!$A$36</c:f>
              <c:strCache>
                <c:ptCount val="1"/>
                <c:pt idx="0">
                  <c:v>高原町水道事業会計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5.95</c:v>
                </c:pt>
                <c:pt idx="2">
                  <c:v>#N/A</c:v>
                </c:pt>
                <c:pt idx="3">
                  <c:v>6.87</c:v>
                </c:pt>
                <c:pt idx="4">
                  <c:v>#N/A</c:v>
                </c:pt>
                <c:pt idx="5">
                  <c:v>7.03</c:v>
                </c:pt>
                <c:pt idx="6">
                  <c:v>#N/A</c:v>
                </c:pt>
                <c:pt idx="7">
                  <c:v>6.87</c:v>
                </c:pt>
                <c:pt idx="8">
                  <c:v>#N/A</c:v>
                </c:pt>
                <c:pt idx="9">
                  <c:v>6.44</c:v>
                </c:pt>
              </c:numCache>
            </c:numRef>
          </c:val>
          <c:extLst>
            <c:ext xmlns:c16="http://schemas.microsoft.com/office/drawing/2014/chart" uri="{C3380CC4-5D6E-409C-BE32-E72D297353CC}">
              <c16:uniqueId val="{00000009-BAF0-452F-9602-BD5449A7CF0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468</c:v>
                </c:pt>
                <c:pt idx="5">
                  <c:v>452</c:v>
                </c:pt>
                <c:pt idx="8">
                  <c:v>408</c:v>
                </c:pt>
                <c:pt idx="11">
                  <c:v>468</c:v>
                </c:pt>
                <c:pt idx="14">
                  <c:v>429</c:v>
                </c:pt>
              </c:numCache>
            </c:numRef>
          </c:val>
          <c:extLst>
            <c:ext xmlns:c16="http://schemas.microsoft.com/office/drawing/2014/chart" uri="{C3380CC4-5D6E-409C-BE32-E72D297353CC}">
              <c16:uniqueId val="{00000000-8C34-4534-B50E-99DAC7481CF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C34-4534-B50E-99DAC7481CF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8C34-4534-B50E-99DAC7481CF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11</c:v>
                </c:pt>
                <c:pt idx="3">
                  <c:v>11</c:v>
                </c:pt>
                <c:pt idx="6">
                  <c:v>11</c:v>
                </c:pt>
                <c:pt idx="9">
                  <c:v>11</c:v>
                </c:pt>
                <c:pt idx="12">
                  <c:v>10</c:v>
                </c:pt>
              </c:numCache>
            </c:numRef>
          </c:val>
          <c:extLst>
            <c:ext xmlns:c16="http://schemas.microsoft.com/office/drawing/2014/chart" uri="{C3380CC4-5D6E-409C-BE32-E72D297353CC}">
              <c16:uniqueId val="{00000003-8C34-4534-B50E-99DAC7481CF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64</c:v>
                </c:pt>
                <c:pt idx="3">
                  <c:v>68</c:v>
                </c:pt>
                <c:pt idx="6">
                  <c:v>70</c:v>
                </c:pt>
                <c:pt idx="9">
                  <c:v>52</c:v>
                </c:pt>
                <c:pt idx="12">
                  <c:v>62</c:v>
                </c:pt>
              </c:numCache>
            </c:numRef>
          </c:val>
          <c:extLst>
            <c:ext xmlns:c16="http://schemas.microsoft.com/office/drawing/2014/chart" uri="{C3380CC4-5D6E-409C-BE32-E72D297353CC}">
              <c16:uniqueId val="{00000004-8C34-4534-B50E-99DAC7481CF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C34-4534-B50E-99DAC7481CF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C34-4534-B50E-99DAC7481CF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628</c:v>
                </c:pt>
                <c:pt idx="3">
                  <c:v>596</c:v>
                </c:pt>
                <c:pt idx="6">
                  <c:v>568</c:v>
                </c:pt>
                <c:pt idx="9">
                  <c:v>616</c:v>
                </c:pt>
                <c:pt idx="12">
                  <c:v>590</c:v>
                </c:pt>
              </c:numCache>
            </c:numRef>
          </c:val>
          <c:extLst>
            <c:ext xmlns:c16="http://schemas.microsoft.com/office/drawing/2014/chart" uri="{C3380CC4-5D6E-409C-BE32-E72D297353CC}">
              <c16:uniqueId val="{00000007-8C34-4534-B50E-99DAC7481CF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235</c:v>
                </c:pt>
                <c:pt idx="2">
                  <c:v>#N/A</c:v>
                </c:pt>
                <c:pt idx="3">
                  <c:v>#N/A</c:v>
                </c:pt>
                <c:pt idx="4">
                  <c:v>223</c:v>
                </c:pt>
                <c:pt idx="5">
                  <c:v>#N/A</c:v>
                </c:pt>
                <c:pt idx="6">
                  <c:v>#N/A</c:v>
                </c:pt>
                <c:pt idx="7">
                  <c:v>241</c:v>
                </c:pt>
                <c:pt idx="8">
                  <c:v>#N/A</c:v>
                </c:pt>
                <c:pt idx="9">
                  <c:v>#N/A</c:v>
                </c:pt>
                <c:pt idx="10">
                  <c:v>211</c:v>
                </c:pt>
                <c:pt idx="11">
                  <c:v>#N/A</c:v>
                </c:pt>
                <c:pt idx="12">
                  <c:v>#N/A</c:v>
                </c:pt>
                <c:pt idx="13">
                  <c:v>233</c:v>
                </c:pt>
                <c:pt idx="14">
                  <c:v>#N/A</c:v>
                </c:pt>
              </c:numCache>
            </c:numRef>
          </c:val>
          <c:smooth val="0"/>
          <c:extLst>
            <c:ext xmlns:c16="http://schemas.microsoft.com/office/drawing/2014/chart" uri="{C3380CC4-5D6E-409C-BE32-E72D297353CC}">
              <c16:uniqueId val="{00000008-8C34-4534-B50E-99DAC7481CF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4192</c:v>
                </c:pt>
                <c:pt idx="5">
                  <c:v>4032</c:v>
                </c:pt>
                <c:pt idx="8">
                  <c:v>4112</c:v>
                </c:pt>
                <c:pt idx="11">
                  <c:v>3994</c:v>
                </c:pt>
                <c:pt idx="14">
                  <c:v>3958</c:v>
                </c:pt>
              </c:numCache>
            </c:numRef>
          </c:val>
          <c:extLst>
            <c:ext xmlns:c16="http://schemas.microsoft.com/office/drawing/2014/chart" uri="{C3380CC4-5D6E-409C-BE32-E72D297353CC}">
              <c16:uniqueId val="{00000000-E656-4B3D-9DB8-9E8CD721C8D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271</c:v>
                </c:pt>
                <c:pt idx="5">
                  <c:v>239</c:v>
                </c:pt>
                <c:pt idx="8">
                  <c:v>212</c:v>
                </c:pt>
                <c:pt idx="11">
                  <c:v>188</c:v>
                </c:pt>
                <c:pt idx="14">
                  <c:v>166</c:v>
                </c:pt>
              </c:numCache>
            </c:numRef>
          </c:val>
          <c:extLst>
            <c:ext xmlns:c16="http://schemas.microsoft.com/office/drawing/2014/chart" uri="{C3380CC4-5D6E-409C-BE32-E72D297353CC}">
              <c16:uniqueId val="{00000001-E656-4B3D-9DB8-9E8CD721C8D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2883</c:v>
                </c:pt>
                <c:pt idx="5">
                  <c:v>2941</c:v>
                </c:pt>
                <c:pt idx="8">
                  <c:v>2817</c:v>
                </c:pt>
                <c:pt idx="11">
                  <c:v>2269</c:v>
                </c:pt>
                <c:pt idx="14">
                  <c:v>2992</c:v>
                </c:pt>
              </c:numCache>
            </c:numRef>
          </c:val>
          <c:extLst>
            <c:ext xmlns:c16="http://schemas.microsoft.com/office/drawing/2014/chart" uri="{C3380CC4-5D6E-409C-BE32-E72D297353CC}">
              <c16:uniqueId val="{00000002-E656-4B3D-9DB8-9E8CD721C8D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656-4B3D-9DB8-9E8CD721C8D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656-4B3D-9DB8-9E8CD721C8D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656-4B3D-9DB8-9E8CD721C8D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391</c:v>
                </c:pt>
                <c:pt idx="3">
                  <c:v>260</c:v>
                </c:pt>
                <c:pt idx="6">
                  <c:v>230</c:v>
                </c:pt>
                <c:pt idx="9">
                  <c:v>348</c:v>
                </c:pt>
                <c:pt idx="12">
                  <c:v>369</c:v>
                </c:pt>
              </c:numCache>
            </c:numRef>
          </c:val>
          <c:extLst>
            <c:ext xmlns:c16="http://schemas.microsoft.com/office/drawing/2014/chart" uri="{C3380CC4-5D6E-409C-BE32-E72D297353CC}">
              <c16:uniqueId val="{00000006-E656-4B3D-9DB8-9E8CD721C8D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54</c:v>
                </c:pt>
                <c:pt idx="3">
                  <c:v>44</c:v>
                </c:pt>
                <c:pt idx="6">
                  <c:v>33</c:v>
                </c:pt>
                <c:pt idx="9">
                  <c:v>23</c:v>
                </c:pt>
                <c:pt idx="12">
                  <c:v>13</c:v>
                </c:pt>
              </c:numCache>
            </c:numRef>
          </c:val>
          <c:extLst>
            <c:ext xmlns:c16="http://schemas.microsoft.com/office/drawing/2014/chart" uri="{C3380CC4-5D6E-409C-BE32-E72D297353CC}">
              <c16:uniqueId val="{00000007-E656-4B3D-9DB8-9E8CD721C8D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715</c:v>
                </c:pt>
                <c:pt idx="3">
                  <c:v>694</c:v>
                </c:pt>
                <c:pt idx="6">
                  <c:v>681</c:v>
                </c:pt>
                <c:pt idx="9">
                  <c:v>558</c:v>
                </c:pt>
                <c:pt idx="12">
                  <c:v>569</c:v>
                </c:pt>
              </c:numCache>
            </c:numRef>
          </c:val>
          <c:extLst>
            <c:ext xmlns:c16="http://schemas.microsoft.com/office/drawing/2014/chart" uri="{C3380CC4-5D6E-409C-BE32-E72D297353CC}">
              <c16:uniqueId val="{00000008-E656-4B3D-9DB8-9E8CD721C8D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E656-4B3D-9DB8-9E8CD721C8D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5338</c:v>
                </c:pt>
                <c:pt idx="3">
                  <c:v>5341</c:v>
                </c:pt>
                <c:pt idx="6">
                  <c:v>5330</c:v>
                </c:pt>
                <c:pt idx="9">
                  <c:v>5054</c:v>
                </c:pt>
                <c:pt idx="12">
                  <c:v>5163</c:v>
                </c:pt>
              </c:numCache>
            </c:numRef>
          </c:val>
          <c:extLst>
            <c:ext xmlns:c16="http://schemas.microsoft.com/office/drawing/2014/chart" uri="{C3380CC4-5D6E-409C-BE32-E72D297353CC}">
              <c16:uniqueId val="{0000000A-E656-4B3D-9DB8-9E8CD721C8D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E656-4B3D-9DB8-9E8CD721C8D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826</c:v>
                </c:pt>
                <c:pt idx="1">
                  <c:v>902</c:v>
                </c:pt>
                <c:pt idx="2">
                  <c:v>1216</c:v>
                </c:pt>
              </c:numCache>
            </c:numRef>
          </c:val>
          <c:extLst>
            <c:ext xmlns:c16="http://schemas.microsoft.com/office/drawing/2014/chart" uri="{C3380CC4-5D6E-409C-BE32-E72D297353CC}">
              <c16:uniqueId val="{00000000-1E09-470B-BBE7-AA8AD98EF0E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2</c:v>
                </c:pt>
                <c:pt idx="1">
                  <c:v>2</c:v>
                </c:pt>
                <c:pt idx="2">
                  <c:v>39</c:v>
                </c:pt>
              </c:numCache>
            </c:numRef>
          </c:val>
          <c:extLst>
            <c:ext xmlns:c16="http://schemas.microsoft.com/office/drawing/2014/chart" uri="{C3380CC4-5D6E-409C-BE32-E72D297353CC}">
              <c16:uniqueId val="{00000001-1E09-470B-BBE7-AA8AD98EF0E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1085</c:v>
                </c:pt>
                <c:pt idx="1">
                  <c:v>791</c:v>
                </c:pt>
                <c:pt idx="2">
                  <c:v>1190</c:v>
                </c:pt>
              </c:numCache>
            </c:numRef>
          </c:val>
          <c:extLst>
            <c:ext xmlns:c16="http://schemas.microsoft.com/office/drawing/2014/chart" uri="{C3380CC4-5D6E-409C-BE32-E72D297353CC}">
              <c16:uniqueId val="{00000002-1E09-470B-BBE7-AA8AD98EF0E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{FD5CE195-6051-4916-8DEE-750F9C152528}</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E573-4868-9FF0-C579B9124FF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{CBF8D430-A937-4F5E-B780-C8B3C98C5AD7}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573-4868-9FF0-C579B9124FF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{7220ACBD-BB30-4649-BA1A-077983AE57E2}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573-4868-9FF0-C579B9124FF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{293A1252-0500-480E-9069-88DE449AC2E4}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573-4868-9FF0-C579B9124FF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{C598D5A3-91F8-48E9-9001-E87E965152EF}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573-4868-9FF0-C579B9124FF0}"/>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{81EFBBD1-136C-4EC5-9A2A-AE9B390FB5F0}</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E573-4868-9FF0-C579B9124FF0}"/>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{D762CB08-FBDB-4E18-9C53-D330DB7BFCF9}</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E573-4868-9FF0-C579B9124FF0}"/>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{692FD5BE-4658-4F41-9995-F3C303F59D6A}</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E573-4868-9FF0-C579B9124FF0}"/>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{0328F7B0-07DA-4D09-8064-A0FADEC614EA}</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E573-4868-9FF0-C579B9124FF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49.6</c:v>
                </c:pt>
                <c:pt idx="8">
                  <c:v>51.4</c:v>
                </c:pt>
                <c:pt idx="16">
                  <c:v>52.7</c:v>
                </c:pt>
                <c:pt idx="24">
                  <c:v>54</c:v>
                </c:pt>
                <c:pt idx="32">
                  <c:v>55.6</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E573-4868-9FF0-C579B9124FF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{7C719570-062B-4697-865B-ECDDE2C97DEF}</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E573-4868-9FF0-C579B9124FF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{5167B415-AABD-407B-AB46-7CC27A417EC7}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573-4868-9FF0-C579B9124FF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{B8D3BB14-0ADD-4AF1-9E2C-D41B309143DE}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573-4868-9FF0-C579B9124FF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{AB2C13ED-86A4-4888-A869-4149FB8D4D73}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573-4868-9FF0-C579B9124FF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{C04D19BE-B874-4E9C-BCDE-00945E5D95B9}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573-4868-9FF0-C579B9124FF0}"/>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{3FF251B3-CCF2-4ED4-BDF3-B8BB6FFD963C}</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E573-4868-9FF0-C579B9124FF0}"/>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{BB4345FD-8801-46FB-BA51-86F310C2A1AB}</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E573-4868-9FF0-C579B9124FF0}"/>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{BF7CB4F8-4BC5-477B-83E7-204760B933C9}</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E573-4868-9FF0-C579B9124FF0}"/>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{CBC54AB0-3909-4C5B-8DFD-17A07C288F30}</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E573-4868-9FF0-C579B9124FF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58.2</c:v>
                </c:pt>
                <c:pt idx="8">
                  <c:v>60.1</c:v>
                </c:pt>
                <c:pt idx="16">
                  <c:v>61.6</c:v>
                </c:pt>
                <c:pt idx="24">
                  <c:v>64</c:v>
                </c:pt>
                <c:pt idx="32">
                  <c:v>64.900000000000006</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E573-4868-9FF0-C579B9124FF0}"/>
            </c:ext>
          </c:extLst>
        </c:ser>
        <c:dLbls>
          <c:showLegendKey val="0"/>
          <c:showVal val="1"/>
          <c:showCatName val="0"/>
          <c:showSerName val="0"/>
          <c:showPercent val="0"/>
          <c:showBubbleSize val="0"/>
        </c:dLbls>
        <c:axId val="46179840"/>
        <c:axId val="46181760"/>
      </c:scatterChart>
      <c:valAx>
        <c:axId val="46179840"/>
        <c:scaling>
          <c:orientation val="maxMin"/>
          <c:max val="66"/>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{7831B26A-A711-4089-8B53-D539922090B5}</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FDFB-4632-8F41-A729B6A4D30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{A5F0581E-C832-4C5B-8B8A-3392EEA8EBA5}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DFB-4632-8F41-A729B6A4D30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{960E2BEE-3AED-4F2A-8EB5-6EBEF6F7D66C}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DFB-4632-8F41-A729B6A4D30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{F6127F74-9FEE-4C38-BCBC-D779FD4C2C1C}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DFB-4632-8F41-A729B6A4D30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{9685A01A-3B9D-4904-A44F-7F23FAE419A7}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DFB-4632-8F41-A729B6A4D304}"/>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{A8DBD773-F964-4914-A0EE-DD813B8006F9}</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FDFB-4632-8F41-A729B6A4D304}"/>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{40C34B9C-E74D-4AAF-A3D5-9542CAAC9617}</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FDFB-4632-8F41-A729B6A4D304}"/>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{3EB3406C-7662-4E4D-A295-EC346FCA207E}</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FDFB-4632-8F41-A729B6A4D304}"/>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{9B14FB18-3B24-4DB2-8987-E2920B682DA5}</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FDFB-4632-8F41-A729B6A4D30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8.1</c:v>
                </c:pt>
                <c:pt idx="8">
                  <c:v>8.1</c:v>
                </c:pt>
                <c:pt idx="16">
                  <c:v>8.1</c:v>
                </c:pt>
                <c:pt idx="24">
                  <c:v>7.7</c:v>
                </c:pt>
                <c:pt idx="32">
                  <c:v>7.4</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FDFB-4632-8F41-A729B6A4D30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{34B372AE-B2B3-4B59-8278-2C940CF3031C}</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FDFB-4632-8F41-A729B6A4D30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{42686CAB-614E-41FD-B28B-B1C82233D006}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DFB-4632-8F41-A729B6A4D30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{E3F10AD2-F269-4BB9-9F04-E408361F3926}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DFB-4632-8F41-A729B6A4D30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{28A6E0B7-6035-4CAE-B21B-B6F8D9F1EA24}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DFB-4632-8F41-A729B6A4D30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{2EB1EEAC-C425-430C-9A47-43A82560CDFA}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DFB-4632-8F41-A729B6A4D304}"/>
                </c:ext>
              </c:extLst>
            </c:dLbl>
            <c:dLbl>
              <c:idx val="8"/>
              <c:layout>
                <c:manualLayout>
                  <c:x val="-4.5096530706953818E-2"/>
                  <c:y val="-8.1337372860052048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{AC47CB9E-919F-481C-B8DC-BCA00EF5C626}</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FDFB-4632-8F41-A729B6A4D304}"/>
                </c:ext>
              </c:extLst>
            </c:dLbl>
            <c:dLbl>
              <c:idx val="16"/>
              <c:layout>
                <c:manualLayout>
                  <c:x val="-1.8171803637232468E-2"/>
                  <c:y val="-4.3495921315535875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{D8904603-539E-4E65-A11A-44B73E3DCFC9}</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FDFB-4632-8F41-A729B6A4D304}"/>
                </c:ext>
              </c:extLst>
            </c:dLbl>
            <c:dLbl>
              <c:idx val="24"/>
              <c:layout>
                <c:manualLayout>
                  <c:x val="-4.4905057365901141E-2"/>
                  <c:y val="-4.3495921315535875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{45A96734-D953-41DB-BC1F-E1F10F85941F}</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FDFB-4632-8F41-A729B6A4D304}"/>
                </c:ext>
              </c:extLst>
            </c:dLbl>
            <c:dLbl>
              <c:idx val="32"/>
              <c:layout>
                <c:manualLayout>
                  <c:x val="-1.8235628084250027E-2"/>
                  <c:y val="-8.1337372860052048E-2"/>
                </c:manualLayout>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{ADC9057A-A4C6-4A1A-B24C-683469A2857C}</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FDFB-4632-8F41-A729B6A4D30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8.6</c:v>
                </c:pt>
                <c:pt idx="16">
                  <c:v>8.6</c:v>
                </c:pt>
                <c:pt idx="24">
                  <c:v>8.9</c:v>
                </c:pt>
                <c:pt idx="32">
                  <c:v>8.9</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FDFB-4632-8F41-A729B6A4D304}"/>
            </c:ext>
          </c:extLst>
        </c:ser>
        <c:dLbls>
          <c:showLegendKey val="0"/>
          <c:showVal val="1"/>
          <c:showCatName val="0"/>
          <c:showSerName val="0"/>
          <c:showPercent val="0"/>
          <c:showBubbleSize val="0"/>
        </c:dLbls>
        <c:axId val="84219776"/>
        <c:axId val="84234240"/>
      </c:scatterChart>
      <c:valAx>
        <c:axId val="84219776"/>
        <c:scaling>
          <c:orientation val="maxMin"/>
          <c:max val="9"/>
          <c:min val="8.300000000000000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196013" y="4460557"/>
          <a:ext cx="369570" cy="29527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252460" y="5667375"/>
          <a:ext cx="123825" cy="382905"/>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宮崎県高原町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地方債などの町負担分は、元利償還金の額が償還のピークを過ぎており、今後も減少傾向が続くと想定される。</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一方、公営企業債の償還に対する繰入金については、</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緊急的なこと</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が発生しない限り、ほぼ横ばいとなることが予想される。</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これに対し、町が実質的に負担しない特定財源等においては、</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事業費補正により基準財政需要額に算入された</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公債費</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が大幅に減額となった</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このため、実質公債比費率の分子は、地方債などの町負担分</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はほぼ横ばいであったが</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、町が実質的に負担しない特定財源等</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が</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大きく</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したことから前年度比</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百万円の</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増額</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となった。</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宮崎県高原町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地方債現在高、</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公営企業等繰入見込額</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退職手当負担見込額が増加し、加算項目が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131</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した。また、充当可能基金が</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大幅に増加</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したため、減算項目も</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665</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百万円の</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となったところである。結果、前年度より将来負担比率の分子が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535</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減額となった</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ところである。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今後、</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大型プロジェクトや</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老朽化した公共施設の改修が本格化することが見込まれるなど、それに伴う地方債の発行が増えることが</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想定</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される。このため、これまで以上に公債費の適正化に取り組んでいく必要があり、基金についても増額できるよう、歳出抑制など行財政改革に努める。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宮崎県高原町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増減理由</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・財政調整基金の増加は、</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地方交付税の追加の増額交付や歳出の抑制等により</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314</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積み増しとなった。</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・特定目的基金については、</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399</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している。増減の大きいものとして、</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公共施設等整備基金</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263</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学校基金（</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46</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企業立地奨励金等交付基金（</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45</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百万円）、ふるさと振興基金（</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等</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となっている。</a:t>
          </a:r>
          <a:endParaRPr lang="ja-JP" altLang="ja-JP" sz="1200">
            <a:effectLst/>
            <a:latin typeface="ＭＳ ゴシック" panose="020B0609070205080204" pitchFamily="49" charset="-128"/>
            <a:ea typeface="ＭＳ ゴシック" panose="020B0609070205080204" pitchFamily="49" charset="-128"/>
          </a:endParaRPr>
        </a:p>
        <a:p>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今後の方針</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・財政調整基金の増減は、病院事業会計の経営に左右され、経営改善が喫緊の課題である。また、単独補助金や経常的経費等も見直しを行い、常時</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百万円超の残高としたい。</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・特定目的基金</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企業立地奨励金等交付基金については、本町のフリーウェイ工業団地への企業立地が進み、立地企業への補助金として基金の取崩しが続く見込みである。</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・町有地、町有林等の財産売却があった場合は、公共施設等整備基金に積立てることとしている。今後、学校統合や、役場本庁舎の建替え等が控えているため、</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円でも多くの積み増しができるよう、健全経営を行っていきたい。</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・財政調整基金：「積めるときに積む」を念頭に、常時</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百万円超の残高の確保を目指す。</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基金の使途</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200">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・公共施設等整備基金：公用又は公共の用に供する施設の整備。</a:t>
          </a:r>
          <a:endParaRPr lang="ja-JP" altLang="ja-JP" sz="1200">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・ふるさと振興基金：本町の特性を生かし、個性的で魅力的な地域づくりの推進。</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・社会福祉事業基金：社会福祉事業の振興。</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・地域づくり推進事業基金：地域振興に資する事業の推進。</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・学校基金：学校施設整備に要する経費。</a:t>
          </a:r>
          <a:endParaRPr lang="ja-JP" altLang="ja-JP" sz="1200">
            <a:effectLst/>
            <a:latin typeface="ＭＳ ゴシック" panose="020B0609070205080204" pitchFamily="49" charset="-128"/>
            <a:ea typeface="ＭＳ ゴシック" panose="020B0609070205080204" pitchFamily="49" charset="-128"/>
          </a:endParaRPr>
        </a:p>
        <a:p>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増減理由</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・公共施設等整備基金</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：地方交付税の追加交付や実施事業等の見直し等による歳出抑制により</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263</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の積み増しを行った。</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学校基金</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：管理していた学校林の全立木の売却が完了し、その売却額</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46</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を積み立てた。</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企業立地奨励金等交付基金</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：誘致企業への奨励金として、今後も財源として本基金を活用するため、一般会計の収支状況を勘案し、</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45</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を積み立てた。</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ふるさと振興基金</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：ふるさと納税寄附金を財源としており、町の規定に基づいた積立て、取崩しにより、</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の積み増しとなった。</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今後の方針</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・公共施設等整備基金：老朽化した施設を多数抱える本町において、今後施設整備が増加することが予想される。また、学校統合や庁舎建替え等の</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財源確保として、</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年次的な積立てを行っていく。</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・ふるさと振興基金：ふるさと納税寄附者の使途意向に沿って、規定に基づき</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積立てを行うとともに、</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毎年度、各種事業の財源として活用していく。</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増減理由</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・財政調整基金の増加は、地方交付税の追加の増額交付や歳出の抑制等により、</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314</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百万円の積み増しとなった。</a:t>
          </a:r>
          <a:endParaRPr lang="ja-JP" altLang="ja-JP" sz="1200">
            <a:effectLst/>
            <a:latin typeface="ＭＳ ゴシック" panose="020B0609070205080204" pitchFamily="49" charset="-128"/>
            <a:ea typeface="ＭＳ ゴシック" panose="020B0609070205080204" pitchFamily="49" charset="-128"/>
          </a:endParaRPr>
        </a:p>
        <a:p>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今後の方針</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病院事業会計の経営の悪化や扶助費、単独補助金の増加が基金残高の減少の要因である。財政調整基金の残高は、病院経営に左右されると言っても過言ではなく、早急な経営改革が求めれている。病院への繰出基準の見直しなど、町財政サイドとしても、取崩しの抑制に向けた基準を設けるという以外にも、病院と一体となった、抜本的な見直しに着手していかなければならない。</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増減理由</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臨時財政対策債償還基金費として追加交付された</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37</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百万円を積み立てたことによるもの。</a:t>
          </a:r>
          <a:endParaRPr lang="ja-JP" altLang="ja-JP" sz="1200">
            <a:effectLst/>
            <a:latin typeface="ＭＳ ゴシック" panose="020B0609070205080204" pitchFamily="49" charset="-128"/>
            <a:ea typeface="ＭＳ ゴシック" panose="020B0609070205080204" pitchFamily="49" charset="-128"/>
          </a:endParaRPr>
        </a:p>
        <a:p>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今後の方針</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・将来の健全財政のため財政に余裕があるときは積立てを行いたい。</a:t>
          </a:r>
          <a:endParaRPr lang="ja-JP" altLang="ja-JP" sz="1200">
            <a:effectLst/>
            <a:latin typeface="ＭＳ ゴシック" panose="020B0609070205080204" pitchFamily="49" charset="-128"/>
            <a:ea typeface="ＭＳ ゴシック" panose="020B0609070205080204" pitchFamily="49" charset="-128"/>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宮崎県高原町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00000000-0008-0000-0D00-000014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9,009
8,989
85.39
7,773,986
7,596,835
157,676
3,769,304
5,162,606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00000000-0008-0000-0D00-000018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00000000-0008-0000-0D00-000019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00000000-0008-0000-0D00-00001A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00000000-0008-0000-0D00-00001B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00000000-0008-0000-0D00-00001C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00000000-0008-0000-0D00-00001D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00000000-0008-0000-0D00-00001E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00000000-0008-0000-0D00-00001F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00000000-0008-0000-0D00-000020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00000000-0008-0000-0D00-000021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00000000-0008-0000-0D00-000022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00000000-0008-0000-0D00-000023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00000000-0008-0000-0D00-000024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00000000-0008-0000-0D00-000025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00000000-0008-0000-0D00-000026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00000000-0008-0000-0D00-000027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00000000-0008-0000-0D00-000028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00000000-0008-0000-0D00-000029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00000000-0008-0000-0D00-00002A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00000000-0008-0000-0D00-00002B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00000000-0008-0000-0D00-00002C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00000000-0008-0000-0D00-00002D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00000000-0008-0000-0D00-000030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00000000-0008-0000-0D00-000031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00000000-0008-0000-0D00-000032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00000000-0008-0000-0D00-000033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00000000-0008-0000-0D00-000034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00000000-0008-0000-0D00-000035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00000000-0008-0000-0D00-000036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00000000-0008-0000-0D00-000037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00000000-0008-0000-0D00-000038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00000000-0008-0000-0D00-000039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00000000-0008-0000-0D00-00003A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全国や県、類似団体の平均は下回っているものの、数値は上昇傾向にある。</a:t>
          </a:r>
        </a:p>
        <a:p>
          <a:r>
            <a:rPr kumimoji="1" lang="ja-JP" altLang="en-US" sz="1100">
              <a:latin typeface="ＭＳ Ｐゴシック" panose="020B0600070205080204" pitchFamily="50" charset="-128"/>
              <a:ea typeface="ＭＳ Ｐゴシック" panose="020B0600070205080204" pitchFamily="50" charset="-128"/>
            </a:rPr>
            <a:t>要因としては、当団体の財政状況から適当な投資を行うことができず、老朽化対策が先送りとなっていることにある。</a:t>
          </a:r>
        </a:p>
        <a:p>
          <a:r>
            <a:rPr kumimoji="1" lang="ja-JP" altLang="en-US" sz="1100">
              <a:latin typeface="ＭＳ Ｐゴシック" panose="020B0600070205080204" pitchFamily="50" charset="-128"/>
              <a:ea typeface="ＭＳ Ｐゴシック" panose="020B0600070205080204" pitchFamily="50" charset="-128"/>
            </a:rPr>
            <a:t>今後は、財政状況を勘案しつつ各種計画に基づく施設整備等老朽化対策に努める。</a:t>
          </a: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3" name="テキスト ボックス 62">
          <a:extLst>
            <a:ext uri="{FF2B5EF4-FFF2-40B4-BE49-F238E27FC236}">
              <a16:creationId xmlns:a16="http://schemas.microsoft.com/office/drawing/2014/main" id="{00000000-0008-0000-0D00-00003F000000}"/>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4" name="直線コネクタ 63">
          <a:extLst>
            <a:ext uri="{FF2B5EF4-FFF2-40B4-BE49-F238E27FC236}">
              <a16:creationId xmlns:a16="http://schemas.microsoft.com/office/drawing/2014/main" id="{00000000-0008-0000-0D00-000040000000}"/>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5" name="テキスト ボックス 64">
          <a:extLst>
            <a:ext uri="{FF2B5EF4-FFF2-40B4-BE49-F238E27FC236}">
              <a16:creationId xmlns:a16="http://schemas.microsoft.com/office/drawing/2014/main" id="{00000000-0008-0000-0D00-000041000000}"/>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6" name="直線コネクタ 65">
          <a:extLst>
            <a:ext uri="{FF2B5EF4-FFF2-40B4-BE49-F238E27FC236}">
              <a16:creationId xmlns:a16="http://schemas.microsoft.com/office/drawing/2014/main" id="{00000000-0008-0000-0D00-000042000000}"/>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7" name="テキスト ボックス 66">
          <a:extLst>
            <a:ext uri="{FF2B5EF4-FFF2-40B4-BE49-F238E27FC236}">
              <a16:creationId xmlns:a16="http://schemas.microsoft.com/office/drawing/2014/main" id="{00000000-0008-0000-0D00-000043000000}"/>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8" name="直線コネクタ 67">
          <a:extLst>
            <a:ext uri="{FF2B5EF4-FFF2-40B4-BE49-F238E27FC236}">
              <a16:creationId xmlns:a16="http://schemas.microsoft.com/office/drawing/2014/main" id="{00000000-0008-0000-0D00-000044000000}"/>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9" name="テキスト ボックス 68">
          <a:extLst>
            <a:ext uri="{FF2B5EF4-FFF2-40B4-BE49-F238E27FC236}">
              <a16:creationId xmlns:a16="http://schemas.microsoft.com/office/drawing/2014/main" id="{00000000-0008-0000-0D00-000045000000}"/>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a:extLst>
            <a:ext uri="{FF2B5EF4-FFF2-40B4-BE49-F238E27FC236}">
              <a16:creationId xmlns:a16="http://schemas.microsoft.com/office/drawing/2014/main" id="{00000000-0008-0000-0D00-000046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71" name="テキスト ボックス 70">
          <a:extLst>
            <a:ext uri="{FF2B5EF4-FFF2-40B4-BE49-F238E27FC236}">
              <a16:creationId xmlns:a16="http://schemas.microsoft.com/office/drawing/2014/main" id="{00000000-0008-0000-0D00-000047000000}"/>
            </a:ext>
          </a:extLst>
        </xdr:cNvPr>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a:extLst>
            <a:ext uri="{FF2B5EF4-FFF2-40B4-BE49-F238E27FC236}">
              <a16:creationId xmlns:a16="http://schemas.microsoft.com/office/drawing/2014/main" id="{00000000-0008-0000-0D00-000048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117983</xdr:rowOff>
    </xdr:from>
    <xdr:to>
      <xdr:col>23</xdr:col>
      <xdr:colOff>85090</xdr:colOff>
      <xdr:row>34</xdr:row>
      <xdr:rowOff>170053</xdr:rowOff>
    </xdr:to>
    <xdr:cxnSp macro="">
      <xdr:nvCxnSpPr>
        <xdr:cNvPr id="73" name="直線コネクタ 72">
          <a:extLst>
            <a:ext uri="{FF2B5EF4-FFF2-40B4-BE49-F238E27FC236}">
              <a16:creationId xmlns:a16="http://schemas.microsoft.com/office/drawing/2014/main" id="{00000000-0008-0000-0D00-000049000000}"/>
            </a:ext>
          </a:extLst>
        </xdr:cNvPr>
        <xdr:cNvCxnSpPr/>
      </xdr:nvCxnSpPr>
      <xdr:spPr>
        <a:xfrm flipV="1">
          <a:off x="4760595" y="5518658"/>
          <a:ext cx="1270" cy="1252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2430</xdr:rowOff>
    </xdr:from>
    <xdr:ext cx="405111" cy="259045"/>
    <xdr:sp macro="" textlink="">
      <xdr:nvSpPr>
        <xdr:cNvPr id="74" name="有形固定資産減価償却率最小値テキスト">
          <a:extLst>
            <a:ext uri="{FF2B5EF4-FFF2-40B4-BE49-F238E27FC236}">
              <a16:creationId xmlns:a16="http://schemas.microsoft.com/office/drawing/2014/main" id="{00000000-0008-0000-0D00-00004A000000}"/>
            </a:ext>
          </a:extLst>
        </xdr:cNvPr>
        <xdr:cNvSpPr txBox="1"/>
      </xdr:nvSpPr>
      <xdr:spPr>
        <a:xfrm>
          <a:off x="4813300" y="6774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170053</xdr:rowOff>
    </xdr:from>
    <xdr:to>
      <xdr:col>23</xdr:col>
      <xdr:colOff>174625</xdr:colOff>
      <xdr:row>34</xdr:row>
      <xdr:rowOff>170053</xdr:rowOff>
    </xdr:to>
    <xdr:cxnSp macro="">
      <xdr:nvCxnSpPr>
        <xdr:cNvPr id="75" name="直線コネクタ 74">
          <a:extLst>
            <a:ext uri="{FF2B5EF4-FFF2-40B4-BE49-F238E27FC236}">
              <a16:creationId xmlns:a16="http://schemas.microsoft.com/office/drawing/2014/main" id="{00000000-0008-0000-0D00-00004B000000}"/>
            </a:ext>
          </a:extLst>
        </xdr:cNvPr>
        <xdr:cNvCxnSpPr/>
      </xdr:nvCxnSpPr>
      <xdr:spPr>
        <a:xfrm>
          <a:off x="4673600" y="6770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64660</xdr:rowOff>
    </xdr:from>
    <xdr:ext cx="405111" cy="259045"/>
    <xdr:sp macro="" textlink="">
      <xdr:nvSpPr>
        <xdr:cNvPr id="76" name="有形固定資産減価償却率最大値テキスト">
          <a:extLst>
            <a:ext uri="{FF2B5EF4-FFF2-40B4-BE49-F238E27FC236}">
              <a16:creationId xmlns:a16="http://schemas.microsoft.com/office/drawing/2014/main" id="{00000000-0008-0000-0D00-00004C000000}"/>
            </a:ext>
          </a:extLst>
        </xdr:cNvPr>
        <xdr:cNvSpPr txBox="1"/>
      </xdr:nvSpPr>
      <xdr:spPr>
        <a:xfrm>
          <a:off x="4813300" y="5293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117983</xdr:rowOff>
    </xdr:from>
    <xdr:to>
      <xdr:col>23</xdr:col>
      <xdr:colOff>174625</xdr:colOff>
      <xdr:row>27</xdr:row>
      <xdr:rowOff>117983</xdr:rowOff>
    </xdr:to>
    <xdr:cxnSp macro="">
      <xdr:nvCxnSpPr>
        <xdr:cNvPr id="77" name="直線コネクタ 76">
          <a:extLst>
            <a:ext uri="{FF2B5EF4-FFF2-40B4-BE49-F238E27FC236}">
              <a16:creationId xmlns:a16="http://schemas.microsoft.com/office/drawing/2014/main" id="{00000000-0008-0000-0D00-00004D000000}"/>
            </a:ext>
          </a:extLst>
        </xdr:cNvPr>
        <xdr:cNvCxnSpPr/>
      </xdr:nvCxnSpPr>
      <xdr:spPr>
        <a:xfrm>
          <a:off x="4673600" y="5518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23893</xdr:rowOff>
    </xdr:from>
    <xdr:ext cx="405111" cy="259045"/>
    <xdr:sp macro="" textlink="">
      <xdr:nvSpPr>
        <xdr:cNvPr id="78" name="有形固定資産減価償却率平均値テキスト">
          <a:extLst>
            <a:ext uri="{FF2B5EF4-FFF2-40B4-BE49-F238E27FC236}">
              <a16:creationId xmlns:a16="http://schemas.microsoft.com/office/drawing/2014/main" id="{00000000-0008-0000-0D00-00004E000000}"/>
            </a:ext>
          </a:extLst>
        </xdr:cNvPr>
        <xdr:cNvSpPr txBox="1"/>
      </xdr:nvSpPr>
      <xdr:spPr>
        <a:xfrm>
          <a:off x="4813300" y="62818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45466</xdr:rowOff>
    </xdr:from>
    <xdr:to>
      <xdr:col>23</xdr:col>
      <xdr:colOff>136525</xdr:colOff>
      <xdr:row>32</xdr:row>
      <xdr:rowOff>147066</xdr:rowOff>
    </xdr:to>
    <xdr:sp macro="" textlink="">
      <xdr:nvSpPr>
        <xdr:cNvPr id="79" name="フローチャート: 判断 78">
          <a:extLst>
            <a:ext uri="{FF2B5EF4-FFF2-40B4-BE49-F238E27FC236}">
              <a16:creationId xmlns:a16="http://schemas.microsoft.com/office/drawing/2014/main" id="{00000000-0008-0000-0D00-00004F000000}"/>
            </a:ext>
          </a:extLst>
        </xdr:cNvPr>
        <xdr:cNvSpPr/>
      </xdr:nvSpPr>
      <xdr:spPr>
        <a:xfrm>
          <a:off x="4711700" y="6303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32</xdr:row>
      <xdr:rowOff>26035</xdr:rowOff>
    </xdr:from>
    <xdr:to>
      <xdr:col>19</xdr:col>
      <xdr:colOff>187325</xdr:colOff>
      <xdr:row>32</xdr:row>
      <xdr:rowOff>127635</xdr:rowOff>
    </xdr:to>
    <xdr:sp macro="" textlink="">
      <xdr:nvSpPr>
        <xdr:cNvPr id="80" name="フローチャート: 判断 79">
          <a:extLst>
            <a:ext uri="{FF2B5EF4-FFF2-40B4-BE49-F238E27FC236}">
              <a16:creationId xmlns:a16="http://schemas.microsoft.com/office/drawing/2014/main" id="{00000000-0008-0000-0D00-000050000000}"/>
            </a:ext>
          </a:extLst>
        </xdr:cNvPr>
        <xdr:cNvSpPr/>
      </xdr:nvSpPr>
      <xdr:spPr>
        <a:xfrm>
          <a:off x="4000500" y="6283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145669</xdr:rowOff>
    </xdr:from>
    <xdr:to>
      <xdr:col>15</xdr:col>
      <xdr:colOff>187325</xdr:colOff>
      <xdr:row>32</xdr:row>
      <xdr:rowOff>75819</xdr:rowOff>
    </xdr:to>
    <xdr:sp macro="" textlink="">
      <xdr:nvSpPr>
        <xdr:cNvPr id="81" name="フローチャート: 判断 80">
          <a:extLst>
            <a:ext uri="{FF2B5EF4-FFF2-40B4-BE49-F238E27FC236}">
              <a16:creationId xmlns:a16="http://schemas.microsoft.com/office/drawing/2014/main" id="{00000000-0008-0000-0D00-000051000000}"/>
            </a:ext>
          </a:extLst>
        </xdr:cNvPr>
        <xdr:cNvSpPr/>
      </xdr:nvSpPr>
      <xdr:spPr>
        <a:xfrm>
          <a:off x="3238500" y="623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113284</xdr:rowOff>
    </xdr:from>
    <xdr:to>
      <xdr:col>11</xdr:col>
      <xdr:colOff>187325</xdr:colOff>
      <xdr:row>32</xdr:row>
      <xdr:rowOff>43434</xdr:rowOff>
    </xdr:to>
    <xdr:sp macro="" textlink="">
      <xdr:nvSpPr>
        <xdr:cNvPr id="82" name="フローチャート: 判断 81">
          <a:extLst>
            <a:ext uri="{FF2B5EF4-FFF2-40B4-BE49-F238E27FC236}">
              <a16:creationId xmlns:a16="http://schemas.microsoft.com/office/drawing/2014/main" id="{00000000-0008-0000-0D00-000052000000}"/>
            </a:ext>
          </a:extLst>
        </xdr:cNvPr>
        <xdr:cNvSpPr/>
      </xdr:nvSpPr>
      <xdr:spPr>
        <a:xfrm>
          <a:off x="2476500" y="6199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72263</xdr:rowOff>
    </xdr:from>
    <xdr:to>
      <xdr:col>7</xdr:col>
      <xdr:colOff>187325</xdr:colOff>
      <xdr:row>32</xdr:row>
      <xdr:rowOff>2413</xdr:rowOff>
    </xdr:to>
    <xdr:sp macro="" textlink="">
      <xdr:nvSpPr>
        <xdr:cNvPr id="83" name="フローチャート: 判断 82">
          <a:extLst>
            <a:ext uri="{FF2B5EF4-FFF2-40B4-BE49-F238E27FC236}">
              <a16:creationId xmlns:a16="http://schemas.microsoft.com/office/drawing/2014/main" id="{00000000-0008-0000-0D00-000053000000}"/>
            </a:ext>
          </a:extLst>
        </xdr:cNvPr>
        <xdr:cNvSpPr/>
      </xdr:nvSpPr>
      <xdr:spPr>
        <a:xfrm>
          <a:off x="1714500" y="6158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00000000-0008-0000-0D00-000054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00000000-0008-0000-0D00-000055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00000000-0008-0000-0D00-000056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00000000-0008-0000-0D00-000057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00000000-0008-0000-0D00-000058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16129</xdr:rowOff>
    </xdr:from>
    <xdr:to>
      <xdr:col>23</xdr:col>
      <xdr:colOff>136525</xdr:colOff>
      <xdr:row>31</xdr:row>
      <xdr:rowOff>117729</xdr:rowOff>
    </xdr:to>
    <xdr:sp macro="" textlink="">
      <xdr:nvSpPr>
        <xdr:cNvPr id="89" name="楕円 88">
          <a:extLst>
            <a:ext uri="{FF2B5EF4-FFF2-40B4-BE49-F238E27FC236}">
              <a16:creationId xmlns:a16="http://schemas.microsoft.com/office/drawing/2014/main" id="{00000000-0008-0000-0D00-000059000000}"/>
            </a:ext>
          </a:extLst>
        </xdr:cNvPr>
        <xdr:cNvSpPr/>
      </xdr:nvSpPr>
      <xdr:spPr>
        <a:xfrm>
          <a:off x="4711700" y="6102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39006</xdr:rowOff>
    </xdr:from>
    <xdr:ext cx="405111" cy="259045"/>
    <xdr:sp macro="" textlink="">
      <xdr:nvSpPr>
        <xdr:cNvPr id="90" name="有形固定資産減価償却率該当値テキスト">
          <a:extLst>
            <a:ext uri="{FF2B5EF4-FFF2-40B4-BE49-F238E27FC236}">
              <a16:creationId xmlns:a16="http://schemas.microsoft.com/office/drawing/2014/main" id="{00000000-0008-0000-0D00-00005A000000}"/>
            </a:ext>
          </a:extLst>
        </xdr:cNvPr>
        <xdr:cNvSpPr txBox="1"/>
      </xdr:nvSpPr>
      <xdr:spPr>
        <a:xfrm>
          <a:off x="4813300" y="5954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153035</xdr:rowOff>
    </xdr:from>
    <xdr:to>
      <xdr:col>19</xdr:col>
      <xdr:colOff>187325</xdr:colOff>
      <xdr:row>31</xdr:row>
      <xdr:rowOff>83185</xdr:rowOff>
    </xdr:to>
    <xdr:sp macro="" textlink="">
      <xdr:nvSpPr>
        <xdr:cNvPr id="91" name="楕円 90">
          <a:extLst>
            <a:ext uri="{FF2B5EF4-FFF2-40B4-BE49-F238E27FC236}">
              <a16:creationId xmlns:a16="http://schemas.microsoft.com/office/drawing/2014/main" id="{00000000-0008-0000-0D00-00005B000000}"/>
            </a:ext>
          </a:extLst>
        </xdr:cNvPr>
        <xdr:cNvSpPr/>
      </xdr:nvSpPr>
      <xdr:spPr>
        <a:xfrm>
          <a:off x="4000500" y="606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32385</xdr:rowOff>
    </xdr:from>
    <xdr:to>
      <xdr:col>23</xdr:col>
      <xdr:colOff>85725</xdr:colOff>
      <xdr:row>31</xdr:row>
      <xdr:rowOff>66929</xdr:rowOff>
    </xdr:to>
    <xdr:cxnSp macro="">
      <xdr:nvCxnSpPr>
        <xdr:cNvPr id="92" name="直線コネクタ 91">
          <a:extLst>
            <a:ext uri="{FF2B5EF4-FFF2-40B4-BE49-F238E27FC236}">
              <a16:creationId xmlns:a16="http://schemas.microsoft.com/office/drawing/2014/main" id="{00000000-0008-0000-0D00-00005C000000}"/>
            </a:ext>
          </a:extLst>
        </xdr:cNvPr>
        <xdr:cNvCxnSpPr/>
      </xdr:nvCxnSpPr>
      <xdr:spPr>
        <a:xfrm>
          <a:off x="4051300" y="6118860"/>
          <a:ext cx="711200" cy="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124968</xdr:rowOff>
    </xdr:from>
    <xdr:to>
      <xdr:col>15</xdr:col>
      <xdr:colOff>187325</xdr:colOff>
      <xdr:row>31</xdr:row>
      <xdr:rowOff>55118</xdr:rowOff>
    </xdr:to>
    <xdr:sp macro="" textlink="">
      <xdr:nvSpPr>
        <xdr:cNvPr id="93" name="楕円 92">
          <a:extLst>
            <a:ext uri="{FF2B5EF4-FFF2-40B4-BE49-F238E27FC236}">
              <a16:creationId xmlns:a16="http://schemas.microsoft.com/office/drawing/2014/main" id="{00000000-0008-0000-0D00-00005D000000}"/>
            </a:ext>
          </a:extLst>
        </xdr:cNvPr>
        <xdr:cNvSpPr/>
      </xdr:nvSpPr>
      <xdr:spPr>
        <a:xfrm>
          <a:off x="3238500" y="6039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4318</xdr:rowOff>
    </xdr:from>
    <xdr:to>
      <xdr:col>19</xdr:col>
      <xdr:colOff>136525</xdr:colOff>
      <xdr:row>31</xdr:row>
      <xdr:rowOff>32385</xdr:rowOff>
    </xdr:to>
    <xdr:cxnSp macro="">
      <xdr:nvCxnSpPr>
        <xdr:cNvPr id="94" name="直線コネクタ 93">
          <a:extLst>
            <a:ext uri="{FF2B5EF4-FFF2-40B4-BE49-F238E27FC236}">
              <a16:creationId xmlns:a16="http://schemas.microsoft.com/office/drawing/2014/main" id="{00000000-0008-0000-0D00-00005E000000}"/>
            </a:ext>
          </a:extLst>
        </xdr:cNvPr>
        <xdr:cNvCxnSpPr/>
      </xdr:nvCxnSpPr>
      <xdr:spPr>
        <a:xfrm>
          <a:off x="3289300" y="6090793"/>
          <a:ext cx="762000" cy="28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96901</xdr:rowOff>
    </xdr:from>
    <xdr:to>
      <xdr:col>11</xdr:col>
      <xdr:colOff>187325</xdr:colOff>
      <xdr:row>31</xdr:row>
      <xdr:rowOff>27051</xdr:rowOff>
    </xdr:to>
    <xdr:sp macro="" textlink="">
      <xdr:nvSpPr>
        <xdr:cNvPr id="95" name="楕円 94">
          <a:extLst>
            <a:ext uri="{FF2B5EF4-FFF2-40B4-BE49-F238E27FC236}">
              <a16:creationId xmlns:a16="http://schemas.microsoft.com/office/drawing/2014/main" id="{00000000-0008-0000-0D00-00005F000000}"/>
            </a:ext>
          </a:extLst>
        </xdr:cNvPr>
        <xdr:cNvSpPr/>
      </xdr:nvSpPr>
      <xdr:spPr>
        <a:xfrm>
          <a:off x="2476500" y="6011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147701</xdr:rowOff>
    </xdr:from>
    <xdr:to>
      <xdr:col>15</xdr:col>
      <xdr:colOff>136525</xdr:colOff>
      <xdr:row>31</xdr:row>
      <xdr:rowOff>4318</xdr:rowOff>
    </xdr:to>
    <xdr:cxnSp macro="">
      <xdr:nvCxnSpPr>
        <xdr:cNvPr id="96" name="直線コネクタ 95">
          <a:extLst>
            <a:ext uri="{FF2B5EF4-FFF2-40B4-BE49-F238E27FC236}">
              <a16:creationId xmlns:a16="http://schemas.microsoft.com/office/drawing/2014/main" id="{00000000-0008-0000-0D00-000060000000}"/>
            </a:ext>
          </a:extLst>
        </xdr:cNvPr>
        <xdr:cNvCxnSpPr/>
      </xdr:nvCxnSpPr>
      <xdr:spPr>
        <a:xfrm>
          <a:off x="2527300" y="6062726"/>
          <a:ext cx="762000" cy="28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58039</xdr:rowOff>
    </xdr:from>
    <xdr:to>
      <xdr:col>7</xdr:col>
      <xdr:colOff>187325</xdr:colOff>
      <xdr:row>30</xdr:row>
      <xdr:rowOff>159639</xdr:rowOff>
    </xdr:to>
    <xdr:sp macro="" textlink="">
      <xdr:nvSpPr>
        <xdr:cNvPr id="97" name="楕円 96">
          <a:extLst>
            <a:ext uri="{FF2B5EF4-FFF2-40B4-BE49-F238E27FC236}">
              <a16:creationId xmlns:a16="http://schemas.microsoft.com/office/drawing/2014/main" id="{00000000-0008-0000-0D00-000061000000}"/>
            </a:ext>
          </a:extLst>
        </xdr:cNvPr>
        <xdr:cNvSpPr/>
      </xdr:nvSpPr>
      <xdr:spPr>
        <a:xfrm>
          <a:off x="1714500" y="597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108839</xdr:rowOff>
    </xdr:from>
    <xdr:to>
      <xdr:col>11</xdr:col>
      <xdr:colOff>136525</xdr:colOff>
      <xdr:row>30</xdr:row>
      <xdr:rowOff>147701</xdr:rowOff>
    </xdr:to>
    <xdr:cxnSp macro="">
      <xdr:nvCxnSpPr>
        <xdr:cNvPr id="98" name="直線コネクタ 97">
          <a:extLst>
            <a:ext uri="{FF2B5EF4-FFF2-40B4-BE49-F238E27FC236}">
              <a16:creationId xmlns:a16="http://schemas.microsoft.com/office/drawing/2014/main" id="{00000000-0008-0000-0D00-000062000000}"/>
            </a:ext>
          </a:extLst>
        </xdr:cNvPr>
        <xdr:cNvCxnSpPr/>
      </xdr:nvCxnSpPr>
      <xdr:spPr>
        <a:xfrm>
          <a:off x="1765300" y="6023864"/>
          <a:ext cx="762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118762</xdr:rowOff>
    </xdr:from>
    <xdr:ext cx="405111" cy="259045"/>
    <xdr:sp macro="" textlink="">
      <xdr:nvSpPr>
        <xdr:cNvPr id="99" name="n_1aveValue有形固定資産減価償却率">
          <a:extLst>
            <a:ext uri="{FF2B5EF4-FFF2-40B4-BE49-F238E27FC236}">
              <a16:creationId xmlns:a16="http://schemas.microsoft.com/office/drawing/2014/main" id="{00000000-0008-0000-0D00-000063000000}"/>
            </a:ext>
          </a:extLst>
        </xdr:cNvPr>
        <xdr:cNvSpPr txBox="1"/>
      </xdr:nvSpPr>
      <xdr:spPr>
        <a:xfrm>
          <a:off x="3836044" y="6376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66946</xdr:rowOff>
    </xdr:from>
    <xdr:ext cx="405111" cy="259045"/>
    <xdr:sp macro="" textlink="">
      <xdr:nvSpPr>
        <xdr:cNvPr id="100" name="n_2aveValue有形固定資産減価償却率">
          <a:extLst>
            <a:ext uri="{FF2B5EF4-FFF2-40B4-BE49-F238E27FC236}">
              <a16:creationId xmlns:a16="http://schemas.microsoft.com/office/drawing/2014/main" id="{00000000-0008-0000-0D00-000064000000}"/>
            </a:ext>
          </a:extLst>
        </xdr:cNvPr>
        <xdr:cNvSpPr txBox="1"/>
      </xdr:nvSpPr>
      <xdr:spPr>
        <a:xfrm>
          <a:off x="3086744" y="6324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34561</xdr:rowOff>
    </xdr:from>
    <xdr:ext cx="405111" cy="259045"/>
    <xdr:sp macro="" textlink="">
      <xdr:nvSpPr>
        <xdr:cNvPr id="101" name="n_3aveValue有形固定資産減価償却率">
          <a:extLst>
            <a:ext uri="{FF2B5EF4-FFF2-40B4-BE49-F238E27FC236}">
              <a16:creationId xmlns:a16="http://schemas.microsoft.com/office/drawing/2014/main" id="{00000000-0008-0000-0D00-000065000000}"/>
            </a:ext>
          </a:extLst>
        </xdr:cNvPr>
        <xdr:cNvSpPr txBox="1"/>
      </xdr:nvSpPr>
      <xdr:spPr>
        <a:xfrm>
          <a:off x="2324744" y="6292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164990</xdr:rowOff>
    </xdr:from>
    <xdr:ext cx="405111" cy="259045"/>
    <xdr:sp macro="" textlink="">
      <xdr:nvSpPr>
        <xdr:cNvPr id="102" name="n_4aveValue有形固定資産減価償却率">
          <a:extLst>
            <a:ext uri="{FF2B5EF4-FFF2-40B4-BE49-F238E27FC236}">
              <a16:creationId xmlns:a16="http://schemas.microsoft.com/office/drawing/2014/main" id="{00000000-0008-0000-0D00-000066000000}"/>
            </a:ext>
          </a:extLst>
        </xdr:cNvPr>
        <xdr:cNvSpPr txBox="1"/>
      </xdr:nvSpPr>
      <xdr:spPr>
        <a:xfrm>
          <a:off x="1562744" y="6251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99712</xdr:rowOff>
    </xdr:from>
    <xdr:ext cx="405111" cy="259045"/>
    <xdr:sp macro="" textlink="">
      <xdr:nvSpPr>
        <xdr:cNvPr id="103" name="n_1mainValue有形固定資産減価償却率">
          <a:extLst>
            <a:ext uri="{FF2B5EF4-FFF2-40B4-BE49-F238E27FC236}">
              <a16:creationId xmlns:a16="http://schemas.microsoft.com/office/drawing/2014/main" id="{00000000-0008-0000-0D00-000067000000}"/>
            </a:ext>
          </a:extLst>
        </xdr:cNvPr>
        <xdr:cNvSpPr txBox="1"/>
      </xdr:nvSpPr>
      <xdr:spPr>
        <a:xfrm>
          <a:off x="3836044" y="584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71645</xdr:rowOff>
    </xdr:from>
    <xdr:ext cx="405111" cy="259045"/>
    <xdr:sp macro="" textlink="">
      <xdr:nvSpPr>
        <xdr:cNvPr id="104" name="n_2mainValue有形固定資産減価償却率">
          <a:extLst>
            <a:ext uri="{FF2B5EF4-FFF2-40B4-BE49-F238E27FC236}">
              <a16:creationId xmlns:a16="http://schemas.microsoft.com/office/drawing/2014/main" id="{00000000-0008-0000-0D00-000068000000}"/>
            </a:ext>
          </a:extLst>
        </xdr:cNvPr>
        <xdr:cNvSpPr txBox="1"/>
      </xdr:nvSpPr>
      <xdr:spPr>
        <a:xfrm>
          <a:off x="3086744" y="5815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43578</xdr:rowOff>
    </xdr:from>
    <xdr:ext cx="405111" cy="259045"/>
    <xdr:sp macro="" textlink="">
      <xdr:nvSpPr>
        <xdr:cNvPr id="105" name="n_3mainValue有形固定資産減価償却率">
          <a:extLst>
            <a:ext uri="{FF2B5EF4-FFF2-40B4-BE49-F238E27FC236}">
              <a16:creationId xmlns:a16="http://schemas.microsoft.com/office/drawing/2014/main" id="{00000000-0008-0000-0D00-000069000000}"/>
            </a:ext>
          </a:extLst>
        </xdr:cNvPr>
        <xdr:cNvSpPr txBox="1"/>
      </xdr:nvSpPr>
      <xdr:spPr>
        <a:xfrm>
          <a:off x="2324744" y="5787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4716</xdr:rowOff>
    </xdr:from>
    <xdr:ext cx="405111" cy="259045"/>
    <xdr:sp macro="" textlink="">
      <xdr:nvSpPr>
        <xdr:cNvPr id="106" name="n_4mainValue有形固定資産減価償却率">
          <a:extLst>
            <a:ext uri="{FF2B5EF4-FFF2-40B4-BE49-F238E27FC236}">
              <a16:creationId xmlns:a16="http://schemas.microsoft.com/office/drawing/2014/main" id="{00000000-0008-0000-0D00-00006A000000}"/>
            </a:ext>
          </a:extLst>
        </xdr:cNvPr>
        <xdr:cNvSpPr txBox="1"/>
      </xdr:nvSpPr>
      <xdr:spPr>
        <a:xfrm>
          <a:off x="1562744" y="5748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a:extLst>
            <a:ext uri="{FF2B5EF4-FFF2-40B4-BE49-F238E27FC236}">
              <a16:creationId xmlns:a16="http://schemas.microsoft.com/office/drawing/2014/main" id="{00000000-0008-0000-0D00-00006D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[ 266.4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a:extLst>
            <a:ext uri="{FF2B5EF4-FFF2-40B4-BE49-F238E27FC236}">
              <a16:creationId xmlns:a16="http://schemas.microsoft.com/office/drawing/2014/main" id="{00000000-0008-0000-0D00-00006E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a:extLst>
            <a:ext uri="{FF2B5EF4-FFF2-40B4-BE49-F238E27FC236}">
              <a16:creationId xmlns:a16="http://schemas.microsoft.com/office/drawing/2014/main" id="{00000000-0008-0000-0D00-00006F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a:extLst>
            <a:ext uri="{FF2B5EF4-FFF2-40B4-BE49-F238E27FC236}">
              <a16:creationId xmlns:a16="http://schemas.microsoft.com/office/drawing/2014/main" id="{00000000-0008-0000-0D00-000070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a:extLst>
            <a:ext uri="{FF2B5EF4-FFF2-40B4-BE49-F238E27FC236}">
              <a16:creationId xmlns:a16="http://schemas.microsoft.com/office/drawing/2014/main" id="{00000000-0008-0000-0D00-000071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a:extLst>
            <a:ext uri="{FF2B5EF4-FFF2-40B4-BE49-F238E27FC236}">
              <a16:creationId xmlns:a16="http://schemas.microsoft.com/office/drawing/2014/main" id="{00000000-0008-0000-0D00-000072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a:extLst>
            <a:ext uri="{FF2B5EF4-FFF2-40B4-BE49-F238E27FC236}">
              <a16:creationId xmlns:a16="http://schemas.microsoft.com/office/drawing/2014/main" id="{00000000-0008-0000-0D00-000073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a:extLst>
            <a:ext uri="{FF2B5EF4-FFF2-40B4-BE49-F238E27FC236}">
              <a16:creationId xmlns:a16="http://schemas.microsoft.com/office/drawing/2014/main" id="{00000000-0008-0000-0D00-000074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a:extLst>
            <a:ext uri="{FF2B5EF4-FFF2-40B4-BE49-F238E27FC236}">
              <a16:creationId xmlns:a16="http://schemas.microsoft.com/office/drawing/2014/main" id="{00000000-0008-0000-0D00-000075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a:extLst>
            <a:ext uri="{FF2B5EF4-FFF2-40B4-BE49-F238E27FC236}">
              <a16:creationId xmlns:a16="http://schemas.microsoft.com/office/drawing/2014/main" id="{00000000-0008-0000-0D00-000076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a:extLst>
            <a:ext uri="{FF2B5EF4-FFF2-40B4-BE49-F238E27FC236}">
              <a16:creationId xmlns:a16="http://schemas.microsoft.com/office/drawing/2014/main" id="{00000000-0008-0000-0D00-000077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職員増による退職手当負担見込額や地方債残高が増えたことにより、将来負担額が増となった一方で、基金積立額の増により充当可能財源が増えたことにより、債務償還比率は前年度から</a:t>
          </a:r>
          <a:r>
            <a:rPr kumimoji="1" lang="el-GR" altLang="ja-JP" sz="1100">
              <a:latin typeface="ＭＳ Ｐゴシック" panose="020B0600070205080204" pitchFamily="50" charset="-128"/>
              <a:ea typeface="ＭＳ Ｐゴシック" panose="020B0600070205080204" pitchFamily="50" charset="-128"/>
            </a:rPr>
            <a:t>Δ181.2</a:t>
          </a:r>
          <a:r>
            <a:rPr kumimoji="1" lang="ja-JP" altLang="el-GR"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となった。　</a:t>
          </a:r>
        </a:p>
        <a:p>
          <a:r>
            <a:rPr kumimoji="1" lang="ja-JP" altLang="en-US" sz="1100">
              <a:latin typeface="ＭＳ Ｐゴシック" panose="020B0600070205080204" pitchFamily="50" charset="-128"/>
              <a:ea typeface="ＭＳ Ｐゴシック" panose="020B0600070205080204" pitchFamily="50" charset="-128"/>
            </a:rPr>
            <a:t>　しかしながら、職員数の増もあり人件費が高くなっていくことも懸念されるため、今後も将来負担額の抑制に努めていく必要がある。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6" name="テキスト ボックス 125">
          <a:extLst>
            <a:ext uri="{FF2B5EF4-FFF2-40B4-BE49-F238E27FC236}">
              <a16:creationId xmlns:a16="http://schemas.microsoft.com/office/drawing/2014/main" id="{00000000-0008-0000-0D00-00007E000000}"/>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8" name="テキスト ボックス 127">
          <a:extLst>
            <a:ext uri="{FF2B5EF4-FFF2-40B4-BE49-F238E27FC236}">
              <a16:creationId xmlns:a16="http://schemas.microsoft.com/office/drawing/2014/main" id="{00000000-0008-0000-0D00-00008000000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0" name="テキスト ボックス 129">
          <a:extLst>
            <a:ext uri="{FF2B5EF4-FFF2-40B4-BE49-F238E27FC236}">
              <a16:creationId xmlns:a16="http://schemas.microsoft.com/office/drawing/2014/main" id="{00000000-0008-0000-0D00-000082000000}"/>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1" name="直線コネクタ 130">
          <a:extLst>
            <a:ext uri="{FF2B5EF4-FFF2-40B4-BE49-F238E27FC236}">
              <a16:creationId xmlns:a16="http://schemas.microsoft.com/office/drawing/2014/main" id="{00000000-0008-0000-0D00-000083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2" name="テキスト ボックス 131">
          <a:extLst>
            <a:ext uri="{FF2B5EF4-FFF2-40B4-BE49-F238E27FC236}">
              <a16:creationId xmlns:a16="http://schemas.microsoft.com/office/drawing/2014/main" id="{00000000-0008-0000-0D00-000084000000}"/>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3" name="直線コネクタ 132">
          <a:extLst>
            <a:ext uri="{FF2B5EF4-FFF2-40B4-BE49-F238E27FC236}">
              <a16:creationId xmlns:a16="http://schemas.microsoft.com/office/drawing/2014/main" id="{00000000-0008-0000-0D00-000085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4" name="テキスト ボックス 133">
          <a:extLst>
            <a:ext uri="{FF2B5EF4-FFF2-40B4-BE49-F238E27FC236}">
              <a16:creationId xmlns:a16="http://schemas.microsoft.com/office/drawing/2014/main" id="{00000000-0008-0000-0D00-000086000000}"/>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a:extLst>
            <a:ext uri="{FF2B5EF4-FFF2-40B4-BE49-F238E27FC236}">
              <a16:creationId xmlns:a16="http://schemas.microsoft.com/office/drawing/2014/main" id="{00000000-0008-0000-0D00-000087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a:extLst>
            <a:ext uri="{FF2B5EF4-FFF2-40B4-BE49-F238E27FC236}">
              <a16:creationId xmlns:a16="http://schemas.microsoft.com/office/drawing/2014/main" id="{00000000-0008-0000-0D00-000088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51616</xdr:rowOff>
    </xdr:to>
    <xdr:cxnSp macro="">
      <xdr:nvCxnSpPr>
        <xdr:cNvPr id="137" name="直線コネクタ 136">
          <a:extLst>
            <a:ext uri="{FF2B5EF4-FFF2-40B4-BE49-F238E27FC236}">
              <a16:creationId xmlns:a16="http://schemas.microsoft.com/office/drawing/2014/main" id="{00000000-0008-0000-0D00-000089000000}"/>
            </a:ext>
          </a:extLst>
        </xdr:cNvPr>
        <xdr:cNvCxnSpPr/>
      </xdr:nvCxnSpPr>
      <xdr:spPr>
        <a:xfrm flipV="1">
          <a:off x="14793595" y="5261428"/>
          <a:ext cx="1269" cy="1391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55443</xdr:rowOff>
    </xdr:from>
    <xdr:ext cx="469744" cy="259045"/>
    <xdr:sp macro="" textlink="">
      <xdr:nvSpPr>
        <xdr:cNvPr id="138" name="債務償還比率最小値テキスト">
          <a:extLst>
            <a:ext uri="{FF2B5EF4-FFF2-40B4-BE49-F238E27FC236}">
              <a16:creationId xmlns:a16="http://schemas.microsoft.com/office/drawing/2014/main" id="{00000000-0008-0000-0D00-00008A000000}"/>
            </a:ext>
          </a:extLst>
        </xdr:cNvPr>
        <xdr:cNvSpPr txBox="1"/>
      </xdr:nvSpPr>
      <xdr:spPr>
        <a:xfrm>
          <a:off x="14846300" y="6656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51616</xdr:rowOff>
    </xdr:from>
    <xdr:to>
      <xdr:col>76</xdr:col>
      <xdr:colOff>111125</xdr:colOff>
      <xdr:row>34</xdr:row>
      <xdr:rowOff>51616</xdr:rowOff>
    </xdr:to>
    <xdr:cxnSp macro="">
      <xdr:nvCxnSpPr>
        <xdr:cNvPr id="139" name="直線コネクタ 138">
          <a:extLst>
            <a:ext uri="{FF2B5EF4-FFF2-40B4-BE49-F238E27FC236}">
              <a16:creationId xmlns:a16="http://schemas.microsoft.com/office/drawing/2014/main" id="{00000000-0008-0000-0D00-00008B000000}"/>
            </a:ext>
          </a:extLst>
        </xdr:cNvPr>
        <xdr:cNvCxnSpPr/>
      </xdr:nvCxnSpPr>
      <xdr:spPr>
        <a:xfrm>
          <a:off x="14706600" y="6652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0" name="債務償還比率最大値テキスト">
          <a:extLst>
            <a:ext uri="{FF2B5EF4-FFF2-40B4-BE49-F238E27FC236}">
              <a16:creationId xmlns:a16="http://schemas.microsoft.com/office/drawing/2014/main" id="{00000000-0008-0000-0D00-00008C000000}"/>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1" name="直線コネクタ 140">
          <a:extLst>
            <a:ext uri="{FF2B5EF4-FFF2-40B4-BE49-F238E27FC236}">
              <a16:creationId xmlns:a16="http://schemas.microsoft.com/office/drawing/2014/main" id="{00000000-0008-0000-0D00-00008D000000}"/>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115660</xdr:rowOff>
    </xdr:from>
    <xdr:ext cx="469744" cy="259045"/>
    <xdr:sp macro="" textlink="">
      <xdr:nvSpPr>
        <xdr:cNvPr id="142" name="債務償還比率平均値テキスト">
          <a:extLst>
            <a:ext uri="{FF2B5EF4-FFF2-40B4-BE49-F238E27FC236}">
              <a16:creationId xmlns:a16="http://schemas.microsoft.com/office/drawing/2014/main" id="{00000000-0008-0000-0D00-00008E000000}"/>
            </a:ext>
          </a:extLst>
        </xdr:cNvPr>
        <xdr:cNvSpPr txBox="1"/>
      </xdr:nvSpPr>
      <xdr:spPr>
        <a:xfrm>
          <a:off x="14846300" y="56877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137233</xdr:rowOff>
    </xdr:from>
    <xdr:to>
      <xdr:col>76</xdr:col>
      <xdr:colOff>73025</xdr:colOff>
      <xdr:row>29</xdr:row>
      <xdr:rowOff>67383</xdr:rowOff>
    </xdr:to>
    <xdr:sp macro="" textlink="">
      <xdr:nvSpPr>
        <xdr:cNvPr id="143" name="フローチャート: 判断 142">
          <a:extLst>
            <a:ext uri="{FF2B5EF4-FFF2-40B4-BE49-F238E27FC236}">
              <a16:creationId xmlns:a16="http://schemas.microsoft.com/office/drawing/2014/main" id="{00000000-0008-0000-0D00-00008F000000}"/>
            </a:ext>
          </a:extLst>
        </xdr:cNvPr>
        <xdr:cNvSpPr/>
      </xdr:nvSpPr>
      <xdr:spPr>
        <a:xfrm>
          <a:off x="14744700" y="5709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87304</xdr:rowOff>
    </xdr:from>
    <xdr:to>
      <xdr:col>72</xdr:col>
      <xdr:colOff>123825</xdr:colOff>
      <xdr:row>30</xdr:row>
      <xdr:rowOff>17454</xdr:rowOff>
    </xdr:to>
    <xdr:sp macro="" textlink="">
      <xdr:nvSpPr>
        <xdr:cNvPr id="144" name="フローチャート: 判断 143">
          <a:extLst>
            <a:ext uri="{FF2B5EF4-FFF2-40B4-BE49-F238E27FC236}">
              <a16:creationId xmlns:a16="http://schemas.microsoft.com/office/drawing/2014/main" id="{00000000-0008-0000-0D00-000090000000}"/>
            </a:ext>
          </a:extLst>
        </xdr:cNvPr>
        <xdr:cNvSpPr/>
      </xdr:nvSpPr>
      <xdr:spPr>
        <a:xfrm>
          <a:off x="14033500" y="5830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93164</xdr:rowOff>
    </xdr:from>
    <xdr:to>
      <xdr:col>68</xdr:col>
      <xdr:colOff>123825</xdr:colOff>
      <xdr:row>30</xdr:row>
      <xdr:rowOff>23314</xdr:rowOff>
    </xdr:to>
    <xdr:sp macro="" textlink="">
      <xdr:nvSpPr>
        <xdr:cNvPr id="145" name="フローチャート: 判断 144">
          <a:extLst>
            <a:ext uri="{FF2B5EF4-FFF2-40B4-BE49-F238E27FC236}">
              <a16:creationId xmlns:a16="http://schemas.microsoft.com/office/drawing/2014/main" id="{00000000-0008-0000-0D00-000091000000}"/>
            </a:ext>
          </a:extLst>
        </xdr:cNvPr>
        <xdr:cNvSpPr/>
      </xdr:nvSpPr>
      <xdr:spPr>
        <a:xfrm>
          <a:off x="13271500" y="583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110281</xdr:rowOff>
    </xdr:from>
    <xdr:to>
      <xdr:col>64</xdr:col>
      <xdr:colOff>123825</xdr:colOff>
      <xdr:row>30</xdr:row>
      <xdr:rowOff>40431</xdr:rowOff>
    </xdr:to>
    <xdr:sp macro="" textlink="">
      <xdr:nvSpPr>
        <xdr:cNvPr id="146" name="フローチャート: 判断 145">
          <a:extLst>
            <a:ext uri="{FF2B5EF4-FFF2-40B4-BE49-F238E27FC236}">
              <a16:creationId xmlns:a16="http://schemas.microsoft.com/office/drawing/2014/main" id="{00000000-0008-0000-0D00-000092000000}"/>
            </a:ext>
          </a:extLst>
        </xdr:cNvPr>
        <xdr:cNvSpPr/>
      </xdr:nvSpPr>
      <xdr:spPr>
        <a:xfrm>
          <a:off x="12509500" y="5853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98407</xdr:rowOff>
    </xdr:from>
    <xdr:to>
      <xdr:col>60</xdr:col>
      <xdr:colOff>123825</xdr:colOff>
      <xdr:row>30</xdr:row>
      <xdr:rowOff>28557</xdr:rowOff>
    </xdr:to>
    <xdr:sp macro="" textlink="">
      <xdr:nvSpPr>
        <xdr:cNvPr id="147" name="フローチャート: 判断 146">
          <a:extLst>
            <a:ext uri="{FF2B5EF4-FFF2-40B4-BE49-F238E27FC236}">
              <a16:creationId xmlns:a16="http://schemas.microsoft.com/office/drawing/2014/main" id="{00000000-0008-0000-0D00-000093000000}"/>
            </a:ext>
          </a:extLst>
        </xdr:cNvPr>
        <xdr:cNvSpPr/>
      </xdr:nvSpPr>
      <xdr:spPr>
        <a:xfrm>
          <a:off x="11747500" y="5841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00000000-0008-0000-0D00-000094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00000000-0008-0000-0D00-000095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00000000-0008-0000-0D00-000096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00000000-0008-0000-0D00-000097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00000000-0008-0000-0D00-000098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49330</xdr:rowOff>
    </xdr:from>
    <xdr:to>
      <xdr:col>76</xdr:col>
      <xdr:colOff>73025</xdr:colOff>
      <xdr:row>28</xdr:row>
      <xdr:rowOff>150930</xdr:rowOff>
    </xdr:to>
    <xdr:sp macro="" textlink="">
      <xdr:nvSpPr>
        <xdr:cNvPr id="153" name="楕円 152">
          <a:extLst>
            <a:ext uri="{FF2B5EF4-FFF2-40B4-BE49-F238E27FC236}">
              <a16:creationId xmlns:a16="http://schemas.microsoft.com/office/drawing/2014/main" id="{00000000-0008-0000-0D00-000099000000}"/>
            </a:ext>
          </a:extLst>
        </xdr:cNvPr>
        <xdr:cNvSpPr/>
      </xdr:nvSpPr>
      <xdr:spPr>
        <a:xfrm>
          <a:off x="14744700" y="562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72207</xdr:rowOff>
    </xdr:from>
    <xdr:ext cx="469744" cy="259045"/>
    <xdr:sp macro="" textlink="">
      <xdr:nvSpPr>
        <xdr:cNvPr id="154" name="債務償還比率該当値テキスト">
          <a:extLst>
            <a:ext uri="{FF2B5EF4-FFF2-40B4-BE49-F238E27FC236}">
              <a16:creationId xmlns:a16="http://schemas.microsoft.com/office/drawing/2014/main" id="{00000000-0008-0000-0D00-00009A000000}"/>
            </a:ext>
          </a:extLst>
        </xdr:cNvPr>
        <xdr:cNvSpPr txBox="1"/>
      </xdr:nvSpPr>
      <xdr:spPr>
        <a:xfrm>
          <a:off x="14846300" y="5472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157317</xdr:rowOff>
    </xdr:from>
    <xdr:to>
      <xdr:col>72</xdr:col>
      <xdr:colOff>123825</xdr:colOff>
      <xdr:row>30</xdr:row>
      <xdr:rowOff>87467</xdr:rowOff>
    </xdr:to>
    <xdr:sp macro="" textlink="">
      <xdr:nvSpPr>
        <xdr:cNvPr id="155" name="楕円 154">
          <a:extLst>
            <a:ext uri="{FF2B5EF4-FFF2-40B4-BE49-F238E27FC236}">
              <a16:creationId xmlns:a16="http://schemas.microsoft.com/office/drawing/2014/main" id="{00000000-0008-0000-0D00-00009B000000}"/>
            </a:ext>
          </a:extLst>
        </xdr:cNvPr>
        <xdr:cNvSpPr/>
      </xdr:nvSpPr>
      <xdr:spPr>
        <a:xfrm>
          <a:off x="14033500" y="5900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100130</xdr:rowOff>
    </xdr:from>
    <xdr:to>
      <xdr:col>76</xdr:col>
      <xdr:colOff>22225</xdr:colOff>
      <xdr:row>30</xdr:row>
      <xdr:rowOff>36667</xdr:rowOff>
    </xdr:to>
    <xdr:cxnSp macro="">
      <xdr:nvCxnSpPr>
        <xdr:cNvPr id="156" name="直線コネクタ 155">
          <a:extLst>
            <a:ext uri="{FF2B5EF4-FFF2-40B4-BE49-F238E27FC236}">
              <a16:creationId xmlns:a16="http://schemas.microsoft.com/office/drawing/2014/main" id="{00000000-0008-0000-0D00-00009C000000}"/>
            </a:ext>
          </a:extLst>
        </xdr:cNvPr>
        <xdr:cNvCxnSpPr/>
      </xdr:nvCxnSpPr>
      <xdr:spPr>
        <a:xfrm flipV="1">
          <a:off x="14084300" y="5672255"/>
          <a:ext cx="711200" cy="27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55726</xdr:rowOff>
    </xdr:from>
    <xdr:to>
      <xdr:col>68</xdr:col>
      <xdr:colOff>123825</xdr:colOff>
      <xdr:row>30</xdr:row>
      <xdr:rowOff>157326</xdr:rowOff>
    </xdr:to>
    <xdr:sp macro="" textlink="">
      <xdr:nvSpPr>
        <xdr:cNvPr id="157" name="楕円 156">
          <a:extLst>
            <a:ext uri="{FF2B5EF4-FFF2-40B4-BE49-F238E27FC236}">
              <a16:creationId xmlns:a16="http://schemas.microsoft.com/office/drawing/2014/main" id="{00000000-0008-0000-0D00-00009D000000}"/>
            </a:ext>
          </a:extLst>
        </xdr:cNvPr>
        <xdr:cNvSpPr/>
      </xdr:nvSpPr>
      <xdr:spPr>
        <a:xfrm>
          <a:off x="13271500" y="5970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36667</xdr:rowOff>
    </xdr:from>
    <xdr:to>
      <xdr:col>72</xdr:col>
      <xdr:colOff>73025</xdr:colOff>
      <xdr:row>30</xdr:row>
      <xdr:rowOff>106526</xdr:rowOff>
    </xdr:to>
    <xdr:cxnSp macro="">
      <xdr:nvCxnSpPr>
        <xdr:cNvPr id="158" name="直線コネクタ 157">
          <a:extLst>
            <a:ext uri="{FF2B5EF4-FFF2-40B4-BE49-F238E27FC236}">
              <a16:creationId xmlns:a16="http://schemas.microsoft.com/office/drawing/2014/main" id="{00000000-0008-0000-0D00-00009E000000}"/>
            </a:ext>
          </a:extLst>
        </xdr:cNvPr>
        <xdr:cNvCxnSpPr/>
      </xdr:nvCxnSpPr>
      <xdr:spPr>
        <a:xfrm flipV="1">
          <a:off x="13322300" y="5951692"/>
          <a:ext cx="762000" cy="69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111978</xdr:rowOff>
    </xdr:from>
    <xdr:to>
      <xdr:col>64</xdr:col>
      <xdr:colOff>123825</xdr:colOff>
      <xdr:row>30</xdr:row>
      <xdr:rowOff>42128</xdr:rowOff>
    </xdr:to>
    <xdr:sp macro="" textlink="">
      <xdr:nvSpPr>
        <xdr:cNvPr id="159" name="楕円 158">
          <a:extLst>
            <a:ext uri="{FF2B5EF4-FFF2-40B4-BE49-F238E27FC236}">
              <a16:creationId xmlns:a16="http://schemas.microsoft.com/office/drawing/2014/main" id="{00000000-0008-0000-0D00-00009F000000}"/>
            </a:ext>
          </a:extLst>
        </xdr:cNvPr>
        <xdr:cNvSpPr/>
      </xdr:nvSpPr>
      <xdr:spPr>
        <a:xfrm>
          <a:off x="12509500" y="5855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162778</xdr:rowOff>
    </xdr:from>
    <xdr:to>
      <xdr:col>68</xdr:col>
      <xdr:colOff>73025</xdr:colOff>
      <xdr:row>30</xdr:row>
      <xdr:rowOff>106526</xdr:rowOff>
    </xdr:to>
    <xdr:cxnSp macro="">
      <xdr:nvCxnSpPr>
        <xdr:cNvPr id="160" name="直線コネクタ 159">
          <a:extLst>
            <a:ext uri="{FF2B5EF4-FFF2-40B4-BE49-F238E27FC236}">
              <a16:creationId xmlns:a16="http://schemas.microsoft.com/office/drawing/2014/main" id="{00000000-0008-0000-0D00-0000A0000000}"/>
            </a:ext>
          </a:extLst>
        </xdr:cNvPr>
        <xdr:cNvCxnSpPr/>
      </xdr:nvCxnSpPr>
      <xdr:spPr>
        <a:xfrm>
          <a:off x="12560300" y="5906353"/>
          <a:ext cx="762000" cy="115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51526</xdr:rowOff>
    </xdr:from>
    <xdr:to>
      <xdr:col>60</xdr:col>
      <xdr:colOff>123825</xdr:colOff>
      <xdr:row>29</xdr:row>
      <xdr:rowOff>153126</xdr:rowOff>
    </xdr:to>
    <xdr:sp macro="" textlink="">
      <xdr:nvSpPr>
        <xdr:cNvPr id="161" name="楕円 160">
          <a:extLst>
            <a:ext uri="{FF2B5EF4-FFF2-40B4-BE49-F238E27FC236}">
              <a16:creationId xmlns:a16="http://schemas.microsoft.com/office/drawing/2014/main" id="{00000000-0008-0000-0D00-0000A1000000}"/>
            </a:ext>
          </a:extLst>
        </xdr:cNvPr>
        <xdr:cNvSpPr/>
      </xdr:nvSpPr>
      <xdr:spPr>
        <a:xfrm>
          <a:off x="11747500" y="5795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102326</xdr:rowOff>
    </xdr:from>
    <xdr:to>
      <xdr:col>64</xdr:col>
      <xdr:colOff>73025</xdr:colOff>
      <xdr:row>29</xdr:row>
      <xdr:rowOff>162778</xdr:rowOff>
    </xdr:to>
    <xdr:cxnSp macro="">
      <xdr:nvCxnSpPr>
        <xdr:cNvPr id="162" name="直線コネクタ 161">
          <a:extLst>
            <a:ext uri="{FF2B5EF4-FFF2-40B4-BE49-F238E27FC236}">
              <a16:creationId xmlns:a16="http://schemas.microsoft.com/office/drawing/2014/main" id="{00000000-0008-0000-0D00-0000A2000000}"/>
            </a:ext>
          </a:extLst>
        </xdr:cNvPr>
        <xdr:cNvCxnSpPr/>
      </xdr:nvCxnSpPr>
      <xdr:spPr>
        <a:xfrm>
          <a:off x="11798300" y="5845901"/>
          <a:ext cx="762000" cy="6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33981</xdr:rowOff>
    </xdr:from>
    <xdr:ext cx="469744" cy="259045"/>
    <xdr:sp macro="" textlink="">
      <xdr:nvSpPr>
        <xdr:cNvPr id="163" name="n_1aveValue債務償還比率">
          <a:extLst>
            <a:ext uri="{FF2B5EF4-FFF2-40B4-BE49-F238E27FC236}">
              <a16:creationId xmlns:a16="http://schemas.microsoft.com/office/drawing/2014/main" id="{00000000-0008-0000-0D00-0000A3000000}"/>
            </a:ext>
          </a:extLst>
        </xdr:cNvPr>
        <xdr:cNvSpPr txBox="1"/>
      </xdr:nvSpPr>
      <xdr:spPr>
        <a:xfrm>
          <a:off x="13836727" y="5606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39841</xdr:rowOff>
    </xdr:from>
    <xdr:ext cx="469744" cy="259045"/>
    <xdr:sp macro="" textlink="">
      <xdr:nvSpPr>
        <xdr:cNvPr id="164" name="n_2aveValue債務償還比率">
          <a:extLst>
            <a:ext uri="{FF2B5EF4-FFF2-40B4-BE49-F238E27FC236}">
              <a16:creationId xmlns:a16="http://schemas.microsoft.com/office/drawing/2014/main" id="{00000000-0008-0000-0D00-0000A4000000}"/>
            </a:ext>
          </a:extLst>
        </xdr:cNvPr>
        <xdr:cNvSpPr txBox="1"/>
      </xdr:nvSpPr>
      <xdr:spPr>
        <a:xfrm>
          <a:off x="13087427" y="561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56958</xdr:rowOff>
    </xdr:from>
    <xdr:ext cx="469744" cy="259045"/>
    <xdr:sp macro="" textlink="">
      <xdr:nvSpPr>
        <xdr:cNvPr id="165" name="n_3aveValue債務償還比率">
          <a:extLst>
            <a:ext uri="{FF2B5EF4-FFF2-40B4-BE49-F238E27FC236}">
              <a16:creationId xmlns:a16="http://schemas.microsoft.com/office/drawing/2014/main" id="{00000000-0008-0000-0D00-0000A5000000}"/>
            </a:ext>
          </a:extLst>
        </xdr:cNvPr>
        <xdr:cNvSpPr txBox="1"/>
      </xdr:nvSpPr>
      <xdr:spPr>
        <a:xfrm>
          <a:off x="12325427" y="5629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19684</xdr:rowOff>
    </xdr:from>
    <xdr:ext cx="469744" cy="259045"/>
    <xdr:sp macro="" textlink="">
      <xdr:nvSpPr>
        <xdr:cNvPr id="166" name="n_4aveValue債務償還比率">
          <a:extLst>
            <a:ext uri="{FF2B5EF4-FFF2-40B4-BE49-F238E27FC236}">
              <a16:creationId xmlns:a16="http://schemas.microsoft.com/office/drawing/2014/main" id="{00000000-0008-0000-0D00-0000A6000000}"/>
            </a:ext>
          </a:extLst>
        </xdr:cNvPr>
        <xdr:cNvSpPr txBox="1"/>
      </xdr:nvSpPr>
      <xdr:spPr>
        <a:xfrm>
          <a:off x="11563427" y="5934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78594</xdr:rowOff>
    </xdr:from>
    <xdr:ext cx="469744" cy="259045"/>
    <xdr:sp macro="" textlink="">
      <xdr:nvSpPr>
        <xdr:cNvPr id="167" name="n_1mainValue債務償還比率">
          <a:extLst>
            <a:ext uri="{FF2B5EF4-FFF2-40B4-BE49-F238E27FC236}">
              <a16:creationId xmlns:a16="http://schemas.microsoft.com/office/drawing/2014/main" id="{00000000-0008-0000-0D00-0000A7000000}"/>
            </a:ext>
          </a:extLst>
        </xdr:cNvPr>
        <xdr:cNvSpPr txBox="1"/>
      </xdr:nvSpPr>
      <xdr:spPr>
        <a:xfrm>
          <a:off x="13836727" y="5993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148453</xdr:rowOff>
    </xdr:from>
    <xdr:ext cx="469744" cy="259045"/>
    <xdr:sp macro="" textlink="">
      <xdr:nvSpPr>
        <xdr:cNvPr id="168" name="n_2mainValue債務償還比率">
          <a:extLst>
            <a:ext uri="{FF2B5EF4-FFF2-40B4-BE49-F238E27FC236}">
              <a16:creationId xmlns:a16="http://schemas.microsoft.com/office/drawing/2014/main" id="{00000000-0008-0000-0D00-0000A8000000}"/>
            </a:ext>
          </a:extLst>
        </xdr:cNvPr>
        <xdr:cNvSpPr txBox="1"/>
      </xdr:nvSpPr>
      <xdr:spPr>
        <a:xfrm>
          <a:off x="13087427" y="6063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33255</xdr:rowOff>
    </xdr:from>
    <xdr:ext cx="469744" cy="259045"/>
    <xdr:sp macro="" textlink="">
      <xdr:nvSpPr>
        <xdr:cNvPr id="169" name="n_3mainValue債務償還比率">
          <a:extLst>
            <a:ext uri="{FF2B5EF4-FFF2-40B4-BE49-F238E27FC236}">
              <a16:creationId xmlns:a16="http://schemas.microsoft.com/office/drawing/2014/main" id="{00000000-0008-0000-0D00-0000A9000000}"/>
            </a:ext>
          </a:extLst>
        </xdr:cNvPr>
        <xdr:cNvSpPr txBox="1"/>
      </xdr:nvSpPr>
      <xdr:spPr>
        <a:xfrm>
          <a:off x="12325427" y="5948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169653</xdr:rowOff>
    </xdr:from>
    <xdr:ext cx="469744" cy="259045"/>
    <xdr:sp macro="" textlink="">
      <xdr:nvSpPr>
        <xdr:cNvPr id="170" name="n_4mainValue債務償還比率">
          <a:extLst>
            <a:ext uri="{FF2B5EF4-FFF2-40B4-BE49-F238E27FC236}">
              <a16:creationId xmlns:a16="http://schemas.microsoft.com/office/drawing/2014/main" id="{00000000-0008-0000-0D00-0000AA000000}"/>
            </a:ext>
          </a:extLst>
        </xdr:cNvPr>
        <xdr:cNvSpPr txBox="1"/>
      </xdr:nvSpPr>
      <xdr:spPr>
        <a:xfrm>
          <a:off x="11563427" y="5570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a:extLst>
            <a:ext uri="{FF2B5EF4-FFF2-40B4-BE49-F238E27FC236}">
              <a16:creationId xmlns:a16="http://schemas.microsoft.com/office/drawing/2014/main" id="{00000000-0008-0000-0D00-0000AB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a:extLst>
            <a:ext uri="{FF2B5EF4-FFF2-40B4-BE49-F238E27FC236}">
              <a16:creationId xmlns:a16="http://schemas.microsoft.com/office/drawing/2014/main" id="{00000000-0008-0000-0D00-0000AC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a:extLst>
            <a:ext uri="{FF2B5EF4-FFF2-40B4-BE49-F238E27FC236}">
              <a16:creationId xmlns:a16="http://schemas.microsoft.com/office/drawing/2014/main" id="{00000000-0008-0000-0D00-0000AD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a:extLst>
            <a:ext uri="{FF2B5EF4-FFF2-40B4-BE49-F238E27FC236}">
              <a16:creationId xmlns:a16="http://schemas.microsoft.com/office/drawing/2014/main" id="{00000000-0008-0000-0D00-0000AE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a:extLst>
            <a:ext uri="{FF2B5EF4-FFF2-40B4-BE49-F238E27FC236}">
              <a16:creationId xmlns:a16="http://schemas.microsoft.com/office/drawing/2014/main" id="{00000000-0008-0000-0D00-0000AF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a:extLst>
            <a:ext uri="{FF2B5EF4-FFF2-40B4-BE49-F238E27FC236}">
              <a16:creationId xmlns:a16="http://schemas.microsoft.com/office/drawing/2014/main" id="{00000000-0008-0000-0D00-0000B0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宮崎県高原町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9,009
8,989
85.39
7,773,986
7,596,835
157,676
3,769,304
5,162,606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E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00000000-0008-0000-0E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99060</xdr:rowOff>
    </xdr:from>
    <xdr:to>
      <xdr:col>24</xdr:col>
      <xdr:colOff>62865</xdr:colOff>
      <xdr:row>41</xdr:row>
      <xdr:rowOff>169273</xdr:rowOff>
    </xdr:to>
    <xdr:cxnSp macro="">
      <xdr:nvCxnSpPr>
        <xdr:cNvPr id="58" name="直線コネクタ 57">
          <a:extLst>
            <a:ext uri="{FF2B5EF4-FFF2-40B4-BE49-F238E27FC236}">
              <a16:creationId xmlns:a16="http://schemas.microsoft.com/office/drawing/2014/main" id="{00000000-0008-0000-0E00-00003A000000}"/>
            </a:ext>
          </a:extLst>
        </xdr:cNvPr>
        <xdr:cNvCxnSpPr/>
      </xdr:nvCxnSpPr>
      <xdr:spPr>
        <a:xfrm flipV="1">
          <a:off x="4634865" y="5756910"/>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1650</xdr:rowOff>
    </xdr:from>
    <xdr:ext cx="405111" cy="259045"/>
    <xdr:sp macro="" textlink="">
      <xdr:nvSpPr>
        <xdr:cNvPr id="59" name="【道路】&#10;有形固定資産減価償却率最小値テキスト">
          <a:extLst>
            <a:ext uri="{FF2B5EF4-FFF2-40B4-BE49-F238E27FC236}">
              <a16:creationId xmlns:a16="http://schemas.microsoft.com/office/drawing/2014/main" id="{00000000-0008-0000-0E00-00003B000000}"/>
            </a:ext>
          </a:extLst>
        </xdr:cNvPr>
        <xdr:cNvSpPr txBox="1"/>
      </xdr:nvSpPr>
      <xdr:spPr>
        <a:xfrm>
          <a:off x="4673600" y="7202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169273</xdr:rowOff>
    </xdr:from>
    <xdr:to>
      <xdr:col>24</xdr:col>
      <xdr:colOff>152400</xdr:colOff>
      <xdr:row>41</xdr:row>
      <xdr:rowOff>169273</xdr:rowOff>
    </xdr:to>
    <xdr:cxnSp macro="">
      <xdr:nvCxnSpPr>
        <xdr:cNvPr id="60" name="直線コネクタ 59">
          <a:extLst>
            <a:ext uri="{FF2B5EF4-FFF2-40B4-BE49-F238E27FC236}">
              <a16:creationId xmlns:a16="http://schemas.microsoft.com/office/drawing/2014/main" id="{00000000-0008-0000-0E00-00003C000000}"/>
            </a:ext>
          </a:extLst>
        </xdr:cNvPr>
        <xdr:cNvCxnSpPr/>
      </xdr:nvCxnSpPr>
      <xdr:spPr>
        <a:xfrm>
          <a:off x="4546600" y="719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45737</xdr:rowOff>
    </xdr:from>
    <xdr:ext cx="340478" cy="259045"/>
    <xdr:sp macro="" textlink="">
      <xdr:nvSpPr>
        <xdr:cNvPr id="61" name="【道路】&#10;有形固定資産減価償却率最大値テキスト">
          <a:extLst>
            <a:ext uri="{FF2B5EF4-FFF2-40B4-BE49-F238E27FC236}">
              <a16:creationId xmlns:a16="http://schemas.microsoft.com/office/drawing/2014/main" id="{00000000-0008-0000-0E00-00003D000000}"/>
            </a:ext>
          </a:extLst>
        </xdr:cNvPr>
        <xdr:cNvSpPr txBox="1"/>
      </xdr:nvSpPr>
      <xdr:spPr>
        <a:xfrm>
          <a:off x="4673600" y="553213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99060</xdr:rowOff>
    </xdr:from>
    <xdr:to>
      <xdr:col>24</xdr:col>
      <xdr:colOff>152400</xdr:colOff>
      <xdr:row>33</xdr:row>
      <xdr:rowOff>99060</xdr:rowOff>
    </xdr:to>
    <xdr:cxnSp macro="">
      <xdr:nvCxnSpPr>
        <xdr:cNvPr id="62" name="直線コネクタ 61">
          <a:extLst>
            <a:ext uri="{FF2B5EF4-FFF2-40B4-BE49-F238E27FC236}">
              <a16:creationId xmlns:a16="http://schemas.microsoft.com/office/drawing/2014/main" id="{00000000-0008-0000-0E00-00003E000000}"/>
            </a:ext>
          </a:extLst>
        </xdr:cNvPr>
        <xdr:cNvCxnSpPr/>
      </xdr:nvCxnSpPr>
      <xdr:spPr>
        <a:xfrm>
          <a:off x="4546600" y="575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39</xdr:row>
      <xdr:rowOff>21789</xdr:rowOff>
    </xdr:from>
    <xdr:ext cx="405111" cy="259045"/>
    <xdr:sp macro="" textlink="">
      <xdr:nvSpPr>
        <xdr:cNvPr id="63" name="【道路】&#10;有形固定資産減価償却率平均値テキスト">
          <a:extLst>
            <a:ext uri="{FF2B5EF4-FFF2-40B4-BE49-F238E27FC236}">
              <a16:creationId xmlns:a16="http://schemas.microsoft.com/office/drawing/2014/main" id="{00000000-0008-0000-0E00-00003F000000}"/>
            </a:ext>
          </a:extLst>
        </xdr:cNvPr>
        <xdr:cNvSpPr txBox="1"/>
      </xdr:nvSpPr>
      <xdr:spPr>
        <a:xfrm>
          <a:off x="4673600" y="67083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43362</xdr:rowOff>
    </xdr:from>
    <xdr:to>
      <xdr:col>24</xdr:col>
      <xdr:colOff>114300</xdr:colOff>
      <xdr:row>39</xdr:row>
      <xdr:rowOff>144962</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4584700" y="672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12337</xdr:rowOff>
    </xdr:from>
    <xdr:to>
      <xdr:col>20</xdr:col>
      <xdr:colOff>38100</xdr:colOff>
      <xdr:row>39</xdr:row>
      <xdr:rowOff>113937</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3746500" y="669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125004</xdr:rowOff>
    </xdr:from>
    <xdr:to>
      <xdr:col>15</xdr:col>
      <xdr:colOff>101600</xdr:colOff>
      <xdr:row>39</xdr:row>
      <xdr:rowOff>55154</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2857500" y="664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102144</xdr:rowOff>
    </xdr:from>
    <xdr:to>
      <xdr:col>10</xdr:col>
      <xdr:colOff>165100</xdr:colOff>
      <xdr:row>39</xdr:row>
      <xdr:rowOff>32294</xdr:rowOff>
    </xdr:to>
    <xdr:sp macro="" textlink="">
      <xdr:nvSpPr>
        <xdr:cNvPr id="67" name="フローチャート: 判断 66">
          <a:extLst>
            <a:ext uri="{FF2B5EF4-FFF2-40B4-BE49-F238E27FC236}">
              <a16:creationId xmlns:a16="http://schemas.microsoft.com/office/drawing/2014/main" id="{00000000-0008-0000-0E00-000043000000}"/>
            </a:ext>
          </a:extLst>
        </xdr:cNvPr>
        <xdr:cNvSpPr/>
      </xdr:nvSpPr>
      <xdr:spPr>
        <a:xfrm>
          <a:off x="19685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48260</xdr:rowOff>
    </xdr:from>
    <xdr:to>
      <xdr:col>6</xdr:col>
      <xdr:colOff>38100</xdr:colOff>
      <xdr:row>38</xdr:row>
      <xdr:rowOff>149860</xdr:rowOff>
    </xdr:to>
    <xdr:sp macro="" textlink="">
      <xdr:nvSpPr>
        <xdr:cNvPr id="68" name="フローチャート: 判断 67">
          <a:extLst>
            <a:ext uri="{FF2B5EF4-FFF2-40B4-BE49-F238E27FC236}">
              <a16:creationId xmlns:a16="http://schemas.microsoft.com/office/drawing/2014/main" id="{00000000-0008-0000-0E00-000044000000}"/>
            </a:ext>
          </a:extLst>
        </xdr:cNvPr>
        <xdr:cNvSpPr/>
      </xdr:nvSpPr>
      <xdr:spPr>
        <a:xfrm>
          <a:off x="1079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E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E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31931</xdr:rowOff>
    </xdr:from>
    <xdr:to>
      <xdr:col>24</xdr:col>
      <xdr:colOff>114300</xdr:colOff>
      <xdr:row>37</xdr:row>
      <xdr:rowOff>133531</xdr:rowOff>
    </xdr:to>
    <xdr:sp macro="" textlink="">
      <xdr:nvSpPr>
        <xdr:cNvPr id="74" name="楕円 73">
          <a:extLst>
            <a:ext uri="{FF2B5EF4-FFF2-40B4-BE49-F238E27FC236}">
              <a16:creationId xmlns:a16="http://schemas.microsoft.com/office/drawing/2014/main" id="{00000000-0008-0000-0E00-00004A000000}"/>
            </a:ext>
          </a:extLst>
        </xdr:cNvPr>
        <xdr:cNvSpPr/>
      </xdr:nvSpPr>
      <xdr:spPr>
        <a:xfrm>
          <a:off x="4584700" y="637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54808</xdr:rowOff>
    </xdr:from>
    <xdr:ext cx="405111" cy="259045"/>
    <xdr:sp macro="" textlink="">
      <xdr:nvSpPr>
        <xdr:cNvPr id="75" name="【道路】&#10;有形固定資産減価償却率該当値テキスト">
          <a:extLst>
            <a:ext uri="{FF2B5EF4-FFF2-40B4-BE49-F238E27FC236}">
              <a16:creationId xmlns:a16="http://schemas.microsoft.com/office/drawing/2014/main" id="{00000000-0008-0000-0E00-00004B000000}"/>
            </a:ext>
          </a:extLst>
        </xdr:cNvPr>
        <xdr:cNvSpPr txBox="1"/>
      </xdr:nvSpPr>
      <xdr:spPr>
        <a:xfrm>
          <a:off x="4673600" y="6227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10704</xdr:rowOff>
    </xdr:from>
    <xdr:to>
      <xdr:col>20</xdr:col>
      <xdr:colOff>38100</xdr:colOff>
      <xdr:row>37</xdr:row>
      <xdr:rowOff>112304</xdr:rowOff>
    </xdr:to>
    <xdr:sp macro="" textlink="">
      <xdr:nvSpPr>
        <xdr:cNvPr id="76" name="楕円 75">
          <a:extLst>
            <a:ext uri="{FF2B5EF4-FFF2-40B4-BE49-F238E27FC236}">
              <a16:creationId xmlns:a16="http://schemas.microsoft.com/office/drawing/2014/main" id="{00000000-0008-0000-0E00-00004C000000}"/>
            </a:ext>
          </a:extLst>
        </xdr:cNvPr>
        <xdr:cNvSpPr/>
      </xdr:nvSpPr>
      <xdr:spPr>
        <a:xfrm>
          <a:off x="3746500" y="635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61504</xdr:rowOff>
    </xdr:from>
    <xdr:to>
      <xdr:col>24</xdr:col>
      <xdr:colOff>63500</xdr:colOff>
      <xdr:row>37</xdr:row>
      <xdr:rowOff>82731</xdr:rowOff>
    </xdr:to>
    <xdr:cxnSp macro="">
      <xdr:nvCxnSpPr>
        <xdr:cNvPr id="77" name="直線コネクタ 76">
          <a:extLst>
            <a:ext uri="{FF2B5EF4-FFF2-40B4-BE49-F238E27FC236}">
              <a16:creationId xmlns:a16="http://schemas.microsoft.com/office/drawing/2014/main" id="{00000000-0008-0000-0E00-00004D000000}"/>
            </a:ext>
          </a:extLst>
        </xdr:cNvPr>
        <xdr:cNvCxnSpPr/>
      </xdr:nvCxnSpPr>
      <xdr:spPr>
        <a:xfrm>
          <a:off x="3797300" y="6405154"/>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156028</xdr:rowOff>
    </xdr:from>
    <xdr:to>
      <xdr:col>15</xdr:col>
      <xdr:colOff>101600</xdr:colOff>
      <xdr:row>37</xdr:row>
      <xdr:rowOff>86178</xdr:rowOff>
    </xdr:to>
    <xdr:sp macro="" textlink="">
      <xdr:nvSpPr>
        <xdr:cNvPr id="78" name="楕円 77">
          <a:extLst>
            <a:ext uri="{FF2B5EF4-FFF2-40B4-BE49-F238E27FC236}">
              <a16:creationId xmlns:a16="http://schemas.microsoft.com/office/drawing/2014/main" id="{00000000-0008-0000-0E00-00004E000000}"/>
            </a:ext>
          </a:extLst>
        </xdr:cNvPr>
        <xdr:cNvSpPr/>
      </xdr:nvSpPr>
      <xdr:spPr>
        <a:xfrm>
          <a:off x="2857500" y="632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35378</xdr:rowOff>
    </xdr:from>
    <xdr:to>
      <xdr:col>19</xdr:col>
      <xdr:colOff>177800</xdr:colOff>
      <xdr:row>37</xdr:row>
      <xdr:rowOff>61504</xdr:rowOff>
    </xdr:to>
    <xdr:cxnSp macro="">
      <xdr:nvCxnSpPr>
        <xdr:cNvPr id="79" name="直線コネクタ 78">
          <a:extLst>
            <a:ext uri="{FF2B5EF4-FFF2-40B4-BE49-F238E27FC236}">
              <a16:creationId xmlns:a16="http://schemas.microsoft.com/office/drawing/2014/main" id="{00000000-0008-0000-0E00-00004F000000}"/>
            </a:ext>
          </a:extLst>
        </xdr:cNvPr>
        <xdr:cNvCxnSpPr/>
      </xdr:nvCxnSpPr>
      <xdr:spPr>
        <a:xfrm>
          <a:off x="2908300" y="6379028"/>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131536</xdr:rowOff>
    </xdr:from>
    <xdr:to>
      <xdr:col>10</xdr:col>
      <xdr:colOff>165100</xdr:colOff>
      <xdr:row>37</xdr:row>
      <xdr:rowOff>61686</xdr:rowOff>
    </xdr:to>
    <xdr:sp macro="" textlink="">
      <xdr:nvSpPr>
        <xdr:cNvPr id="80" name="楕円 79">
          <a:extLst>
            <a:ext uri="{FF2B5EF4-FFF2-40B4-BE49-F238E27FC236}">
              <a16:creationId xmlns:a16="http://schemas.microsoft.com/office/drawing/2014/main" id="{00000000-0008-0000-0E00-000050000000}"/>
            </a:ext>
          </a:extLst>
        </xdr:cNvPr>
        <xdr:cNvSpPr/>
      </xdr:nvSpPr>
      <xdr:spPr>
        <a:xfrm>
          <a:off x="1968500" y="630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10886</xdr:rowOff>
    </xdr:from>
    <xdr:to>
      <xdr:col>15</xdr:col>
      <xdr:colOff>50800</xdr:colOff>
      <xdr:row>37</xdr:row>
      <xdr:rowOff>35378</xdr:rowOff>
    </xdr:to>
    <xdr:cxnSp macro="">
      <xdr:nvCxnSpPr>
        <xdr:cNvPr id="81" name="直線コネクタ 80">
          <a:extLst>
            <a:ext uri="{FF2B5EF4-FFF2-40B4-BE49-F238E27FC236}">
              <a16:creationId xmlns:a16="http://schemas.microsoft.com/office/drawing/2014/main" id="{00000000-0008-0000-0E00-000051000000}"/>
            </a:ext>
          </a:extLst>
        </xdr:cNvPr>
        <xdr:cNvCxnSpPr/>
      </xdr:nvCxnSpPr>
      <xdr:spPr>
        <a:xfrm>
          <a:off x="2019300" y="6354536"/>
          <a:ext cx="8890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102144</xdr:rowOff>
    </xdr:from>
    <xdr:to>
      <xdr:col>6</xdr:col>
      <xdr:colOff>38100</xdr:colOff>
      <xdr:row>37</xdr:row>
      <xdr:rowOff>32294</xdr:rowOff>
    </xdr:to>
    <xdr:sp macro="" textlink="">
      <xdr:nvSpPr>
        <xdr:cNvPr id="82" name="楕円 81">
          <a:extLst>
            <a:ext uri="{FF2B5EF4-FFF2-40B4-BE49-F238E27FC236}">
              <a16:creationId xmlns:a16="http://schemas.microsoft.com/office/drawing/2014/main" id="{00000000-0008-0000-0E00-000052000000}"/>
            </a:ext>
          </a:extLst>
        </xdr:cNvPr>
        <xdr:cNvSpPr/>
      </xdr:nvSpPr>
      <xdr:spPr>
        <a:xfrm>
          <a:off x="1079500" y="627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152944</xdr:rowOff>
    </xdr:from>
    <xdr:to>
      <xdr:col>10</xdr:col>
      <xdr:colOff>114300</xdr:colOff>
      <xdr:row>37</xdr:row>
      <xdr:rowOff>10886</xdr:rowOff>
    </xdr:to>
    <xdr:cxnSp macro="">
      <xdr:nvCxnSpPr>
        <xdr:cNvPr id="83" name="直線コネクタ 82">
          <a:extLst>
            <a:ext uri="{FF2B5EF4-FFF2-40B4-BE49-F238E27FC236}">
              <a16:creationId xmlns:a16="http://schemas.microsoft.com/office/drawing/2014/main" id="{00000000-0008-0000-0E00-000053000000}"/>
            </a:ext>
          </a:extLst>
        </xdr:cNvPr>
        <xdr:cNvCxnSpPr/>
      </xdr:nvCxnSpPr>
      <xdr:spPr>
        <a:xfrm>
          <a:off x="1130300" y="6325144"/>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105064</xdr:rowOff>
    </xdr:from>
    <xdr:ext cx="405111" cy="259045"/>
    <xdr:sp macro="" textlink="">
      <xdr:nvSpPr>
        <xdr:cNvPr id="84" name="n_1aveValue【道路】&#10;有形固定資産減価償却率">
          <a:extLst>
            <a:ext uri="{FF2B5EF4-FFF2-40B4-BE49-F238E27FC236}">
              <a16:creationId xmlns:a16="http://schemas.microsoft.com/office/drawing/2014/main" id="{00000000-0008-0000-0E00-000054000000}"/>
            </a:ext>
          </a:extLst>
        </xdr:cNvPr>
        <xdr:cNvSpPr txBox="1"/>
      </xdr:nvSpPr>
      <xdr:spPr>
        <a:xfrm>
          <a:off x="3582044" y="679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46281</xdr:rowOff>
    </xdr:from>
    <xdr:ext cx="405111" cy="259045"/>
    <xdr:sp macro="" textlink="">
      <xdr:nvSpPr>
        <xdr:cNvPr id="85" name="n_2aveValue【道路】&#10;有形固定資産減価償却率">
          <a:extLst>
            <a:ext uri="{FF2B5EF4-FFF2-40B4-BE49-F238E27FC236}">
              <a16:creationId xmlns:a16="http://schemas.microsoft.com/office/drawing/2014/main" id="{00000000-0008-0000-0E00-000055000000}"/>
            </a:ext>
          </a:extLst>
        </xdr:cNvPr>
        <xdr:cNvSpPr txBox="1"/>
      </xdr:nvSpPr>
      <xdr:spPr>
        <a:xfrm>
          <a:off x="2705744" y="6732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23421</xdr:rowOff>
    </xdr:from>
    <xdr:ext cx="405111" cy="259045"/>
    <xdr:sp macro="" textlink="">
      <xdr:nvSpPr>
        <xdr:cNvPr id="86" name="n_3aveValue【道路】&#10;有形固定資産減価償却率">
          <a:extLst>
            <a:ext uri="{FF2B5EF4-FFF2-40B4-BE49-F238E27FC236}">
              <a16:creationId xmlns:a16="http://schemas.microsoft.com/office/drawing/2014/main" id="{00000000-0008-0000-0E00-000056000000}"/>
            </a:ext>
          </a:extLst>
        </xdr:cNvPr>
        <xdr:cNvSpPr txBox="1"/>
      </xdr:nvSpPr>
      <xdr:spPr>
        <a:xfrm>
          <a:off x="1816744" y="670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140987</xdr:rowOff>
    </xdr:from>
    <xdr:ext cx="405111" cy="259045"/>
    <xdr:sp macro="" textlink="">
      <xdr:nvSpPr>
        <xdr:cNvPr id="87" name="n_4aveValue【道路】&#10;有形固定資産減価償却率">
          <a:extLst>
            <a:ext uri="{FF2B5EF4-FFF2-40B4-BE49-F238E27FC236}">
              <a16:creationId xmlns:a16="http://schemas.microsoft.com/office/drawing/2014/main" id="{00000000-0008-0000-0E00-000057000000}"/>
            </a:ext>
          </a:extLst>
        </xdr:cNvPr>
        <xdr:cNvSpPr txBox="1"/>
      </xdr:nvSpPr>
      <xdr:spPr>
        <a:xfrm>
          <a:off x="9277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128831</xdr:rowOff>
    </xdr:from>
    <xdr:ext cx="405111" cy="259045"/>
    <xdr:sp macro="" textlink="">
      <xdr:nvSpPr>
        <xdr:cNvPr id="88" name="n_1mainValue【道路】&#10;有形固定資産減価償却率">
          <a:extLst>
            <a:ext uri="{FF2B5EF4-FFF2-40B4-BE49-F238E27FC236}">
              <a16:creationId xmlns:a16="http://schemas.microsoft.com/office/drawing/2014/main" id="{00000000-0008-0000-0E00-000058000000}"/>
            </a:ext>
          </a:extLst>
        </xdr:cNvPr>
        <xdr:cNvSpPr txBox="1"/>
      </xdr:nvSpPr>
      <xdr:spPr>
        <a:xfrm>
          <a:off x="3582044" y="612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102705</xdr:rowOff>
    </xdr:from>
    <xdr:ext cx="405111" cy="259045"/>
    <xdr:sp macro="" textlink="">
      <xdr:nvSpPr>
        <xdr:cNvPr id="89" name="n_2mainValue【道路】&#10;有形固定資産減価償却率">
          <a:extLst>
            <a:ext uri="{FF2B5EF4-FFF2-40B4-BE49-F238E27FC236}">
              <a16:creationId xmlns:a16="http://schemas.microsoft.com/office/drawing/2014/main" id="{00000000-0008-0000-0E00-000059000000}"/>
            </a:ext>
          </a:extLst>
        </xdr:cNvPr>
        <xdr:cNvSpPr txBox="1"/>
      </xdr:nvSpPr>
      <xdr:spPr>
        <a:xfrm>
          <a:off x="2705744" y="6103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78213</xdr:rowOff>
    </xdr:from>
    <xdr:ext cx="405111" cy="259045"/>
    <xdr:sp macro="" textlink="">
      <xdr:nvSpPr>
        <xdr:cNvPr id="90" name="n_3mainValue【道路】&#10;有形固定資産減価償却率">
          <a:extLst>
            <a:ext uri="{FF2B5EF4-FFF2-40B4-BE49-F238E27FC236}">
              <a16:creationId xmlns:a16="http://schemas.microsoft.com/office/drawing/2014/main" id="{00000000-0008-0000-0E00-00005A000000}"/>
            </a:ext>
          </a:extLst>
        </xdr:cNvPr>
        <xdr:cNvSpPr txBox="1"/>
      </xdr:nvSpPr>
      <xdr:spPr>
        <a:xfrm>
          <a:off x="1816744" y="607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48821</xdr:rowOff>
    </xdr:from>
    <xdr:ext cx="405111" cy="259045"/>
    <xdr:sp macro="" textlink="">
      <xdr:nvSpPr>
        <xdr:cNvPr id="91" name="n_4mainValue【道路】&#10;有形固定資産減価償却率">
          <a:extLst>
            <a:ext uri="{FF2B5EF4-FFF2-40B4-BE49-F238E27FC236}">
              <a16:creationId xmlns:a16="http://schemas.microsoft.com/office/drawing/2014/main" id="{00000000-0008-0000-0E00-00005B000000}"/>
            </a:ext>
          </a:extLst>
        </xdr:cNvPr>
        <xdr:cNvSpPr txBox="1"/>
      </xdr:nvSpPr>
      <xdr:spPr>
        <a:xfrm>
          <a:off x="927744" y="604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E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E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E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00000000-0008-0000-0E00-000064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00000000-0008-0000-0E00-000066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00000000-0008-0000-0E00-000067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0000000-0008-0000-0E00-000068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a:extLst>
            <a:ext uri="{FF2B5EF4-FFF2-40B4-BE49-F238E27FC236}">
              <a16:creationId xmlns:a16="http://schemas.microsoft.com/office/drawing/2014/main" id="{00000000-0008-0000-0E00-000069000000}"/>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0000000-0008-0000-0E00-00006A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a:extLst>
            <a:ext uri="{FF2B5EF4-FFF2-40B4-BE49-F238E27FC236}">
              <a16:creationId xmlns:a16="http://schemas.microsoft.com/office/drawing/2014/main" id="{00000000-0008-0000-0E00-00006B000000}"/>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0000000-0008-0000-0E00-00006C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a:extLst>
            <a:ext uri="{FF2B5EF4-FFF2-40B4-BE49-F238E27FC236}">
              <a16:creationId xmlns:a16="http://schemas.microsoft.com/office/drawing/2014/main" id="{00000000-0008-0000-0E00-00006D000000}"/>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00000000-0008-0000-0E00-00006E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86377</xdr:rowOff>
    </xdr:from>
    <xdr:ext cx="685572" cy="259045"/>
    <xdr:sp macro="" textlink="">
      <xdr:nvSpPr>
        <xdr:cNvPr id="111" name="テキスト ボックス 110">
          <a:extLst>
            <a:ext uri="{FF2B5EF4-FFF2-40B4-BE49-F238E27FC236}">
              <a16:creationId xmlns:a16="http://schemas.microsoft.com/office/drawing/2014/main" id="{00000000-0008-0000-0E00-00006F000000}"/>
            </a:ext>
          </a:extLst>
        </xdr:cNvPr>
        <xdr:cNvSpPr txBox="1"/>
      </xdr:nvSpPr>
      <xdr:spPr>
        <a:xfrm>
          <a:off x="5918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0000000-0008-0000-0E00-000070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3" name="テキスト ボックス 112">
          <a:extLst>
            <a:ext uri="{FF2B5EF4-FFF2-40B4-BE49-F238E27FC236}">
              <a16:creationId xmlns:a16="http://schemas.microsoft.com/office/drawing/2014/main" id="{00000000-0008-0000-0E00-000071000000}"/>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00000000-0008-0000-0E00-000072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67070</xdr:rowOff>
    </xdr:from>
    <xdr:to>
      <xdr:col>54</xdr:col>
      <xdr:colOff>189865</xdr:colOff>
      <xdr:row>42</xdr:row>
      <xdr:rowOff>34266</xdr:rowOff>
    </xdr:to>
    <xdr:cxnSp macro="">
      <xdr:nvCxnSpPr>
        <xdr:cNvPr id="115" name="直線コネクタ 114">
          <a:extLst>
            <a:ext uri="{FF2B5EF4-FFF2-40B4-BE49-F238E27FC236}">
              <a16:creationId xmlns:a16="http://schemas.microsoft.com/office/drawing/2014/main" id="{00000000-0008-0000-0E00-000073000000}"/>
            </a:ext>
          </a:extLst>
        </xdr:cNvPr>
        <xdr:cNvCxnSpPr/>
      </xdr:nvCxnSpPr>
      <xdr:spPr>
        <a:xfrm flipV="1">
          <a:off x="10476865" y="5896370"/>
          <a:ext cx="0" cy="13387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38093</xdr:rowOff>
    </xdr:from>
    <xdr:ext cx="469744" cy="259045"/>
    <xdr:sp macro="" textlink="">
      <xdr:nvSpPr>
        <xdr:cNvPr id="116" name="【道路】&#10;一人当たり延長最小値テキスト">
          <a:extLst>
            <a:ext uri="{FF2B5EF4-FFF2-40B4-BE49-F238E27FC236}">
              <a16:creationId xmlns:a16="http://schemas.microsoft.com/office/drawing/2014/main" id="{00000000-0008-0000-0E00-000074000000}"/>
            </a:ext>
          </a:extLst>
        </xdr:cNvPr>
        <xdr:cNvSpPr txBox="1"/>
      </xdr:nvSpPr>
      <xdr:spPr>
        <a:xfrm>
          <a:off x="10515600" y="7238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34266</xdr:rowOff>
    </xdr:from>
    <xdr:to>
      <xdr:col>55</xdr:col>
      <xdr:colOff>88900</xdr:colOff>
      <xdr:row>42</xdr:row>
      <xdr:rowOff>34266</xdr:rowOff>
    </xdr:to>
    <xdr:cxnSp macro="">
      <xdr:nvCxnSpPr>
        <xdr:cNvPr id="117" name="直線コネクタ 116">
          <a:extLst>
            <a:ext uri="{FF2B5EF4-FFF2-40B4-BE49-F238E27FC236}">
              <a16:creationId xmlns:a16="http://schemas.microsoft.com/office/drawing/2014/main" id="{00000000-0008-0000-0E00-000075000000}"/>
            </a:ext>
          </a:extLst>
        </xdr:cNvPr>
        <xdr:cNvCxnSpPr/>
      </xdr:nvCxnSpPr>
      <xdr:spPr>
        <a:xfrm>
          <a:off x="10388600" y="7235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13747</xdr:rowOff>
    </xdr:from>
    <xdr:ext cx="690189" cy="259045"/>
    <xdr:sp macro="" textlink="">
      <xdr:nvSpPr>
        <xdr:cNvPr id="118" name="【道路】&#10;一人当たり延長最大値テキスト">
          <a:extLst>
            <a:ext uri="{FF2B5EF4-FFF2-40B4-BE49-F238E27FC236}">
              <a16:creationId xmlns:a16="http://schemas.microsoft.com/office/drawing/2014/main" id="{00000000-0008-0000-0E00-000076000000}"/>
            </a:ext>
          </a:extLst>
        </xdr:cNvPr>
        <xdr:cNvSpPr txBox="1"/>
      </xdr:nvSpPr>
      <xdr:spPr>
        <a:xfrm>
          <a:off x="10515600" y="567159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1,057.189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67070</xdr:rowOff>
    </xdr:from>
    <xdr:to>
      <xdr:col>55</xdr:col>
      <xdr:colOff>88900</xdr:colOff>
      <xdr:row>34</xdr:row>
      <xdr:rowOff>67070</xdr:rowOff>
    </xdr:to>
    <xdr:cxnSp macro="">
      <xdr:nvCxnSpPr>
        <xdr:cNvPr id="119" name="直線コネクタ 118">
          <a:extLst>
            <a:ext uri="{FF2B5EF4-FFF2-40B4-BE49-F238E27FC236}">
              <a16:creationId xmlns:a16="http://schemas.microsoft.com/office/drawing/2014/main" id="{00000000-0008-0000-0E00-000077000000}"/>
            </a:ext>
          </a:extLst>
        </xdr:cNvPr>
        <xdr:cNvCxnSpPr/>
      </xdr:nvCxnSpPr>
      <xdr:spPr>
        <a:xfrm>
          <a:off x="10388600" y="5896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79709</xdr:rowOff>
    </xdr:from>
    <xdr:ext cx="534377" cy="259045"/>
    <xdr:sp macro="" textlink="">
      <xdr:nvSpPr>
        <xdr:cNvPr id="120" name="【道路】&#10;一人当たり延長平均値テキスト">
          <a:extLst>
            <a:ext uri="{FF2B5EF4-FFF2-40B4-BE49-F238E27FC236}">
              <a16:creationId xmlns:a16="http://schemas.microsoft.com/office/drawing/2014/main" id="{00000000-0008-0000-0E00-000078000000}"/>
            </a:ext>
          </a:extLst>
        </xdr:cNvPr>
        <xdr:cNvSpPr txBox="1"/>
      </xdr:nvSpPr>
      <xdr:spPr>
        <a:xfrm>
          <a:off x="10515600" y="6937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56832</xdr:rowOff>
    </xdr:from>
    <xdr:to>
      <xdr:col>55</xdr:col>
      <xdr:colOff>50800</xdr:colOff>
      <xdr:row>41</xdr:row>
      <xdr:rowOff>158432</xdr:rowOff>
    </xdr:to>
    <xdr:sp macro="" textlink="">
      <xdr:nvSpPr>
        <xdr:cNvPr id="121" name="フローチャート: 判断 120">
          <a:extLst>
            <a:ext uri="{FF2B5EF4-FFF2-40B4-BE49-F238E27FC236}">
              <a16:creationId xmlns:a16="http://schemas.microsoft.com/office/drawing/2014/main" id="{00000000-0008-0000-0E00-000079000000}"/>
            </a:ext>
          </a:extLst>
        </xdr:cNvPr>
        <xdr:cNvSpPr/>
      </xdr:nvSpPr>
      <xdr:spPr>
        <a:xfrm>
          <a:off x="10426700" y="7086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87478</xdr:rowOff>
    </xdr:from>
    <xdr:to>
      <xdr:col>50</xdr:col>
      <xdr:colOff>165100</xdr:colOff>
      <xdr:row>42</xdr:row>
      <xdr:rowOff>17628</xdr:rowOff>
    </xdr:to>
    <xdr:sp macro="" textlink="">
      <xdr:nvSpPr>
        <xdr:cNvPr id="122" name="フローチャート: 判断 121">
          <a:extLst>
            <a:ext uri="{FF2B5EF4-FFF2-40B4-BE49-F238E27FC236}">
              <a16:creationId xmlns:a16="http://schemas.microsoft.com/office/drawing/2014/main" id="{00000000-0008-0000-0E00-00007A000000}"/>
            </a:ext>
          </a:extLst>
        </xdr:cNvPr>
        <xdr:cNvSpPr/>
      </xdr:nvSpPr>
      <xdr:spPr>
        <a:xfrm>
          <a:off x="9588500" y="711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81782</xdr:rowOff>
    </xdr:from>
    <xdr:to>
      <xdr:col>46</xdr:col>
      <xdr:colOff>38100</xdr:colOff>
      <xdr:row>42</xdr:row>
      <xdr:rowOff>11932</xdr:rowOff>
    </xdr:to>
    <xdr:sp macro="" textlink="">
      <xdr:nvSpPr>
        <xdr:cNvPr id="123" name="フローチャート: 判断 122">
          <a:extLst>
            <a:ext uri="{FF2B5EF4-FFF2-40B4-BE49-F238E27FC236}">
              <a16:creationId xmlns:a16="http://schemas.microsoft.com/office/drawing/2014/main" id="{00000000-0008-0000-0E00-00007B000000}"/>
            </a:ext>
          </a:extLst>
        </xdr:cNvPr>
        <xdr:cNvSpPr/>
      </xdr:nvSpPr>
      <xdr:spPr>
        <a:xfrm>
          <a:off x="8699500" y="7111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67562</xdr:rowOff>
    </xdr:from>
    <xdr:to>
      <xdr:col>41</xdr:col>
      <xdr:colOff>101600</xdr:colOff>
      <xdr:row>41</xdr:row>
      <xdr:rowOff>169162</xdr:rowOff>
    </xdr:to>
    <xdr:sp macro="" textlink="">
      <xdr:nvSpPr>
        <xdr:cNvPr id="124" name="フローチャート: 判断 123">
          <a:extLst>
            <a:ext uri="{FF2B5EF4-FFF2-40B4-BE49-F238E27FC236}">
              <a16:creationId xmlns:a16="http://schemas.microsoft.com/office/drawing/2014/main" id="{00000000-0008-0000-0E00-00007C000000}"/>
            </a:ext>
          </a:extLst>
        </xdr:cNvPr>
        <xdr:cNvSpPr/>
      </xdr:nvSpPr>
      <xdr:spPr>
        <a:xfrm>
          <a:off x="7810500" y="709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85791</xdr:rowOff>
    </xdr:from>
    <xdr:to>
      <xdr:col>36</xdr:col>
      <xdr:colOff>165100</xdr:colOff>
      <xdr:row>42</xdr:row>
      <xdr:rowOff>15941</xdr:rowOff>
    </xdr:to>
    <xdr:sp macro="" textlink="">
      <xdr:nvSpPr>
        <xdr:cNvPr id="125" name="フローチャート: 判断 124">
          <a:extLst>
            <a:ext uri="{FF2B5EF4-FFF2-40B4-BE49-F238E27FC236}">
              <a16:creationId xmlns:a16="http://schemas.microsoft.com/office/drawing/2014/main" id="{00000000-0008-0000-0E00-00007D000000}"/>
            </a:ext>
          </a:extLst>
        </xdr:cNvPr>
        <xdr:cNvSpPr/>
      </xdr:nvSpPr>
      <xdr:spPr>
        <a:xfrm>
          <a:off x="6921500" y="711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E00-00007E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E00-000080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E00-000081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E00-000082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154916</xdr:rowOff>
    </xdr:from>
    <xdr:to>
      <xdr:col>55</xdr:col>
      <xdr:colOff>50800</xdr:colOff>
      <xdr:row>42</xdr:row>
      <xdr:rowOff>85066</xdr:rowOff>
    </xdr:to>
    <xdr:sp macro="" textlink="">
      <xdr:nvSpPr>
        <xdr:cNvPr id="131" name="楕円 130">
          <a:extLst>
            <a:ext uri="{FF2B5EF4-FFF2-40B4-BE49-F238E27FC236}">
              <a16:creationId xmlns:a16="http://schemas.microsoft.com/office/drawing/2014/main" id="{00000000-0008-0000-0E00-000083000000}"/>
            </a:ext>
          </a:extLst>
        </xdr:cNvPr>
        <xdr:cNvSpPr/>
      </xdr:nvSpPr>
      <xdr:spPr>
        <a:xfrm>
          <a:off x="10426700" y="7184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69843</xdr:rowOff>
    </xdr:from>
    <xdr:ext cx="469744" cy="259045"/>
    <xdr:sp macro="" textlink="">
      <xdr:nvSpPr>
        <xdr:cNvPr id="132" name="【道路】&#10;一人当たり延長該当値テキスト">
          <a:extLst>
            <a:ext uri="{FF2B5EF4-FFF2-40B4-BE49-F238E27FC236}">
              <a16:creationId xmlns:a16="http://schemas.microsoft.com/office/drawing/2014/main" id="{00000000-0008-0000-0E00-000084000000}"/>
            </a:ext>
          </a:extLst>
        </xdr:cNvPr>
        <xdr:cNvSpPr txBox="1"/>
      </xdr:nvSpPr>
      <xdr:spPr>
        <a:xfrm>
          <a:off x="10515600" y="7099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154967</xdr:rowOff>
    </xdr:from>
    <xdr:to>
      <xdr:col>50</xdr:col>
      <xdr:colOff>165100</xdr:colOff>
      <xdr:row>42</xdr:row>
      <xdr:rowOff>85117</xdr:rowOff>
    </xdr:to>
    <xdr:sp macro="" textlink="">
      <xdr:nvSpPr>
        <xdr:cNvPr id="133" name="楕円 132">
          <a:extLst>
            <a:ext uri="{FF2B5EF4-FFF2-40B4-BE49-F238E27FC236}">
              <a16:creationId xmlns:a16="http://schemas.microsoft.com/office/drawing/2014/main" id="{00000000-0008-0000-0E00-000085000000}"/>
            </a:ext>
          </a:extLst>
        </xdr:cNvPr>
        <xdr:cNvSpPr/>
      </xdr:nvSpPr>
      <xdr:spPr>
        <a:xfrm>
          <a:off x="9588500" y="718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34266</xdr:rowOff>
    </xdr:from>
    <xdr:to>
      <xdr:col>55</xdr:col>
      <xdr:colOff>0</xdr:colOff>
      <xdr:row>42</xdr:row>
      <xdr:rowOff>34317</xdr:rowOff>
    </xdr:to>
    <xdr:cxnSp macro="">
      <xdr:nvCxnSpPr>
        <xdr:cNvPr id="134" name="直線コネクタ 133">
          <a:extLst>
            <a:ext uri="{FF2B5EF4-FFF2-40B4-BE49-F238E27FC236}">
              <a16:creationId xmlns:a16="http://schemas.microsoft.com/office/drawing/2014/main" id="{00000000-0008-0000-0E00-000086000000}"/>
            </a:ext>
          </a:extLst>
        </xdr:cNvPr>
        <xdr:cNvCxnSpPr/>
      </xdr:nvCxnSpPr>
      <xdr:spPr>
        <a:xfrm flipV="1">
          <a:off x="9639300" y="7235166"/>
          <a:ext cx="838200" cy="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155035</xdr:rowOff>
    </xdr:from>
    <xdr:to>
      <xdr:col>46</xdr:col>
      <xdr:colOff>38100</xdr:colOff>
      <xdr:row>42</xdr:row>
      <xdr:rowOff>85185</xdr:rowOff>
    </xdr:to>
    <xdr:sp macro="" textlink="">
      <xdr:nvSpPr>
        <xdr:cNvPr id="135" name="楕円 134">
          <a:extLst>
            <a:ext uri="{FF2B5EF4-FFF2-40B4-BE49-F238E27FC236}">
              <a16:creationId xmlns:a16="http://schemas.microsoft.com/office/drawing/2014/main" id="{00000000-0008-0000-0E00-000087000000}"/>
            </a:ext>
          </a:extLst>
        </xdr:cNvPr>
        <xdr:cNvSpPr/>
      </xdr:nvSpPr>
      <xdr:spPr>
        <a:xfrm>
          <a:off x="8699500" y="7184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34317</xdr:rowOff>
    </xdr:from>
    <xdr:to>
      <xdr:col>50</xdr:col>
      <xdr:colOff>114300</xdr:colOff>
      <xdr:row>42</xdr:row>
      <xdr:rowOff>34385</xdr:rowOff>
    </xdr:to>
    <xdr:cxnSp macro="">
      <xdr:nvCxnSpPr>
        <xdr:cNvPr id="136" name="直線コネクタ 135">
          <a:extLst>
            <a:ext uri="{FF2B5EF4-FFF2-40B4-BE49-F238E27FC236}">
              <a16:creationId xmlns:a16="http://schemas.microsoft.com/office/drawing/2014/main" id="{00000000-0008-0000-0E00-000088000000}"/>
            </a:ext>
          </a:extLst>
        </xdr:cNvPr>
        <xdr:cNvCxnSpPr/>
      </xdr:nvCxnSpPr>
      <xdr:spPr>
        <a:xfrm flipV="1">
          <a:off x="8750300" y="7235217"/>
          <a:ext cx="889000" cy="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155742</xdr:rowOff>
    </xdr:from>
    <xdr:to>
      <xdr:col>41</xdr:col>
      <xdr:colOff>101600</xdr:colOff>
      <xdr:row>42</xdr:row>
      <xdr:rowOff>85892</xdr:rowOff>
    </xdr:to>
    <xdr:sp macro="" textlink="">
      <xdr:nvSpPr>
        <xdr:cNvPr id="137" name="楕円 136">
          <a:extLst>
            <a:ext uri="{FF2B5EF4-FFF2-40B4-BE49-F238E27FC236}">
              <a16:creationId xmlns:a16="http://schemas.microsoft.com/office/drawing/2014/main" id="{00000000-0008-0000-0E00-000089000000}"/>
            </a:ext>
          </a:extLst>
        </xdr:cNvPr>
        <xdr:cNvSpPr/>
      </xdr:nvSpPr>
      <xdr:spPr>
        <a:xfrm>
          <a:off x="7810500" y="7185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34385</xdr:rowOff>
    </xdr:from>
    <xdr:to>
      <xdr:col>45</xdr:col>
      <xdr:colOff>177800</xdr:colOff>
      <xdr:row>42</xdr:row>
      <xdr:rowOff>35092</xdr:rowOff>
    </xdr:to>
    <xdr:cxnSp macro="">
      <xdr:nvCxnSpPr>
        <xdr:cNvPr id="138" name="直線コネクタ 137">
          <a:extLst>
            <a:ext uri="{FF2B5EF4-FFF2-40B4-BE49-F238E27FC236}">
              <a16:creationId xmlns:a16="http://schemas.microsoft.com/office/drawing/2014/main" id="{00000000-0008-0000-0E00-00008A000000}"/>
            </a:ext>
          </a:extLst>
        </xdr:cNvPr>
        <xdr:cNvCxnSpPr/>
      </xdr:nvCxnSpPr>
      <xdr:spPr>
        <a:xfrm flipV="1">
          <a:off x="7861300" y="7235285"/>
          <a:ext cx="889000" cy="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156059</xdr:rowOff>
    </xdr:from>
    <xdr:to>
      <xdr:col>36</xdr:col>
      <xdr:colOff>165100</xdr:colOff>
      <xdr:row>42</xdr:row>
      <xdr:rowOff>86209</xdr:rowOff>
    </xdr:to>
    <xdr:sp macro="" textlink="">
      <xdr:nvSpPr>
        <xdr:cNvPr id="139" name="楕円 138">
          <a:extLst>
            <a:ext uri="{FF2B5EF4-FFF2-40B4-BE49-F238E27FC236}">
              <a16:creationId xmlns:a16="http://schemas.microsoft.com/office/drawing/2014/main" id="{00000000-0008-0000-0E00-00008B000000}"/>
            </a:ext>
          </a:extLst>
        </xdr:cNvPr>
        <xdr:cNvSpPr/>
      </xdr:nvSpPr>
      <xdr:spPr>
        <a:xfrm>
          <a:off x="6921500" y="7185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42</xdr:row>
      <xdr:rowOff>35092</xdr:rowOff>
    </xdr:from>
    <xdr:to>
      <xdr:col>41</xdr:col>
      <xdr:colOff>50800</xdr:colOff>
      <xdr:row>42</xdr:row>
      <xdr:rowOff>35409</xdr:rowOff>
    </xdr:to>
    <xdr:cxnSp macro="">
      <xdr:nvCxnSpPr>
        <xdr:cNvPr id="140" name="直線コネクタ 139">
          <a:extLst>
            <a:ext uri="{FF2B5EF4-FFF2-40B4-BE49-F238E27FC236}">
              <a16:creationId xmlns:a16="http://schemas.microsoft.com/office/drawing/2014/main" id="{00000000-0008-0000-0E00-00008C000000}"/>
            </a:ext>
          </a:extLst>
        </xdr:cNvPr>
        <xdr:cNvCxnSpPr/>
      </xdr:nvCxnSpPr>
      <xdr:spPr>
        <a:xfrm flipV="1">
          <a:off x="6972300" y="7235992"/>
          <a:ext cx="889000" cy="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34155</xdr:rowOff>
    </xdr:from>
    <xdr:ext cx="534377" cy="259045"/>
    <xdr:sp macro="" textlink="">
      <xdr:nvSpPr>
        <xdr:cNvPr id="141" name="n_1aveValue【道路】&#10;一人当たり延長">
          <a:extLst>
            <a:ext uri="{FF2B5EF4-FFF2-40B4-BE49-F238E27FC236}">
              <a16:creationId xmlns:a16="http://schemas.microsoft.com/office/drawing/2014/main" id="{00000000-0008-0000-0E00-00008D000000}"/>
            </a:ext>
          </a:extLst>
        </xdr:cNvPr>
        <xdr:cNvSpPr txBox="1"/>
      </xdr:nvSpPr>
      <xdr:spPr>
        <a:xfrm>
          <a:off x="9359411" y="6892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28459</xdr:rowOff>
    </xdr:from>
    <xdr:ext cx="534377" cy="259045"/>
    <xdr:sp macro="" textlink="">
      <xdr:nvSpPr>
        <xdr:cNvPr id="142" name="n_2aveValue【道路】&#10;一人当たり延長">
          <a:extLst>
            <a:ext uri="{FF2B5EF4-FFF2-40B4-BE49-F238E27FC236}">
              <a16:creationId xmlns:a16="http://schemas.microsoft.com/office/drawing/2014/main" id="{00000000-0008-0000-0E00-00008E000000}"/>
            </a:ext>
          </a:extLst>
        </xdr:cNvPr>
        <xdr:cNvSpPr txBox="1"/>
      </xdr:nvSpPr>
      <xdr:spPr>
        <a:xfrm>
          <a:off x="8483111" y="6886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14239</xdr:rowOff>
    </xdr:from>
    <xdr:ext cx="534377" cy="259045"/>
    <xdr:sp macro="" textlink="">
      <xdr:nvSpPr>
        <xdr:cNvPr id="143" name="n_3aveValue【道路】&#10;一人当たり延長">
          <a:extLst>
            <a:ext uri="{FF2B5EF4-FFF2-40B4-BE49-F238E27FC236}">
              <a16:creationId xmlns:a16="http://schemas.microsoft.com/office/drawing/2014/main" id="{00000000-0008-0000-0E00-00008F000000}"/>
            </a:ext>
          </a:extLst>
        </xdr:cNvPr>
        <xdr:cNvSpPr txBox="1"/>
      </xdr:nvSpPr>
      <xdr:spPr>
        <a:xfrm>
          <a:off x="7594111" y="687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32468</xdr:rowOff>
    </xdr:from>
    <xdr:ext cx="534377" cy="259045"/>
    <xdr:sp macro="" textlink="">
      <xdr:nvSpPr>
        <xdr:cNvPr id="144" name="n_4aveValue【道路】&#10;一人当たり延長">
          <a:extLst>
            <a:ext uri="{FF2B5EF4-FFF2-40B4-BE49-F238E27FC236}">
              <a16:creationId xmlns:a16="http://schemas.microsoft.com/office/drawing/2014/main" id="{00000000-0008-0000-0E00-000090000000}"/>
            </a:ext>
          </a:extLst>
        </xdr:cNvPr>
        <xdr:cNvSpPr txBox="1"/>
      </xdr:nvSpPr>
      <xdr:spPr>
        <a:xfrm>
          <a:off x="6705111" y="6890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76244</xdr:rowOff>
    </xdr:from>
    <xdr:ext cx="469744" cy="259045"/>
    <xdr:sp macro="" textlink="">
      <xdr:nvSpPr>
        <xdr:cNvPr id="145" name="n_1mainValue【道路】&#10;一人当たり延長">
          <a:extLst>
            <a:ext uri="{FF2B5EF4-FFF2-40B4-BE49-F238E27FC236}">
              <a16:creationId xmlns:a16="http://schemas.microsoft.com/office/drawing/2014/main" id="{00000000-0008-0000-0E00-000091000000}"/>
            </a:ext>
          </a:extLst>
        </xdr:cNvPr>
        <xdr:cNvSpPr txBox="1"/>
      </xdr:nvSpPr>
      <xdr:spPr>
        <a:xfrm>
          <a:off x="9391727" y="7277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76312</xdr:rowOff>
    </xdr:from>
    <xdr:ext cx="469744" cy="259045"/>
    <xdr:sp macro="" textlink="">
      <xdr:nvSpPr>
        <xdr:cNvPr id="146" name="n_2mainValue【道路】&#10;一人当たり延長">
          <a:extLst>
            <a:ext uri="{FF2B5EF4-FFF2-40B4-BE49-F238E27FC236}">
              <a16:creationId xmlns:a16="http://schemas.microsoft.com/office/drawing/2014/main" id="{00000000-0008-0000-0E00-000092000000}"/>
            </a:ext>
          </a:extLst>
        </xdr:cNvPr>
        <xdr:cNvSpPr txBox="1"/>
      </xdr:nvSpPr>
      <xdr:spPr>
        <a:xfrm>
          <a:off x="8515427" y="7277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77019</xdr:rowOff>
    </xdr:from>
    <xdr:ext cx="469744" cy="259045"/>
    <xdr:sp macro="" textlink="">
      <xdr:nvSpPr>
        <xdr:cNvPr id="147" name="n_3mainValue【道路】&#10;一人当たり延長">
          <a:extLst>
            <a:ext uri="{FF2B5EF4-FFF2-40B4-BE49-F238E27FC236}">
              <a16:creationId xmlns:a16="http://schemas.microsoft.com/office/drawing/2014/main" id="{00000000-0008-0000-0E00-000093000000}"/>
            </a:ext>
          </a:extLst>
        </xdr:cNvPr>
        <xdr:cNvSpPr txBox="1"/>
      </xdr:nvSpPr>
      <xdr:spPr>
        <a:xfrm>
          <a:off x="7626427" y="7277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42</xdr:row>
      <xdr:rowOff>77336</xdr:rowOff>
    </xdr:from>
    <xdr:ext cx="469744" cy="259045"/>
    <xdr:sp macro="" textlink="">
      <xdr:nvSpPr>
        <xdr:cNvPr id="148" name="n_4mainValue【道路】&#10;一人当たり延長">
          <a:extLst>
            <a:ext uri="{FF2B5EF4-FFF2-40B4-BE49-F238E27FC236}">
              <a16:creationId xmlns:a16="http://schemas.microsoft.com/office/drawing/2014/main" id="{00000000-0008-0000-0E00-000094000000}"/>
            </a:ext>
          </a:extLst>
        </xdr:cNvPr>
        <xdr:cNvSpPr txBox="1"/>
      </xdr:nvSpPr>
      <xdr:spPr>
        <a:xfrm>
          <a:off x="6737427" y="7278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0000000-0008-0000-0E00-000095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0000000-0008-0000-0E00-000096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0000000-0008-0000-0E00-000097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0000000-0008-0000-0E00-000098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E00-000099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0000000-0008-0000-0E00-00009A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E00-00009B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0000000-0008-0000-0E00-00009C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00000000-0008-0000-0E00-00009D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0000000-0008-0000-0E00-00009E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00000000-0008-0000-0E00-00009F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00000000-0008-0000-0E00-0000A0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00000000-0008-0000-0E00-0000A1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00000000-0008-0000-0E00-0000A2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00000000-0008-0000-0E00-0000A3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00000000-0008-0000-0E00-0000A4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00000000-0008-0000-0E00-0000A5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00000000-0008-0000-0E00-0000A6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00000000-0008-0000-0E00-0000A7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00000000-0008-0000-0E00-0000A8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00000000-0008-0000-0E00-0000A9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00000000-0008-0000-0E00-0000AA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00000000-0008-0000-0E00-0000AB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00000000-0008-0000-0E00-0000AC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00000000-0008-0000-0E00-0000AD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101237</xdr:rowOff>
    </xdr:from>
    <xdr:to>
      <xdr:col>24</xdr:col>
      <xdr:colOff>62865</xdr:colOff>
      <xdr:row>64</xdr:row>
      <xdr:rowOff>58783</xdr:rowOff>
    </xdr:to>
    <xdr:cxnSp macro="">
      <xdr:nvCxnSpPr>
        <xdr:cNvPr id="174" name="直線コネクタ 173">
          <a:extLst>
            <a:ext uri="{FF2B5EF4-FFF2-40B4-BE49-F238E27FC236}">
              <a16:creationId xmlns:a16="http://schemas.microsoft.com/office/drawing/2014/main" id="{00000000-0008-0000-0E00-0000AE000000}"/>
            </a:ext>
          </a:extLst>
        </xdr:cNvPr>
        <xdr:cNvCxnSpPr/>
      </xdr:nvCxnSpPr>
      <xdr:spPr>
        <a:xfrm flipV="1">
          <a:off x="4634865" y="9530987"/>
          <a:ext cx="0" cy="1500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62610</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00000000-0008-0000-0E00-0000AF000000}"/>
            </a:ext>
          </a:extLst>
        </xdr:cNvPr>
        <xdr:cNvSpPr txBox="1"/>
      </xdr:nvSpPr>
      <xdr:spPr>
        <a:xfrm>
          <a:off x="4673600" y="11035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58783</xdr:rowOff>
    </xdr:from>
    <xdr:to>
      <xdr:col>24</xdr:col>
      <xdr:colOff>152400</xdr:colOff>
      <xdr:row>64</xdr:row>
      <xdr:rowOff>58783</xdr:rowOff>
    </xdr:to>
    <xdr:cxnSp macro="">
      <xdr:nvCxnSpPr>
        <xdr:cNvPr id="176" name="直線コネクタ 175">
          <a:extLst>
            <a:ext uri="{FF2B5EF4-FFF2-40B4-BE49-F238E27FC236}">
              <a16:creationId xmlns:a16="http://schemas.microsoft.com/office/drawing/2014/main" id="{00000000-0008-0000-0E00-0000B0000000}"/>
            </a:ext>
          </a:extLst>
        </xdr:cNvPr>
        <xdr:cNvCxnSpPr/>
      </xdr:nvCxnSpPr>
      <xdr:spPr>
        <a:xfrm>
          <a:off x="4546600" y="11031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47914</xdr:rowOff>
    </xdr:from>
    <xdr:ext cx="340478" cy="259045"/>
    <xdr:sp macro="" textlink="">
      <xdr:nvSpPr>
        <xdr:cNvPr id="177" name="【橋りょう・トンネル】&#10;有形固定資産減価償却率最大値テキスト">
          <a:extLst>
            <a:ext uri="{FF2B5EF4-FFF2-40B4-BE49-F238E27FC236}">
              <a16:creationId xmlns:a16="http://schemas.microsoft.com/office/drawing/2014/main" id="{00000000-0008-0000-0E00-0000B1000000}"/>
            </a:ext>
          </a:extLst>
        </xdr:cNvPr>
        <xdr:cNvSpPr txBox="1"/>
      </xdr:nvSpPr>
      <xdr:spPr>
        <a:xfrm>
          <a:off x="4673600" y="930621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101237</xdr:rowOff>
    </xdr:from>
    <xdr:to>
      <xdr:col>24</xdr:col>
      <xdr:colOff>152400</xdr:colOff>
      <xdr:row>55</xdr:row>
      <xdr:rowOff>101237</xdr:rowOff>
    </xdr:to>
    <xdr:cxnSp macro="">
      <xdr:nvCxnSpPr>
        <xdr:cNvPr id="178" name="直線コネクタ 177">
          <a:extLst>
            <a:ext uri="{FF2B5EF4-FFF2-40B4-BE49-F238E27FC236}">
              <a16:creationId xmlns:a16="http://schemas.microsoft.com/office/drawing/2014/main" id="{00000000-0008-0000-0E00-0000B2000000}"/>
            </a:ext>
          </a:extLst>
        </xdr:cNvPr>
        <xdr:cNvCxnSpPr/>
      </xdr:nvCxnSpPr>
      <xdr:spPr>
        <a:xfrm>
          <a:off x="4546600" y="9530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122300</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00000000-0008-0000-0E00-0000B3000000}"/>
            </a:ext>
          </a:extLst>
        </xdr:cNvPr>
        <xdr:cNvSpPr txBox="1"/>
      </xdr:nvSpPr>
      <xdr:spPr>
        <a:xfrm>
          <a:off x="4673600" y="102378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99423</xdr:rowOff>
    </xdr:from>
    <xdr:to>
      <xdr:col>24</xdr:col>
      <xdr:colOff>114300</xdr:colOff>
      <xdr:row>61</xdr:row>
      <xdr:rowOff>29573</xdr:rowOff>
    </xdr:to>
    <xdr:sp macro="" textlink="">
      <xdr:nvSpPr>
        <xdr:cNvPr id="180" name="フローチャート: 判断 179">
          <a:extLst>
            <a:ext uri="{FF2B5EF4-FFF2-40B4-BE49-F238E27FC236}">
              <a16:creationId xmlns:a16="http://schemas.microsoft.com/office/drawing/2014/main" id="{00000000-0008-0000-0E00-0000B4000000}"/>
            </a:ext>
          </a:extLst>
        </xdr:cNvPr>
        <xdr:cNvSpPr/>
      </xdr:nvSpPr>
      <xdr:spPr>
        <a:xfrm>
          <a:off x="4584700" y="1038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110853</xdr:rowOff>
    </xdr:from>
    <xdr:to>
      <xdr:col>20</xdr:col>
      <xdr:colOff>38100</xdr:colOff>
      <xdr:row>61</xdr:row>
      <xdr:rowOff>41003</xdr:rowOff>
    </xdr:to>
    <xdr:sp macro="" textlink="">
      <xdr:nvSpPr>
        <xdr:cNvPr id="181" name="フローチャート: 判断 180">
          <a:extLst>
            <a:ext uri="{FF2B5EF4-FFF2-40B4-BE49-F238E27FC236}">
              <a16:creationId xmlns:a16="http://schemas.microsoft.com/office/drawing/2014/main" id="{00000000-0008-0000-0E00-0000B5000000}"/>
            </a:ext>
          </a:extLst>
        </xdr:cNvPr>
        <xdr:cNvSpPr/>
      </xdr:nvSpPr>
      <xdr:spPr>
        <a:xfrm>
          <a:off x="3746500" y="1039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71665</xdr:rowOff>
    </xdr:from>
    <xdr:to>
      <xdr:col>15</xdr:col>
      <xdr:colOff>101600</xdr:colOff>
      <xdr:row>61</xdr:row>
      <xdr:rowOff>1815</xdr:rowOff>
    </xdr:to>
    <xdr:sp macro="" textlink="">
      <xdr:nvSpPr>
        <xdr:cNvPr id="182" name="フローチャート: 判断 181">
          <a:extLst>
            <a:ext uri="{FF2B5EF4-FFF2-40B4-BE49-F238E27FC236}">
              <a16:creationId xmlns:a16="http://schemas.microsoft.com/office/drawing/2014/main" id="{00000000-0008-0000-0E00-0000B6000000}"/>
            </a:ext>
          </a:extLst>
        </xdr:cNvPr>
        <xdr:cNvSpPr/>
      </xdr:nvSpPr>
      <xdr:spPr>
        <a:xfrm>
          <a:off x="2857500" y="1035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37374</xdr:rowOff>
    </xdr:from>
    <xdr:to>
      <xdr:col>10</xdr:col>
      <xdr:colOff>165100</xdr:colOff>
      <xdr:row>60</xdr:row>
      <xdr:rowOff>138974</xdr:rowOff>
    </xdr:to>
    <xdr:sp macro="" textlink="">
      <xdr:nvSpPr>
        <xdr:cNvPr id="183" name="フローチャート: 判断 182">
          <a:extLst>
            <a:ext uri="{FF2B5EF4-FFF2-40B4-BE49-F238E27FC236}">
              <a16:creationId xmlns:a16="http://schemas.microsoft.com/office/drawing/2014/main" id="{00000000-0008-0000-0E00-0000B7000000}"/>
            </a:ext>
          </a:extLst>
        </xdr:cNvPr>
        <xdr:cNvSpPr/>
      </xdr:nvSpPr>
      <xdr:spPr>
        <a:xfrm>
          <a:off x="1968500" y="1032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22678</xdr:rowOff>
    </xdr:from>
    <xdr:to>
      <xdr:col>6</xdr:col>
      <xdr:colOff>38100</xdr:colOff>
      <xdr:row>60</xdr:row>
      <xdr:rowOff>124278</xdr:rowOff>
    </xdr:to>
    <xdr:sp macro="" textlink="">
      <xdr:nvSpPr>
        <xdr:cNvPr id="184" name="フローチャート: 判断 183">
          <a:extLst>
            <a:ext uri="{FF2B5EF4-FFF2-40B4-BE49-F238E27FC236}">
              <a16:creationId xmlns:a16="http://schemas.microsoft.com/office/drawing/2014/main" id="{00000000-0008-0000-0E00-0000B8000000}"/>
            </a:ext>
          </a:extLst>
        </xdr:cNvPr>
        <xdr:cNvSpPr/>
      </xdr:nvSpPr>
      <xdr:spPr>
        <a:xfrm>
          <a:off x="10795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E00-0000B9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E00-0000BA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E00-0000BB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E00-0000BC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E00-0000BD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145143</xdr:rowOff>
    </xdr:from>
    <xdr:to>
      <xdr:col>24</xdr:col>
      <xdr:colOff>114300</xdr:colOff>
      <xdr:row>61</xdr:row>
      <xdr:rowOff>75293</xdr:rowOff>
    </xdr:to>
    <xdr:sp macro="" textlink="">
      <xdr:nvSpPr>
        <xdr:cNvPr id="190" name="楕円 189">
          <a:extLst>
            <a:ext uri="{FF2B5EF4-FFF2-40B4-BE49-F238E27FC236}">
              <a16:creationId xmlns:a16="http://schemas.microsoft.com/office/drawing/2014/main" id="{00000000-0008-0000-0E00-0000BE000000}"/>
            </a:ext>
          </a:extLst>
        </xdr:cNvPr>
        <xdr:cNvSpPr/>
      </xdr:nvSpPr>
      <xdr:spPr>
        <a:xfrm>
          <a:off x="4584700" y="1043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123570</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00000000-0008-0000-0E00-0000BF000000}"/>
            </a:ext>
          </a:extLst>
        </xdr:cNvPr>
        <xdr:cNvSpPr txBox="1"/>
      </xdr:nvSpPr>
      <xdr:spPr>
        <a:xfrm>
          <a:off x="4673600" y="1041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123916</xdr:rowOff>
    </xdr:from>
    <xdr:to>
      <xdr:col>20</xdr:col>
      <xdr:colOff>38100</xdr:colOff>
      <xdr:row>61</xdr:row>
      <xdr:rowOff>54066</xdr:rowOff>
    </xdr:to>
    <xdr:sp macro="" textlink="">
      <xdr:nvSpPr>
        <xdr:cNvPr id="192" name="楕円 191">
          <a:extLst>
            <a:ext uri="{FF2B5EF4-FFF2-40B4-BE49-F238E27FC236}">
              <a16:creationId xmlns:a16="http://schemas.microsoft.com/office/drawing/2014/main" id="{00000000-0008-0000-0E00-0000C0000000}"/>
            </a:ext>
          </a:extLst>
        </xdr:cNvPr>
        <xdr:cNvSpPr/>
      </xdr:nvSpPr>
      <xdr:spPr>
        <a:xfrm>
          <a:off x="3746500" y="1041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3266</xdr:rowOff>
    </xdr:from>
    <xdr:to>
      <xdr:col>24</xdr:col>
      <xdr:colOff>63500</xdr:colOff>
      <xdr:row>61</xdr:row>
      <xdr:rowOff>24493</xdr:rowOff>
    </xdr:to>
    <xdr:cxnSp macro="">
      <xdr:nvCxnSpPr>
        <xdr:cNvPr id="193" name="直線コネクタ 192">
          <a:extLst>
            <a:ext uri="{FF2B5EF4-FFF2-40B4-BE49-F238E27FC236}">
              <a16:creationId xmlns:a16="http://schemas.microsoft.com/office/drawing/2014/main" id="{00000000-0008-0000-0E00-0000C1000000}"/>
            </a:ext>
          </a:extLst>
        </xdr:cNvPr>
        <xdr:cNvCxnSpPr/>
      </xdr:nvCxnSpPr>
      <xdr:spPr>
        <a:xfrm>
          <a:off x="3797300" y="10461716"/>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99423</xdr:rowOff>
    </xdr:from>
    <xdr:to>
      <xdr:col>15</xdr:col>
      <xdr:colOff>101600</xdr:colOff>
      <xdr:row>61</xdr:row>
      <xdr:rowOff>29573</xdr:rowOff>
    </xdr:to>
    <xdr:sp macro="" textlink="">
      <xdr:nvSpPr>
        <xdr:cNvPr id="194" name="楕円 193">
          <a:extLst>
            <a:ext uri="{FF2B5EF4-FFF2-40B4-BE49-F238E27FC236}">
              <a16:creationId xmlns:a16="http://schemas.microsoft.com/office/drawing/2014/main" id="{00000000-0008-0000-0E00-0000C2000000}"/>
            </a:ext>
          </a:extLst>
        </xdr:cNvPr>
        <xdr:cNvSpPr/>
      </xdr:nvSpPr>
      <xdr:spPr>
        <a:xfrm>
          <a:off x="2857500" y="1038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150223</xdr:rowOff>
    </xdr:from>
    <xdr:to>
      <xdr:col>19</xdr:col>
      <xdr:colOff>177800</xdr:colOff>
      <xdr:row>61</xdr:row>
      <xdr:rowOff>3266</xdr:rowOff>
    </xdr:to>
    <xdr:cxnSp macro="">
      <xdr:nvCxnSpPr>
        <xdr:cNvPr id="195" name="直線コネクタ 194">
          <a:extLst>
            <a:ext uri="{FF2B5EF4-FFF2-40B4-BE49-F238E27FC236}">
              <a16:creationId xmlns:a16="http://schemas.microsoft.com/office/drawing/2014/main" id="{00000000-0008-0000-0E00-0000C3000000}"/>
            </a:ext>
          </a:extLst>
        </xdr:cNvPr>
        <xdr:cNvCxnSpPr/>
      </xdr:nvCxnSpPr>
      <xdr:spPr>
        <a:xfrm>
          <a:off x="2908300" y="10437223"/>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74930</xdr:rowOff>
    </xdr:from>
    <xdr:to>
      <xdr:col>10</xdr:col>
      <xdr:colOff>165100</xdr:colOff>
      <xdr:row>61</xdr:row>
      <xdr:rowOff>5080</xdr:rowOff>
    </xdr:to>
    <xdr:sp macro="" textlink="">
      <xdr:nvSpPr>
        <xdr:cNvPr id="196" name="楕円 195">
          <a:extLst>
            <a:ext uri="{FF2B5EF4-FFF2-40B4-BE49-F238E27FC236}">
              <a16:creationId xmlns:a16="http://schemas.microsoft.com/office/drawing/2014/main" id="{00000000-0008-0000-0E00-0000C4000000}"/>
            </a:ext>
          </a:extLst>
        </xdr:cNvPr>
        <xdr:cNvSpPr/>
      </xdr:nvSpPr>
      <xdr:spPr>
        <a:xfrm>
          <a:off x="1968500" y="1036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125730</xdr:rowOff>
    </xdr:from>
    <xdr:to>
      <xdr:col>15</xdr:col>
      <xdr:colOff>50800</xdr:colOff>
      <xdr:row>60</xdr:row>
      <xdr:rowOff>150223</xdr:rowOff>
    </xdr:to>
    <xdr:cxnSp macro="">
      <xdr:nvCxnSpPr>
        <xdr:cNvPr id="197" name="直線コネクタ 196">
          <a:extLst>
            <a:ext uri="{FF2B5EF4-FFF2-40B4-BE49-F238E27FC236}">
              <a16:creationId xmlns:a16="http://schemas.microsoft.com/office/drawing/2014/main" id="{00000000-0008-0000-0E00-0000C5000000}"/>
            </a:ext>
          </a:extLst>
        </xdr:cNvPr>
        <xdr:cNvCxnSpPr/>
      </xdr:nvCxnSpPr>
      <xdr:spPr>
        <a:xfrm>
          <a:off x="2019300" y="10412730"/>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50437</xdr:rowOff>
    </xdr:from>
    <xdr:to>
      <xdr:col>6</xdr:col>
      <xdr:colOff>38100</xdr:colOff>
      <xdr:row>60</xdr:row>
      <xdr:rowOff>152037</xdr:rowOff>
    </xdr:to>
    <xdr:sp macro="" textlink="">
      <xdr:nvSpPr>
        <xdr:cNvPr id="198" name="楕円 197">
          <a:extLst>
            <a:ext uri="{FF2B5EF4-FFF2-40B4-BE49-F238E27FC236}">
              <a16:creationId xmlns:a16="http://schemas.microsoft.com/office/drawing/2014/main" id="{00000000-0008-0000-0E00-0000C6000000}"/>
            </a:ext>
          </a:extLst>
        </xdr:cNvPr>
        <xdr:cNvSpPr/>
      </xdr:nvSpPr>
      <xdr:spPr>
        <a:xfrm>
          <a:off x="1079500" y="1033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101237</xdr:rowOff>
    </xdr:from>
    <xdr:to>
      <xdr:col>10</xdr:col>
      <xdr:colOff>114300</xdr:colOff>
      <xdr:row>60</xdr:row>
      <xdr:rowOff>125730</xdr:rowOff>
    </xdr:to>
    <xdr:cxnSp macro="">
      <xdr:nvCxnSpPr>
        <xdr:cNvPr id="199" name="直線コネクタ 198">
          <a:extLst>
            <a:ext uri="{FF2B5EF4-FFF2-40B4-BE49-F238E27FC236}">
              <a16:creationId xmlns:a16="http://schemas.microsoft.com/office/drawing/2014/main" id="{00000000-0008-0000-0E00-0000C7000000}"/>
            </a:ext>
          </a:extLst>
        </xdr:cNvPr>
        <xdr:cNvCxnSpPr/>
      </xdr:nvCxnSpPr>
      <xdr:spPr>
        <a:xfrm>
          <a:off x="1130300" y="10388237"/>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57530</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00000000-0008-0000-0E00-0000C8000000}"/>
            </a:ext>
          </a:extLst>
        </xdr:cNvPr>
        <xdr:cNvSpPr txBox="1"/>
      </xdr:nvSpPr>
      <xdr:spPr>
        <a:xfrm>
          <a:off x="3582044" y="10173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18342</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00000000-0008-0000-0E00-0000C9000000}"/>
            </a:ext>
          </a:extLst>
        </xdr:cNvPr>
        <xdr:cNvSpPr txBox="1"/>
      </xdr:nvSpPr>
      <xdr:spPr>
        <a:xfrm>
          <a:off x="2705744" y="10133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155501</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00000000-0008-0000-0E00-0000CA000000}"/>
            </a:ext>
          </a:extLst>
        </xdr:cNvPr>
        <xdr:cNvSpPr txBox="1"/>
      </xdr:nvSpPr>
      <xdr:spPr>
        <a:xfrm>
          <a:off x="1816744" y="1009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140805</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00000000-0008-0000-0E00-0000CB000000}"/>
            </a:ext>
          </a:extLst>
        </xdr:cNvPr>
        <xdr:cNvSpPr txBox="1"/>
      </xdr:nvSpPr>
      <xdr:spPr>
        <a:xfrm>
          <a:off x="927744" y="1008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45193</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id="{00000000-0008-0000-0E00-0000CC000000}"/>
            </a:ext>
          </a:extLst>
        </xdr:cNvPr>
        <xdr:cNvSpPr txBox="1"/>
      </xdr:nvSpPr>
      <xdr:spPr>
        <a:xfrm>
          <a:off x="3582044" y="1050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20700</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id="{00000000-0008-0000-0E00-0000CD000000}"/>
            </a:ext>
          </a:extLst>
        </xdr:cNvPr>
        <xdr:cNvSpPr txBox="1"/>
      </xdr:nvSpPr>
      <xdr:spPr>
        <a:xfrm>
          <a:off x="2705744" y="1047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167657</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id="{00000000-0008-0000-0E00-0000CE000000}"/>
            </a:ext>
          </a:extLst>
        </xdr:cNvPr>
        <xdr:cNvSpPr txBox="1"/>
      </xdr:nvSpPr>
      <xdr:spPr>
        <a:xfrm>
          <a:off x="1816744" y="1045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143164</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id="{00000000-0008-0000-0E00-0000CF000000}"/>
            </a:ext>
          </a:extLst>
        </xdr:cNvPr>
        <xdr:cNvSpPr txBox="1"/>
      </xdr:nvSpPr>
      <xdr:spPr>
        <a:xfrm>
          <a:off x="927744" y="1043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00000000-0008-0000-0E00-0000D0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00000000-0008-0000-0E00-0000D1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00000000-0008-0000-0E00-0000D2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E00-0000D3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E00-0000D4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00000000-0008-0000-0E00-0000D5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00000000-0008-0000-0E00-0000D6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00000000-0008-0000-0E00-0000D7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00000000-0008-0000-0E00-0000D8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00000000-0008-0000-0E00-0000D9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8" name="直線コネクタ 217">
          <a:extLst>
            <a:ext uri="{FF2B5EF4-FFF2-40B4-BE49-F238E27FC236}">
              <a16:creationId xmlns:a16="http://schemas.microsoft.com/office/drawing/2014/main" id="{00000000-0008-0000-0E00-0000DA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9" name="テキスト ボックス 218">
          <a:extLst>
            <a:ext uri="{FF2B5EF4-FFF2-40B4-BE49-F238E27FC236}">
              <a16:creationId xmlns:a16="http://schemas.microsoft.com/office/drawing/2014/main" id="{00000000-0008-0000-0E00-0000DB000000}"/>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20" name="直線コネクタ 219">
          <a:extLst>
            <a:ext uri="{FF2B5EF4-FFF2-40B4-BE49-F238E27FC236}">
              <a16:creationId xmlns:a16="http://schemas.microsoft.com/office/drawing/2014/main" id="{00000000-0008-0000-0E00-0000DC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1" name="テキスト ボックス 220">
          <a:extLst>
            <a:ext uri="{FF2B5EF4-FFF2-40B4-BE49-F238E27FC236}">
              <a16:creationId xmlns:a16="http://schemas.microsoft.com/office/drawing/2014/main" id="{00000000-0008-0000-0E00-0000DD000000}"/>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2" name="直線コネクタ 221">
          <a:extLst>
            <a:ext uri="{FF2B5EF4-FFF2-40B4-BE49-F238E27FC236}">
              <a16:creationId xmlns:a16="http://schemas.microsoft.com/office/drawing/2014/main" id="{00000000-0008-0000-0E00-0000DE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3" name="テキスト ボックス 222">
          <a:extLst>
            <a:ext uri="{FF2B5EF4-FFF2-40B4-BE49-F238E27FC236}">
              <a16:creationId xmlns:a16="http://schemas.microsoft.com/office/drawing/2014/main" id="{00000000-0008-0000-0E00-0000DF000000}"/>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4" name="直線コネクタ 223">
          <a:extLst>
            <a:ext uri="{FF2B5EF4-FFF2-40B4-BE49-F238E27FC236}">
              <a16:creationId xmlns:a16="http://schemas.microsoft.com/office/drawing/2014/main" id="{00000000-0008-0000-0E00-0000E0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5" name="テキスト ボックス 224">
          <a:extLst>
            <a:ext uri="{FF2B5EF4-FFF2-40B4-BE49-F238E27FC236}">
              <a16:creationId xmlns:a16="http://schemas.microsoft.com/office/drawing/2014/main" id="{00000000-0008-0000-0E00-0000E1000000}"/>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00000000-0008-0000-0E00-0000E2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a:extLst>
            <a:ext uri="{FF2B5EF4-FFF2-40B4-BE49-F238E27FC236}">
              <a16:creationId xmlns:a16="http://schemas.microsoft.com/office/drawing/2014/main" id="{00000000-0008-0000-0E00-0000E3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a:extLst>
            <a:ext uri="{FF2B5EF4-FFF2-40B4-BE49-F238E27FC236}">
              <a16:creationId xmlns:a16="http://schemas.microsoft.com/office/drawing/2014/main" id="{00000000-0008-0000-0E00-0000E4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36751</xdr:rowOff>
    </xdr:from>
    <xdr:to>
      <xdr:col>54</xdr:col>
      <xdr:colOff>189865</xdr:colOff>
      <xdr:row>63</xdr:row>
      <xdr:rowOff>160712</xdr:rowOff>
    </xdr:to>
    <xdr:cxnSp macro="">
      <xdr:nvCxnSpPr>
        <xdr:cNvPr id="229" name="直線コネクタ 228">
          <a:extLst>
            <a:ext uri="{FF2B5EF4-FFF2-40B4-BE49-F238E27FC236}">
              <a16:creationId xmlns:a16="http://schemas.microsoft.com/office/drawing/2014/main" id="{00000000-0008-0000-0E00-0000E5000000}"/>
            </a:ext>
          </a:extLst>
        </xdr:cNvPr>
        <xdr:cNvCxnSpPr/>
      </xdr:nvCxnSpPr>
      <xdr:spPr>
        <a:xfrm flipV="1">
          <a:off x="10476865" y="9466501"/>
          <a:ext cx="0" cy="1495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164539</xdr:rowOff>
    </xdr:from>
    <xdr:ext cx="534377" cy="259045"/>
    <xdr:sp macro="" textlink="">
      <xdr:nvSpPr>
        <xdr:cNvPr id="230" name="【橋りょう・トンネル】&#10;一人当たり有形固定資産（償却資産）額最小値テキスト">
          <a:extLst>
            <a:ext uri="{FF2B5EF4-FFF2-40B4-BE49-F238E27FC236}">
              <a16:creationId xmlns:a16="http://schemas.microsoft.com/office/drawing/2014/main" id="{00000000-0008-0000-0E00-0000E6000000}"/>
            </a:ext>
          </a:extLst>
        </xdr:cNvPr>
        <xdr:cNvSpPr txBox="1"/>
      </xdr:nvSpPr>
      <xdr:spPr>
        <a:xfrm>
          <a:off x="10515600" y="10965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160712</xdr:rowOff>
    </xdr:from>
    <xdr:to>
      <xdr:col>55</xdr:col>
      <xdr:colOff>88900</xdr:colOff>
      <xdr:row>63</xdr:row>
      <xdr:rowOff>160712</xdr:rowOff>
    </xdr:to>
    <xdr:cxnSp macro="">
      <xdr:nvCxnSpPr>
        <xdr:cNvPr id="231" name="直線コネクタ 230">
          <a:extLst>
            <a:ext uri="{FF2B5EF4-FFF2-40B4-BE49-F238E27FC236}">
              <a16:creationId xmlns:a16="http://schemas.microsoft.com/office/drawing/2014/main" id="{00000000-0008-0000-0E00-0000E7000000}"/>
            </a:ext>
          </a:extLst>
        </xdr:cNvPr>
        <xdr:cNvCxnSpPr/>
      </xdr:nvCxnSpPr>
      <xdr:spPr>
        <a:xfrm>
          <a:off x="10388600" y="10962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154878</xdr:rowOff>
    </xdr:from>
    <xdr:ext cx="690189" cy="259045"/>
    <xdr:sp macro="" textlink="">
      <xdr:nvSpPr>
        <xdr:cNvPr id="232" name="【橋りょう・トンネル】&#10;一人当たり有形固定資産（償却資産）額最大値テキスト">
          <a:extLst>
            <a:ext uri="{FF2B5EF4-FFF2-40B4-BE49-F238E27FC236}">
              <a16:creationId xmlns:a16="http://schemas.microsoft.com/office/drawing/2014/main" id="{00000000-0008-0000-0E00-0000E8000000}"/>
            </a:ext>
          </a:extLst>
        </xdr:cNvPr>
        <xdr:cNvSpPr txBox="1"/>
      </xdr:nvSpPr>
      <xdr:spPr>
        <a:xfrm>
          <a:off x="10515600" y="92417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3,294,617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36751</xdr:rowOff>
    </xdr:from>
    <xdr:to>
      <xdr:col>55</xdr:col>
      <xdr:colOff>88900</xdr:colOff>
      <xdr:row>55</xdr:row>
      <xdr:rowOff>36751</xdr:rowOff>
    </xdr:to>
    <xdr:cxnSp macro="">
      <xdr:nvCxnSpPr>
        <xdr:cNvPr id="233" name="直線コネクタ 232">
          <a:extLst>
            <a:ext uri="{FF2B5EF4-FFF2-40B4-BE49-F238E27FC236}">
              <a16:creationId xmlns:a16="http://schemas.microsoft.com/office/drawing/2014/main" id="{00000000-0008-0000-0E00-0000E9000000}"/>
            </a:ext>
          </a:extLst>
        </xdr:cNvPr>
        <xdr:cNvCxnSpPr/>
      </xdr:nvCxnSpPr>
      <xdr:spPr>
        <a:xfrm>
          <a:off x="10388600" y="9466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116929</xdr:rowOff>
    </xdr:from>
    <xdr:ext cx="599010" cy="259045"/>
    <xdr:sp macro="" textlink="">
      <xdr:nvSpPr>
        <xdr:cNvPr id="234" name="【橋りょう・トンネル】&#10;一人当たり有形固定資産（償却資産）額平均値テキスト">
          <a:extLst>
            <a:ext uri="{FF2B5EF4-FFF2-40B4-BE49-F238E27FC236}">
              <a16:creationId xmlns:a16="http://schemas.microsoft.com/office/drawing/2014/main" id="{00000000-0008-0000-0E00-0000EA000000}"/>
            </a:ext>
          </a:extLst>
        </xdr:cNvPr>
        <xdr:cNvSpPr txBox="1"/>
      </xdr:nvSpPr>
      <xdr:spPr>
        <a:xfrm>
          <a:off x="10515600" y="104039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94052</xdr:rowOff>
    </xdr:from>
    <xdr:to>
      <xdr:col>55</xdr:col>
      <xdr:colOff>50800</xdr:colOff>
      <xdr:row>62</xdr:row>
      <xdr:rowOff>24202</xdr:rowOff>
    </xdr:to>
    <xdr:sp macro="" textlink="">
      <xdr:nvSpPr>
        <xdr:cNvPr id="235" name="フローチャート: 判断 234">
          <a:extLst>
            <a:ext uri="{FF2B5EF4-FFF2-40B4-BE49-F238E27FC236}">
              <a16:creationId xmlns:a16="http://schemas.microsoft.com/office/drawing/2014/main" id="{00000000-0008-0000-0E00-0000EB000000}"/>
            </a:ext>
          </a:extLst>
        </xdr:cNvPr>
        <xdr:cNvSpPr/>
      </xdr:nvSpPr>
      <xdr:spPr>
        <a:xfrm>
          <a:off x="10426700" y="1055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80589</xdr:rowOff>
    </xdr:from>
    <xdr:to>
      <xdr:col>50</xdr:col>
      <xdr:colOff>165100</xdr:colOff>
      <xdr:row>62</xdr:row>
      <xdr:rowOff>10739</xdr:rowOff>
    </xdr:to>
    <xdr:sp macro="" textlink="">
      <xdr:nvSpPr>
        <xdr:cNvPr id="236" name="フローチャート: 判断 235">
          <a:extLst>
            <a:ext uri="{FF2B5EF4-FFF2-40B4-BE49-F238E27FC236}">
              <a16:creationId xmlns:a16="http://schemas.microsoft.com/office/drawing/2014/main" id="{00000000-0008-0000-0E00-0000EC000000}"/>
            </a:ext>
          </a:extLst>
        </xdr:cNvPr>
        <xdr:cNvSpPr/>
      </xdr:nvSpPr>
      <xdr:spPr>
        <a:xfrm>
          <a:off x="9588500" y="1053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31826</xdr:rowOff>
    </xdr:from>
    <xdr:to>
      <xdr:col>46</xdr:col>
      <xdr:colOff>38100</xdr:colOff>
      <xdr:row>61</xdr:row>
      <xdr:rowOff>133426</xdr:rowOff>
    </xdr:to>
    <xdr:sp macro="" textlink="">
      <xdr:nvSpPr>
        <xdr:cNvPr id="237" name="フローチャート: 判断 236">
          <a:extLst>
            <a:ext uri="{FF2B5EF4-FFF2-40B4-BE49-F238E27FC236}">
              <a16:creationId xmlns:a16="http://schemas.microsoft.com/office/drawing/2014/main" id="{00000000-0008-0000-0E00-0000ED000000}"/>
            </a:ext>
          </a:extLst>
        </xdr:cNvPr>
        <xdr:cNvSpPr/>
      </xdr:nvSpPr>
      <xdr:spPr>
        <a:xfrm>
          <a:off x="8699500" y="1049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41794</xdr:rowOff>
    </xdr:from>
    <xdr:to>
      <xdr:col>41</xdr:col>
      <xdr:colOff>101600</xdr:colOff>
      <xdr:row>61</xdr:row>
      <xdr:rowOff>143394</xdr:rowOff>
    </xdr:to>
    <xdr:sp macro="" textlink="">
      <xdr:nvSpPr>
        <xdr:cNvPr id="238" name="フローチャート: 判断 237">
          <a:extLst>
            <a:ext uri="{FF2B5EF4-FFF2-40B4-BE49-F238E27FC236}">
              <a16:creationId xmlns:a16="http://schemas.microsoft.com/office/drawing/2014/main" id="{00000000-0008-0000-0E00-0000EE000000}"/>
            </a:ext>
          </a:extLst>
        </xdr:cNvPr>
        <xdr:cNvSpPr/>
      </xdr:nvSpPr>
      <xdr:spPr>
        <a:xfrm>
          <a:off x="7810500" y="1050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123359</xdr:rowOff>
    </xdr:from>
    <xdr:to>
      <xdr:col>36</xdr:col>
      <xdr:colOff>165100</xdr:colOff>
      <xdr:row>62</xdr:row>
      <xdr:rowOff>53509</xdr:rowOff>
    </xdr:to>
    <xdr:sp macro="" textlink="">
      <xdr:nvSpPr>
        <xdr:cNvPr id="239" name="フローチャート: 判断 238">
          <a:extLst>
            <a:ext uri="{FF2B5EF4-FFF2-40B4-BE49-F238E27FC236}">
              <a16:creationId xmlns:a16="http://schemas.microsoft.com/office/drawing/2014/main" id="{00000000-0008-0000-0E00-0000EF000000}"/>
            </a:ext>
          </a:extLst>
        </xdr:cNvPr>
        <xdr:cNvSpPr/>
      </xdr:nvSpPr>
      <xdr:spPr>
        <a:xfrm>
          <a:off x="6921500" y="10581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E00-0000F0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E00-0000F1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E00-0000F2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E00-0000F3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E00-0000F4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88691</xdr:rowOff>
    </xdr:from>
    <xdr:to>
      <xdr:col>55</xdr:col>
      <xdr:colOff>50800</xdr:colOff>
      <xdr:row>63</xdr:row>
      <xdr:rowOff>18841</xdr:rowOff>
    </xdr:to>
    <xdr:sp macro="" textlink="">
      <xdr:nvSpPr>
        <xdr:cNvPr id="245" name="楕円 244">
          <a:extLst>
            <a:ext uri="{FF2B5EF4-FFF2-40B4-BE49-F238E27FC236}">
              <a16:creationId xmlns:a16="http://schemas.microsoft.com/office/drawing/2014/main" id="{00000000-0008-0000-0E00-0000F5000000}"/>
            </a:ext>
          </a:extLst>
        </xdr:cNvPr>
        <xdr:cNvSpPr/>
      </xdr:nvSpPr>
      <xdr:spPr>
        <a:xfrm>
          <a:off x="10426700" y="10718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67118</xdr:rowOff>
    </xdr:from>
    <xdr:ext cx="599010" cy="259045"/>
    <xdr:sp macro="" textlink="">
      <xdr:nvSpPr>
        <xdr:cNvPr id="246" name="【橋りょう・トンネル】&#10;一人当たり有形固定資産（償却資産）額該当値テキスト">
          <a:extLst>
            <a:ext uri="{FF2B5EF4-FFF2-40B4-BE49-F238E27FC236}">
              <a16:creationId xmlns:a16="http://schemas.microsoft.com/office/drawing/2014/main" id="{00000000-0008-0000-0E00-0000F6000000}"/>
            </a:ext>
          </a:extLst>
        </xdr:cNvPr>
        <xdr:cNvSpPr txBox="1"/>
      </xdr:nvSpPr>
      <xdr:spPr>
        <a:xfrm>
          <a:off x="10515600" y="10697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93715</xdr:rowOff>
    </xdr:from>
    <xdr:to>
      <xdr:col>50</xdr:col>
      <xdr:colOff>165100</xdr:colOff>
      <xdr:row>63</xdr:row>
      <xdr:rowOff>23865</xdr:rowOff>
    </xdr:to>
    <xdr:sp macro="" textlink="">
      <xdr:nvSpPr>
        <xdr:cNvPr id="247" name="楕円 246">
          <a:extLst>
            <a:ext uri="{FF2B5EF4-FFF2-40B4-BE49-F238E27FC236}">
              <a16:creationId xmlns:a16="http://schemas.microsoft.com/office/drawing/2014/main" id="{00000000-0008-0000-0E00-0000F7000000}"/>
            </a:ext>
          </a:extLst>
        </xdr:cNvPr>
        <xdr:cNvSpPr/>
      </xdr:nvSpPr>
      <xdr:spPr>
        <a:xfrm>
          <a:off x="9588500" y="1072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139491</xdr:rowOff>
    </xdr:from>
    <xdr:to>
      <xdr:col>55</xdr:col>
      <xdr:colOff>0</xdr:colOff>
      <xdr:row>62</xdr:row>
      <xdr:rowOff>144515</xdr:rowOff>
    </xdr:to>
    <xdr:cxnSp macro="">
      <xdr:nvCxnSpPr>
        <xdr:cNvPr id="248" name="直線コネクタ 247">
          <a:extLst>
            <a:ext uri="{FF2B5EF4-FFF2-40B4-BE49-F238E27FC236}">
              <a16:creationId xmlns:a16="http://schemas.microsoft.com/office/drawing/2014/main" id="{00000000-0008-0000-0E00-0000F8000000}"/>
            </a:ext>
          </a:extLst>
        </xdr:cNvPr>
        <xdr:cNvCxnSpPr/>
      </xdr:nvCxnSpPr>
      <xdr:spPr>
        <a:xfrm flipV="1">
          <a:off x="9639300" y="10769391"/>
          <a:ext cx="838200" cy="5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96859</xdr:rowOff>
    </xdr:from>
    <xdr:to>
      <xdr:col>46</xdr:col>
      <xdr:colOff>38100</xdr:colOff>
      <xdr:row>63</xdr:row>
      <xdr:rowOff>27009</xdr:rowOff>
    </xdr:to>
    <xdr:sp macro="" textlink="">
      <xdr:nvSpPr>
        <xdr:cNvPr id="249" name="楕円 248">
          <a:extLst>
            <a:ext uri="{FF2B5EF4-FFF2-40B4-BE49-F238E27FC236}">
              <a16:creationId xmlns:a16="http://schemas.microsoft.com/office/drawing/2014/main" id="{00000000-0008-0000-0E00-0000F9000000}"/>
            </a:ext>
          </a:extLst>
        </xdr:cNvPr>
        <xdr:cNvSpPr/>
      </xdr:nvSpPr>
      <xdr:spPr>
        <a:xfrm>
          <a:off x="8699500" y="10726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144515</xdr:rowOff>
    </xdr:from>
    <xdr:to>
      <xdr:col>50</xdr:col>
      <xdr:colOff>114300</xdr:colOff>
      <xdr:row>62</xdr:row>
      <xdr:rowOff>147659</xdr:rowOff>
    </xdr:to>
    <xdr:cxnSp macro="">
      <xdr:nvCxnSpPr>
        <xdr:cNvPr id="250" name="直線コネクタ 249">
          <a:extLst>
            <a:ext uri="{FF2B5EF4-FFF2-40B4-BE49-F238E27FC236}">
              <a16:creationId xmlns:a16="http://schemas.microsoft.com/office/drawing/2014/main" id="{00000000-0008-0000-0E00-0000FA000000}"/>
            </a:ext>
          </a:extLst>
        </xdr:cNvPr>
        <xdr:cNvCxnSpPr/>
      </xdr:nvCxnSpPr>
      <xdr:spPr>
        <a:xfrm flipV="1">
          <a:off x="8750300" y="10774415"/>
          <a:ext cx="889000" cy="3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99884</xdr:rowOff>
    </xdr:from>
    <xdr:to>
      <xdr:col>41</xdr:col>
      <xdr:colOff>101600</xdr:colOff>
      <xdr:row>63</xdr:row>
      <xdr:rowOff>30034</xdr:rowOff>
    </xdr:to>
    <xdr:sp macro="" textlink="">
      <xdr:nvSpPr>
        <xdr:cNvPr id="251" name="楕円 250">
          <a:extLst>
            <a:ext uri="{FF2B5EF4-FFF2-40B4-BE49-F238E27FC236}">
              <a16:creationId xmlns:a16="http://schemas.microsoft.com/office/drawing/2014/main" id="{00000000-0008-0000-0E00-0000FB000000}"/>
            </a:ext>
          </a:extLst>
        </xdr:cNvPr>
        <xdr:cNvSpPr/>
      </xdr:nvSpPr>
      <xdr:spPr>
        <a:xfrm>
          <a:off x="7810500" y="10729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147659</xdr:rowOff>
    </xdr:from>
    <xdr:to>
      <xdr:col>45</xdr:col>
      <xdr:colOff>177800</xdr:colOff>
      <xdr:row>62</xdr:row>
      <xdr:rowOff>150684</xdr:rowOff>
    </xdr:to>
    <xdr:cxnSp macro="">
      <xdr:nvCxnSpPr>
        <xdr:cNvPr id="252" name="直線コネクタ 251">
          <a:extLst>
            <a:ext uri="{FF2B5EF4-FFF2-40B4-BE49-F238E27FC236}">
              <a16:creationId xmlns:a16="http://schemas.microsoft.com/office/drawing/2014/main" id="{00000000-0008-0000-0E00-0000FC000000}"/>
            </a:ext>
          </a:extLst>
        </xdr:cNvPr>
        <xdr:cNvCxnSpPr/>
      </xdr:nvCxnSpPr>
      <xdr:spPr>
        <a:xfrm flipV="1">
          <a:off x="7861300" y="10777559"/>
          <a:ext cx="889000" cy="3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102321</xdr:rowOff>
    </xdr:from>
    <xdr:to>
      <xdr:col>36</xdr:col>
      <xdr:colOff>165100</xdr:colOff>
      <xdr:row>63</xdr:row>
      <xdr:rowOff>32471</xdr:rowOff>
    </xdr:to>
    <xdr:sp macro="" textlink="">
      <xdr:nvSpPr>
        <xdr:cNvPr id="253" name="楕円 252">
          <a:extLst>
            <a:ext uri="{FF2B5EF4-FFF2-40B4-BE49-F238E27FC236}">
              <a16:creationId xmlns:a16="http://schemas.microsoft.com/office/drawing/2014/main" id="{00000000-0008-0000-0E00-0000FD000000}"/>
            </a:ext>
          </a:extLst>
        </xdr:cNvPr>
        <xdr:cNvSpPr/>
      </xdr:nvSpPr>
      <xdr:spPr>
        <a:xfrm>
          <a:off x="6921500" y="10732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150684</xdr:rowOff>
    </xdr:from>
    <xdr:to>
      <xdr:col>41</xdr:col>
      <xdr:colOff>50800</xdr:colOff>
      <xdr:row>62</xdr:row>
      <xdr:rowOff>153121</xdr:rowOff>
    </xdr:to>
    <xdr:cxnSp macro="">
      <xdr:nvCxnSpPr>
        <xdr:cNvPr id="254" name="直線コネクタ 253">
          <a:extLst>
            <a:ext uri="{FF2B5EF4-FFF2-40B4-BE49-F238E27FC236}">
              <a16:creationId xmlns:a16="http://schemas.microsoft.com/office/drawing/2014/main" id="{00000000-0008-0000-0E00-0000FE000000}"/>
            </a:ext>
          </a:extLst>
        </xdr:cNvPr>
        <xdr:cNvCxnSpPr/>
      </xdr:nvCxnSpPr>
      <xdr:spPr>
        <a:xfrm flipV="1">
          <a:off x="6972300" y="10780584"/>
          <a:ext cx="889000" cy="2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27266</xdr:rowOff>
    </xdr:from>
    <xdr:ext cx="599010" cy="259045"/>
    <xdr:sp macro="" textlink="">
      <xdr:nvSpPr>
        <xdr:cNvPr id="255" name="n_1aveValue【橋りょう・トンネル】&#10;一人当たり有形固定資産（償却資産）額">
          <a:extLst>
            <a:ext uri="{FF2B5EF4-FFF2-40B4-BE49-F238E27FC236}">
              <a16:creationId xmlns:a16="http://schemas.microsoft.com/office/drawing/2014/main" id="{00000000-0008-0000-0E00-0000FF000000}"/>
            </a:ext>
          </a:extLst>
        </xdr:cNvPr>
        <xdr:cNvSpPr txBox="1"/>
      </xdr:nvSpPr>
      <xdr:spPr>
        <a:xfrm>
          <a:off x="9327095" y="10314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149953</xdr:rowOff>
    </xdr:from>
    <xdr:ext cx="599010" cy="259045"/>
    <xdr:sp macro="" textlink="">
      <xdr:nvSpPr>
        <xdr:cNvPr id="256" name="n_2aveValue【橋りょう・トンネル】&#10;一人当たり有形固定資産（償却資産）額">
          <a:extLst>
            <a:ext uri="{FF2B5EF4-FFF2-40B4-BE49-F238E27FC236}">
              <a16:creationId xmlns:a16="http://schemas.microsoft.com/office/drawing/2014/main" id="{00000000-0008-0000-0E00-000000010000}"/>
            </a:ext>
          </a:extLst>
        </xdr:cNvPr>
        <xdr:cNvSpPr txBox="1"/>
      </xdr:nvSpPr>
      <xdr:spPr>
        <a:xfrm>
          <a:off x="8450795" y="10265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159921</xdr:rowOff>
    </xdr:from>
    <xdr:ext cx="599010" cy="259045"/>
    <xdr:sp macro="" textlink="">
      <xdr:nvSpPr>
        <xdr:cNvPr id="257" name="n_3aveValue【橋りょう・トンネル】&#10;一人当たり有形固定資産（償却資産）額">
          <a:extLst>
            <a:ext uri="{FF2B5EF4-FFF2-40B4-BE49-F238E27FC236}">
              <a16:creationId xmlns:a16="http://schemas.microsoft.com/office/drawing/2014/main" id="{00000000-0008-0000-0E00-000001010000}"/>
            </a:ext>
          </a:extLst>
        </xdr:cNvPr>
        <xdr:cNvSpPr txBox="1"/>
      </xdr:nvSpPr>
      <xdr:spPr>
        <a:xfrm>
          <a:off x="7561795" y="10275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70036</xdr:rowOff>
    </xdr:from>
    <xdr:ext cx="599010" cy="259045"/>
    <xdr:sp macro="" textlink="">
      <xdr:nvSpPr>
        <xdr:cNvPr id="258" name="n_4aveValue【橋りょう・トンネル】&#10;一人当たり有形固定資産（償却資産）額">
          <a:extLst>
            <a:ext uri="{FF2B5EF4-FFF2-40B4-BE49-F238E27FC236}">
              <a16:creationId xmlns:a16="http://schemas.microsoft.com/office/drawing/2014/main" id="{00000000-0008-0000-0E00-000002010000}"/>
            </a:ext>
          </a:extLst>
        </xdr:cNvPr>
        <xdr:cNvSpPr txBox="1"/>
      </xdr:nvSpPr>
      <xdr:spPr>
        <a:xfrm>
          <a:off x="6672795" y="10357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14992</xdr:rowOff>
    </xdr:from>
    <xdr:ext cx="599010" cy="259045"/>
    <xdr:sp macro="" textlink="">
      <xdr:nvSpPr>
        <xdr:cNvPr id="259" name="n_1mainValue【橋りょう・トンネル】&#10;一人当たり有形固定資産（償却資産）額">
          <a:extLst>
            <a:ext uri="{FF2B5EF4-FFF2-40B4-BE49-F238E27FC236}">
              <a16:creationId xmlns:a16="http://schemas.microsoft.com/office/drawing/2014/main" id="{00000000-0008-0000-0E00-000003010000}"/>
            </a:ext>
          </a:extLst>
        </xdr:cNvPr>
        <xdr:cNvSpPr txBox="1"/>
      </xdr:nvSpPr>
      <xdr:spPr>
        <a:xfrm>
          <a:off x="9327095" y="10816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18136</xdr:rowOff>
    </xdr:from>
    <xdr:ext cx="599010" cy="259045"/>
    <xdr:sp macro="" textlink="">
      <xdr:nvSpPr>
        <xdr:cNvPr id="260" name="n_2mainValue【橋りょう・トンネル】&#10;一人当たり有形固定資産（償却資産）額">
          <a:extLst>
            <a:ext uri="{FF2B5EF4-FFF2-40B4-BE49-F238E27FC236}">
              <a16:creationId xmlns:a16="http://schemas.microsoft.com/office/drawing/2014/main" id="{00000000-0008-0000-0E00-000004010000}"/>
            </a:ext>
          </a:extLst>
        </xdr:cNvPr>
        <xdr:cNvSpPr txBox="1"/>
      </xdr:nvSpPr>
      <xdr:spPr>
        <a:xfrm>
          <a:off x="8450795" y="10819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21161</xdr:rowOff>
    </xdr:from>
    <xdr:ext cx="599010" cy="259045"/>
    <xdr:sp macro="" textlink="">
      <xdr:nvSpPr>
        <xdr:cNvPr id="261" name="n_3mainValue【橋りょう・トンネル】&#10;一人当たり有形固定資産（償却資産）額">
          <a:extLst>
            <a:ext uri="{FF2B5EF4-FFF2-40B4-BE49-F238E27FC236}">
              <a16:creationId xmlns:a16="http://schemas.microsoft.com/office/drawing/2014/main" id="{00000000-0008-0000-0E00-000005010000}"/>
            </a:ext>
          </a:extLst>
        </xdr:cNvPr>
        <xdr:cNvSpPr txBox="1"/>
      </xdr:nvSpPr>
      <xdr:spPr>
        <a:xfrm>
          <a:off x="7561795" y="10822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23598</xdr:rowOff>
    </xdr:from>
    <xdr:ext cx="599010" cy="259045"/>
    <xdr:sp macro="" textlink="">
      <xdr:nvSpPr>
        <xdr:cNvPr id="262" name="n_4mainValue【橋りょう・トンネル】&#10;一人当たり有形固定資産（償却資産）額">
          <a:extLst>
            <a:ext uri="{FF2B5EF4-FFF2-40B4-BE49-F238E27FC236}">
              <a16:creationId xmlns:a16="http://schemas.microsoft.com/office/drawing/2014/main" id="{00000000-0008-0000-0E00-000006010000}"/>
            </a:ext>
          </a:extLst>
        </xdr:cNvPr>
        <xdr:cNvSpPr txBox="1"/>
      </xdr:nvSpPr>
      <xdr:spPr>
        <a:xfrm>
          <a:off x="6672795" y="10824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00000000-0008-0000-0E00-000007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00000000-0008-0000-0E00-000008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00000000-0008-0000-0E00-000009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00000000-0008-0000-0E00-00000A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00000000-0008-0000-0E00-00000B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00000000-0008-0000-0E00-00000C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00000000-0008-0000-0E00-00000D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00000000-0008-0000-0E00-00000E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a:extLst>
            <a:ext uri="{FF2B5EF4-FFF2-40B4-BE49-F238E27FC236}">
              <a16:creationId xmlns:a16="http://schemas.microsoft.com/office/drawing/2014/main" id="{00000000-0008-0000-0E00-00000F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id="{00000000-0008-0000-0E00-000010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a:extLst>
            <a:ext uri="{FF2B5EF4-FFF2-40B4-BE49-F238E27FC236}">
              <a16:creationId xmlns:a16="http://schemas.microsoft.com/office/drawing/2014/main" id="{00000000-0008-0000-0E00-000011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4" name="直線コネクタ 273">
          <a:extLst>
            <a:ext uri="{FF2B5EF4-FFF2-40B4-BE49-F238E27FC236}">
              <a16:creationId xmlns:a16="http://schemas.microsoft.com/office/drawing/2014/main" id="{00000000-0008-0000-0E00-000012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5" name="テキスト ボックス 274">
          <a:extLst>
            <a:ext uri="{FF2B5EF4-FFF2-40B4-BE49-F238E27FC236}">
              <a16:creationId xmlns:a16="http://schemas.microsoft.com/office/drawing/2014/main" id="{00000000-0008-0000-0E00-000013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6" name="直線コネクタ 275">
          <a:extLst>
            <a:ext uri="{FF2B5EF4-FFF2-40B4-BE49-F238E27FC236}">
              <a16:creationId xmlns:a16="http://schemas.microsoft.com/office/drawing/2014/main" id="{00000000-0008-0000-0E00-000014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7" name="テキスト ボックス 276">
          <a:extLst>
            <a:ext uri="{FF2B5EF4-FFF2-40B4-BE49-F238E27FC236}">
              <a16:creationId xmlns:a16="http://schemas.microsoft.com/office/drawing/2014/main" id="{00000000-0008-0000-0E00-000015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8" name="直線コネクタ 277">
          <a:extLst>
            <a:ext uri="{FF2B5EF4-FFF2-40B4-BE49-F238E27FC236}">
              <a16:creationId xmlns:a16="http://schemas.microsoft.com/office/drawing/2014/main" id="{00000000-0008-0000-0E00-000016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9" name="テキスト ボックス 278">
          <a:extLst>
            <a:ext uri="{FF2B5EF4-FFF2-40B4-BE49-F238E27FC236}">
              <a16:creationId xmlns:a16="http://schemas.microsoft.com/office/drawing/2014/main" id="{00000000-0008-0000-0E00-000017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0" name="直線コネクタ 279">
          <a:extLst>
            <a:ext uri="{FF2B5EF4-FFF2-40B4-BE49-F238E27FC236}">
              <a16:creationId xmlns:a16="http://schemas.microsoft.com/office/drawing/2014/main" id="{00000000-0008-0000-0E00-000018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1" name="テキスト ボックス 280">
          <a:extLst>
            <a:ext uri="{FF2B5EF4-FFF2-40B4-BE49-F238E27FC236}">
              <a16:creationId xmlns:a16="http://schemas.microsoft.com/office/drawing/2014/main" id="{00000000-0008-0000-0E00-000019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2" name="直線コネクタ 281">
          <a:extLst>
            <a:ext uri="{FF2B5EF4-FFF2-40B4-BE49-F238E27FC236}">
              <a16:creationId xmlns:a16="http://schemas.microsoft.com/office/drawing/2014/main" id="{00000000-0008-0000-0E00-00001A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3" name="テキスト ボックス 282">
          <a:extLst>
            <a:ext uri="{FF2B5EF4-FFF2-40B4-BE49-F238E27FC236}">
              <a16:creationId xmlns:a16="http://schemas.microsoft.com/office/drawing/2014/main" id="{00000000-0008-0000-0E00-00001B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a:extLst>
            <a:ext uri="{FF2B5EF4-FFF2-40B4-BE49-F238E27FC236}">
              <a16:creationId xmlns:a16="http://schemas.microsoft.com/office/drawing/2014/main" id="{00000000-0008-0000-0E00-00001C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5" name="テキスト ボックス 284">
          <a:extLst>
            <a:ext uri="{FF2B5EF4-FFF2-40B4-BE49-F238E27FC236}">
              <a16:creationId xmlns:a16="http://schemas.microsoft.com/office/drawing/2014/main" id="{00000000-0008-0000-0E00-00001D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a:extLst>
            <a:ext uri="{FF2B5EF4-FFF2-40B4-BE49-F238E27FC236}">
              <a16:creationId xmlns:a16="http://schemas.microsoft.com/office/drawing/2014/main" id="{00000000-0008-0000-0E00-00001E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32386</xdr:rowOff>
    </xdr:from>
    <xdr:to>
      <xdr:col>24</xdr:col>
      <xdr:colOff>62865</xdr:colOff>
      <xdr:row>86</xdr:row>
      <xdr:rowOff>64770</xdr:rowOff>
    </xdr:to>
    <xdr:cxnSp macro="">
      <xdr:nvCxnSpPr>
        <xdr:cNvPr id="287" name="直線コネクタ 286">
          <a:extLst>
            <a:ext uri="{FF2B5EF4-FFF2-40B4-BE49-F238E27FC236}">
              <a16:creationId xmlns:a16="http://schemas.microsoft.com/office/drawing/2014/main" id="{00000000-0008-0000-0E00-00001F010000}"/>
            </a:ext>
          </a:extLst>
        </xdr:cNvPr>
        <xdr:cNvCxnSpPr/>
      </xdr:nvCxnSpPr>
      <xdr:spPr>
        <a:xfrm flipV="1">
          <a:off x="4634865" y="13234036"/>
          <a:ext cx="0" cy="1575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68597</xdr:rowOff>
    </xdr:from>
    <xdr:ext cx="405111" cy="259045"/>
    <xdr:sp macro="" textlink="">
      <xdr:nvSpPr>
        <xdr:cNvPr id="288" name="【公営住宅】&#10;有形固定資産減価償却率最小値テキスト">
          <a:extLst>
            <a:ext uri="{FF2B5EF4-FFF2-40B4-BE49-F238E27FC236}">
              <a16:creationId xmlns:a16="http://schemas.microsoft.com/office/drawing/2014/main" id="{00000000-0008-0000-0E00-000020010000}"/>
            </a:ext>
          </a:extLst>
        </xdr:cNvPr>
        <xdr:cNvSpPr txBox="1"/>
      </xdr:nvSpPr>
      <xdr:spPr>
        <a:xfrm>
          <a:off x="4673600" y="1481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64770</xdr:rowOff>
    </xdr:from>
    <xdr:to>
      <xdr:col>24</xdr:col>
      <xdr:colOff>152400</xdr:colOff>
      <xdr:row>86</xdr:row>
      <xdr:rowOff>64770</xdr:rowOff>
    </xdr:to>
    <xdr:cxnSp macro="">
      <xdr:nvCxnSpPr>
        <xdr:cNvPr id="289" name="直線コネクタ 288">
          <a:extLst>
            <a:ext uri="{FF2B5EF4-FFF2-40B4-BE49-F238E27FC236}">
              <a16:creationId xmlns:a16="http://schemas.microsoft.com/office/drawing/2014/main" id="{00000000-0008-0000-0E00-000021010000}"/>
            </a:ext>
          </a:extLst>
        </xdr:cNvPr>
        <xdr:cNvCxnSpPr/>
      </xdr:nvCxnSpPr>
      <xdr:spPr>
        <a:xfrm>
          <a:off x="4546600" y="1480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150513</xdr:rowOff>
    </xdr:from>
    <xdr:ext cx="405111" cy="259045"/>
    <xdr:sp macro="" textlink="">
      <xdr:nvSpPr>
        <xdr:cNvPr id="290" name="【公営住宅】&#10;有形固定資産減価償却率最大値テキスト">
          <a:extLst>
            <a:ext uri="{FF2B5EF4-FFF2-40B4-BE49-F238E27FC236}">
              <a16:creationId xmlns:a16="http://schemas.microsoft.com/office/drawing/2014/main" id="{00000000-0008-0000-0E00-000022010000}"/>
            </a:ext>
          </a:extLst>
        </xdr:cNvPr>
        <xdr:cNvSpPr txBox="1"/>
      </xdr:nvSpPr>
      <xdr:spPr>
        <a:xfrm>
          <a:off x="4673600" y="13009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32386</xdr:rowOff>
    </xdr:from>
    <xdr:to>
      <xdr:col>24</xdr:col>
      <xdr:colOff>152400</xdr:colOff>
      <xdr:row>77</xdr:row>
      <xdr:rowOff>32386</xdr:rowOff>
    </xdr:to>
    <xdr:cxnSp macro="">
      <xdr:nvCxnSpPr>
        <xdr:cNvPr id="291" name="直線コネクタ 290">
          <a:extLst>
            <a:ext uri="{FF2B5EF4-FFF2-40B4-BE49-F238E27FC236}">
              <a16:creationId xmlns:a16="http://schemas.microsoft.com/office/drawing/2014/main" id="{00000000-0008-0000-0E00-000023010000}"/>
            </a:ext>
          </a:extLst>
        </xdr:cNvPr>
        <xdr:cNvCxnSpPr/>
      </xdr:nvCxnSpPr>
      <xdr:spPr>
        <a:xfrm>
          <a:off x="4546600" y="13234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85741</xdr:rowOff>
    </xdr:from>
    <xdr:ext cx="405111" cy="259045"/>
    <xdr:sp macro="" textlink="">
      <xdr:nvSpPr>
        <xdr:cNvPr id="292" name="【公営住宅】&#10;有形固定資産減価償却率平均値テキスト">
          <a:extLst>
            <a:ext uri="{FF2B5EF4-FFF2-40B4-BE49-F238E27FC236}">
              <a16:creationId xmlns:a16="http://schemas.microsoft.com/office/drawing/2014/main" id="{00000000-0008-0000-0E00-000024010000}"/>
            </a:ext>
          </a:extLst>
        </xdr:cNvPr>
        <xdr:cNvSpPr txBox="1"/>
      </xdr:nvSpPr>
      <xdr:spPr>
        <a:xfrm>
          <a:off x="4673600" y="141446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107314</xdr:rowOff>
    </xdr:from>
    <xdr:to>
      <xdr:col>24</xdr:col>
      <xdr:colOff>114300</xdr:colOff>
      <xdr:row>83</xdr:row>
      <xdr:rowOff>37464</xdr:rowOff>
    </xdr:to>
    <xdr:sp macro="" textlink="">
      <xdr:nvSpPr>
        <xdr:cNvPr id="293" name="フローチャート: 判断 292">
          <a:extLst>
            <a:ext uri="{FF2B5EF4-FFF2-40B4-BE49-F238E27FC236}">
              <a16:creationId xmlns:a16="http://schemas.microsoft.com/office/drawing/2014/main" id="{00000000-0008-0000-0E00-000025010000}"/>
            </a:ext>
          </a:extLst>
        </xdr:cNvPr>
        <xdr:cNvSpPr/>
      </xdr:nvSpPr>
      <xdr:spPr>
        <a:xfrm>
          <a:off x="4584700" y="1416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76836</xdr:rowOff>
    </xdr:from>
    <xdr:to>
      <xdr:col>20</xdr:col>
      <xdr:colOff>38100</xdr:colOff>
      <xdr:row>83</xdr:row>
      <xdr:rowOff>6986</xdr:rowOff>
    </xdr:to>
    <xdr:sp macro="" textlink="">
      <xdr:nvSpPr>
        <xdr:cNvPr id="294" name="フローチャート: 判断 293">
          <a:extLst>
            <a:ext uri="{FF2B5EF4-FFF2-40B4-BE49-F238E27FC236}">
              <a16:creationId xmlns:a16="http://schemas.microsoft.com/office/drawing/2014/main" id="{00000000-0008-0000-0E00-000026010000}"/>
            </a:ext>
          </a:extLst>
        </xdr:cNvPr>
        <xdr:cNvSpPr/>
      </xdr:nvSpPr>
      <xdr:spPr>
        <a:xfrm>
          <a:off x="3746500" y="1413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73025</xdr:rowOff>
    </xdr:from>
    <xdr:to>
      <xdr:col>15</xdr:col>
      <xdr:colOff>101600</xdr:colOff>
      <xdr:row>83</xdr:row>
      <xdr:rowOff>3175</xdr:rowOff>
    </xdr:to>
    <xdr:sp macro="" textlink="">
      <xdr:nvSpPr>
        <xdr:cNvPr id="295" name="フローチャート: 判断 294">
          <a:extLst>
            <a:ext uri="{FF2B5EF4-FFF2-40B4-BE49-F238E27FC236}">
              <a16:creationId xmlns:a16="http://schemas.microsoft.com/office/drawing/2014/main" id="{00000000-0008-0000-0E00-000027010000}"/>
            </a:ext>
          </a:extLst>
        </xdr:cNvPr>
        <xdr:cNvSpPr/>
      </xdr:nvSpPr>
      <xdr:spPr>
        <a:xfrm>
          <a:off x="2857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55880</xdr:rowOff>
    </xdr:from>
    <xdr:to>
      <xdr:col>10</xdr:col>
      <xdr:colOff>165100</xdr:colOff>
      <xdr:row>82</xdr:row>
      <xdr:rowOff>157480</xdr:rowOff>
    </xdr:to>
    <xdr:sp macro="" textlink="">
      <xdr:nvSpPr>
        <xdr:cNvPr id="296" name="フローチャート: 判断 295">
          <a:extLst>
            <a:ext uri="{FF2B5EF4-FFF2-40B4-BE49-F238E27FC236}">
              <a16:creationId xmlns:a16="http://schemas.microsoft.com/office/drawing/2014/main" id="{00000000-0008-0000-0E00-000028010000}"/>
            </a:ext>
          </a:extLst>
        </xdr:cNvPr>
        <xdr:cNvSpPr/>
      </xdr:nvSpPr>
      <xdr:spPr>
        <a:xfrm>
          <a:off x="1968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46355</xdr:rowOff>
    </xdr:from>
    <xdr:to>
      <xdr:col>6</xdr:col>
      <xdr:colOff>38100</xdr:colOff>
      <xdr:row>82</xdr:row>
      <xdr:rowOff>147955</xdr:rowOff>
    </xdr:to>
    <xdr:sp macro="" textlink="">
      <xdr:nvSpPr>
        <xdr:cNvPr id="297" name="フローチャート: 判断 296">
          <a:extLst>
            <a:ext uri="{FF2B5EF4-FFF2-40B4-BE49-F238E27FC236}">
              <a16:creationId xmlns:a16="http://schemas.microsoft.com/office/drawing/2014/main" id="{00000000-0008-0000-0E00-000029010000}"/>
            </a:ext>
          </a:extLst>
        </xdr:cNvPr>
        <xdr:cNvSpPr/>
      </xdr:nvSpPr>
      <xdr:spPr>
        <a:xfrm>
          <a:off x="10795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E00-00002A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E00-00002B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E00-00002C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E00-00002D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E00-00002E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31114</xdr:rowOff>
    </xdr:from>
    <xdr:to>
      <xdr:col>24</xdr:col>
      <xdr:colOff>114300</xdr:colOff>
      <xdr:row>82</xdr:row>
      <xdr:rowOff>132714</xdr:rowOff>
    </xdr:to>
    <xdr:sp macro="" textlink="">
      <xdr:nvSpPr>
        <xdr:cNvPr id="303" name="楕円 302">
          <a:extLst>
            <a:ext uri="{FF2B5EF4-FFF2-40B4-BE49-F238E27FC236}">
              <a16:creationId xmlns:a16="http://schemas.microsoft.com/office/drawing/2014/main" id="{00000000-0008-0000-0E00-00002F010000}"/>
            </a:ext>
          </a:extLst>
        </xdr:cNvPr>
        <xdr:cNvSpPr/>
      </xdr:nvSpPr>
      <xdr:spPr>
        <a:xfrm>
          <a:off x="4584700" y="1409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53991</xdr:rowOff>
    </xdr:from>
    <xdr:ext cx="405111" cy="259045"/>
    <xdr:sp macro="" textlink="">
      <xdr:nvSpPr>
        <xdr:cNvPr id="304" name="【公営住宅】&#10;有形固定資産減価償却率該当値テキスト">
          <a:extLst>
            <a:ext uri="{FF2B5EF4-FFF2-40B4-BE49-F238E27FC236}">
              <a16:creationId xmlns:a16="http://schemas.microsoft.com/office/drawing/2014/main" id="{00000000-0008-0000-0E00-000030010000}"/>
            </a:ext>
          </a:extLst>
        </xdr:cNvPr>
        <xdr:cNvSpPr txBox="1"/>
      </xdr:nvSpPr>
      <xdr:spPr>
        <a:xfrm>
          <a:off x="4673600" y="13941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166370</xdr:rowOff>
    </xdr:from>
    <xdr:to>
      <xdr:col>20</xdr:col>
      <xdr:colOff>38100</xdr:colOff>
      <xdr:row>82</xdr:row>
      <xdr:rowOff>96520</xdr:rowOff>
    </xdr:to>
    <xdr:sp macro="" textlink="">
      <xdr:nvSpPr>
        <xdr:cNvPr id="305" name="楕円 304">
          <a:extLst>
            <a:ext uri="{FF2B5EF4-FFF2-40B4-BE49-F238E27FC236}">
              <a16:creationId xmlns:a16="http://schemas.microsoft.com/office/drawing/2014/main" id="{00000000-0008-0000-0E00-000031010000}"/>
            </a:ext>
          </a:extLst>
        </xdr:cNvPr>
        <xdr:cNvSpPr/>
      </xdr:nvSpPr>
      <xdr:spPr>
        <a:xfrm>
          <a:off x="3746500" y="1405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45720</xdr:rowOff>
    </xdr:from>
    <xdr:to>
      <xdr:col>24</xdr:col>
      <xdr:colOff>63500</xdr:colOff>
      <xdr:row>82</xdr:row>
      <xdr:rowOff>81914</xdr:rowOff>
    </xdr:to>
    <xdr:cxnSp macro="">
      <xdr:nvCxnSpPr>
        <xdr:cNvPr id="306" name="直線コネクタ 305">
          <a:extLst>
            <a:ext uri="{FF2B5EF4-FFF2-40B4-BE49-F238E27FC236}">
              <a16:creationId xmlns:a16="http://schemas.microsoft.com/office/drawing/2014/main" id="{00000000-0008-0000-0E00-000032010000}"/>
            </a:ext>
          </a:extLst>
        </xdr:cNvPr>
        <xdr:cNvCxnSpPr/>
      </xdr:nvCxnSpPr>
      <xdr:spPr>
        <a:xfrm>
          <a:off x="3797300" y="14104620"/>
          <a:ext cx="8382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156845</xdr:rowOff>
    </xdr:from>
    <xdr:to>
      <xdr:col>15</xdr:col>
      <xdr:colOff>101600</xdr:colOff>
      <xdr:row>82</xdr:row>
      <xdr:rowOff>86995</xdr:rowOff>
    </xdr:to>
    <xdr:sp macro="" textlink="">
      <xdr:nvSpPr>
        <xdr:cNvPr id="307" name="楕円 306">
          <a:extLst>
            <a:ext uri="{FF2B5EF4-FFF2-40B4-BE49-F238E27FC236}">
              <a16:creationId xmlns:a16="http://schemas.microsoft.com/office/drawing/2014/main" id="{00000000-0008-0000-0E00-000033010000}"/>
            </a:ext>
          </a:extLst>
        </xdr:cNvPr>
        <xdr:cNvSpPr/>
      </xdr:nvSpPr>
      <xdr:spPr>
        <a:xfrm>
          <a:off x="2857500" y="1404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36195</xdr:rowOff>
    </xdr:from>
    <xdr:to>
      <xdr:col>19</xdr:col>
      <xdr:colOff>177800</xdr:colOff>
      <xdr:row>82</xdr:row>
      <xdr:rowOff>45720</xdr:rowOff>
    </xdr:to>
    <xdr:cxnSp macro="">
      <xdr:nvCxnSpPr>
        <xdr:cNvPr id="308" name="直線コネクタ 307">
          <a:extLst>
            <a:ext uri="{FF2B5EF4-FFF2-40B4-BE49-F238E27FC236}">
              <a16:creationId xmlns:a16="http://schemas.microsoft.com/office/drawing/2014/main" id="{00000000-0008-0000-0E00-000034010000}"/>
            </a:ext>
          </a:extLst>
        </xdr:cNvPr>
        <xdr:cNvCxnSpPr/>
      </xdr:nvCxnSpPr>
      <xdr:spPr>
        <a:xfrm>
          <a:off x="2908300" y="1409509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139700</xdr:rowOff>
    </xdr:from>
    <xdr:to>
      <xdr:col>10</xdr:col>
      <xdr:colOff>165100</xdr:colOff>
      <xdr:row>82</xdr:row>
      <xdr:rowOff>69850</xdr:rowOff>
    </xdr:to>
    <xdr:sp macro="" textlink="">
      <xdr:nvSpPr>
        <xdr:cNvPr id="309" name="楕円 308">
          <a:extLst>
            <a:ext uri="{FF2B5EF4-FFF2-40B4-BE49-F238E27FC236}">
              <a16:creationId xmlns:a16="http://schemas.microsoft.com/office/drawing/2014/main" id="{00000000-0008-0000-0E00-000035010000}"/>
            </a:ext>
          </a:extLst>
        </xdr:cNvPr>
        <xdr:cNvSpPr/>
      </xdr:nvSpPr>
      <xdr:spPr>
        <a:xfrm>
          <a:off x="1968500" y="1402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19050</xdr:rowOff>
    </xdr:from>
    <xdr:to>
      <xdr:col>15</xdr:col>
      <xdr:colOff>50800</xdr:colOff>
      <xdr:row>82</xdr:row>
      <xdr:rowOff>36195</xdr:rowOff>
    </xdr:to>
    <xdr:cxnSp macro="">
      <xdr:nvCxnSpPr>
        <xdr:cNvPr id="310" name="直線コネクタ 309">
          <a:extLst>
            <a:ext uri="{FF2B5EF4-FFF2-40B4-BE49-F238E27FC236}">
              <a16:creationId xmlns:a16="http://schemas.microsoft.com/office/drawing/2014/main" id="{00000000-0008-0000-0E00-000036010000}"/>
            </a:ext>
          </a:extLst>
        </xdr:cNvPr>
        <xdr:cNvCxnSpPr/>
      </xdr:nvCxnSpPr>
      <xdr:spPr>
        <a:xfrm>
          <a:off x="2019300" y="1407795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103505</xdr:rowOff>
    </xdr:from>
    <xdr:to>
      <xdr:col>6</xdr:col>
      <xdr:colOff>38100</xdr:colOff>
      <xdr:row>82</xdr:row>
      <xdr:rowOff>33655</xdr:rowOff>
    </xdr:to>
    <xdr:sp macro="" textlink="">
      <xdr:nvSpPr>
        <xdr:cNvPr id="311" name="楕円 310">
          <a:extLst>
            <a:ext uri="{FF2B5EF4-FFF2-40B4-BE49-F238E27FC236}">
              <a16:creationId xmlns:a16="http://schemas.microsoft.com/office/drawing/2014/main" id="{00000000-0008-0000-0E00-000037010000}"/>
            </a:ext>
          </a:extLst>
        </xdr:cNvPr>
        <xdr:cNvSpPr/>
      </xdr:nvSpPr>
      <xdr:spPr>
        <a:xfrm>
          <a:off x="1079500" y="1399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154305</xdr:rowOff>
    </xdr:from>
    <xdr:to>
      <xdr:col>10</xdr:col>
      <xdr:colOff>114300</xdr:colOff>
      <xdr:row>82</xdr:row>
      <xdr:rowOff>19050</xdr:rowOff>
    </xdr:to>
    <xdr:cxnSp macro="">
      <xdr:nvCxnSpPr>
        <xdr:cNvPr id="312" name="直線コネクタ 311">
          <a:extLst>
            <a:ext uri="{FF2B5EF4-FFF2-40B4-BE49-F238E27FC236}">
              <a16:creationId xmlns:a16="http://schemas.microsoft.com/office/drawing/2014/main" id="{00000000-0008-0000-0E00-000038010000}"/>
            </a:ext>
          </a:extLst>
        </xdr:cNvPr>
        <xdr:cNvCxnSpPr/>
      </xdr:nvCxnSpPr>
      <xdr:spPr>
        <a:xfrm>
          <a:off x="1130300" y="1404175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169563</xdr:rowOff>
    </xdr:from>
    <xdr:ext cx="405111" cy="259045"/>
    <xdr:sp macro="" textlink="">
      <xdr:nvSpPr>
        <xdr:cNvPr id="313" name="n_1aveValue【公営住宅】&#10;有形固定資産減価償却率">
          <a:extLst>
            <a:ext uri="{FF2B5EF4-FFF2-40B4-BE49-F238E27FC236}">
              <a16:creationId xmlns:a16="http://schemas.microsoft.com/office/drawing/2014/main" id="{00000000-0008-0000-0E00-000039010000}"/>
            </a:ext>
          </a:extLst>
        </xdr:cNvPr>
        <xdr:cNvSpPr txBox="1"/>
      </xdr:nvSpPr>
      <xdr:spPr>
        <a:xfrm>
          <a:off x="3582044" y="14228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165752</xdr:rowOff>
    </xdr:from>
    <xdr:ext cx="405111" cy="259045"/>
    <xdr:sp macro="" textlink="">
      <xdr:nvSpPr>
        <xdr:cNvPr id="314" name="n_2aveValue【公営住宅】&#10;有形固定資産減価償却率">
          <a:extLst>
            <a:ext uri="{FF2B5EF4-FFF2-40B4-BE49-F238E27FC236}">
              <a16:creationId xmlns:a16="http://schemas.microsoft.com/office/drawing/2014/main" id="{00000000-0008-0000-0E00-00003A010000}"/>
            </a:ext>
          </a:extLst>
        </xdr:cNvPr>
        <xdr:cNvSpPr txBox="1"/>
      </xdr:nvSpPr>
      <xdr:spPr>
        <a:xfrm>
          <a:off x="2705744" y="1422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148607</xdr:rowOff>
    </xdr:from>
    <xdr:ext cx="405111" cy="259045"/>
    <xdr:sp macro="" textlink="">
      <xdr:nvSpPr>
        <xdr:cNvPr id="315" name="n_3aveValue【公営住宅】&#10;有形固定資産減価償却率">
          <a:extLst>
            <a:ext uri="{FF2B5EF4-FFF2-40B4-BE49-F238E27FC236}">
              <a16:creationId xmlns:a16="http://schemas.microsoft.com/office/drawing/2014/main" id="{00000000-0008-0000-0E00-00003B010000}"/>
            </a:ext>
          </a:extLst>
        </xdr:cNvPr>
        <xdr:cNvSpPr txBox="1"/>
      </xdr:nvSpPr>
      <xdr:spPr>
        <a:xfrm>
          <a:off x="1816744" y="1420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139082</xdr:rowOff>
    </xdr:from>
    <xdr:ext cx="405111" cy="259045"/>
    <xdr:sp macro="" textlink="">
      <xdr:nvSpPr>
        <xdr:cNvPr id="316" name="n_4aveValue【公営住宅】&#10;有形固定資産減価償却率">
          <a:extLst>
            <a:ext uri="{FF2B5EF4-FFF2-40B4-BE49-F238E27FC236}">
              <a16:creationId xmlns:a16="http://schemas.microsoft.com/office/drawing/2014/main" id="{00000000-0008-0000-0E00-00003C010000}"/>
            </a:ext>
          </a:extLst>
        </xdr:cNvPr>
        <xdr:cNvSpPr txBox="1"/>
      </xdr:nvSpPr>
      <xdr:spPr>
        <a:xfrm>
          <a:off x="927744" y="1419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113047</xdr:rowOff>
    </xdr:from>
    <xdr:ext cx="405111" cy="259045"/>
    <xdr:sp macro="" textlink="">
      <xdr:nvSpPr>
        <xdr:cNvPr id="317" name="n_1mainValue【公営住宅】&#10;有形固定資産減価償却率">
          <a:extLst>
            <a:ext uri="{FF2B5EF4-FFF2-40B4-BE49-F238E27FC236}">
              <a16:creationId xmlns:a16="http://schemas.microsoft.com/office/drawing/2014/main" id="{00000000-0008-0000-0E00-00003D010000}"/>
            </a:ext>
          </a:extLst>
        </xdr:cNvPr>
        <xdr:cNvSpPr txBox="1"/>
      </xdr:nvSpPr>
      <xdr:spPr>
        <a:xfrm>
          <a:off x="3582044" y="1382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103522</xdr:rowOff>
    </xdr:from>
    <xdr:ext cx="405111" cy="259045"/>
    <xdr:sp macro="" textlink="">
      <xdr:nvSpPr>
        <xdr:cNvPr id="318" name="n_2mainValue【公営住宅】&#10;有形固定資産減価償却率">
          <a:extLst>
            <a:ext uri="{FF2B5EF4-FFF2-40B4-BE49-F238E27FC236}">
              <a16:creationId xmlns:a16="http://schemas.microsoft.com/office/drawing/2014/main" id="{00000000-0008-0000-0E00-00003E010000}"/>
            </a:ext>
          </a:extLst>
        </xdr:cNvPr>
        <xdr:cNvSpPr txBox="1"/>
      </xdr:nvSpPr>
      <xdr:spPr>
        <a:xfrm>
          <a:off x="2705744" y="1381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86377</xdr:rowOff>
    </xdr:from>
    <xdr:ext cx="405111" cy="259045"/>
    <xdr:sp macro="" textlink="">
      <xdr:nvSpPr>
        <xdr:cNvPr id="319" name="n_3mainValue【公営住宅】&#10;有形固定資産減価償却率">
          <a:extLst>
            <a:ext uri="{FF2B5EF4-FFF2-40B4-BE49-F238E27FC236}">
              <a16:creationId xmlns:a16="http://schemas.microsoft.com/office/drawing/2014/main" id="{00000000-0008-0000-0E00-00003F010000}"/>
            </a:ext>
          </a:extLst>
        </xdr:cNvPr>
        <xdr:cNvSpPr txBox="1"/>
      </xdr:nvSpPr>
      <xdr:spPr>
        <a:xfrm>
          <a:off x="1816744" y="1380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50182</xdr:rowOff>
    </xdr:from>
    <xdr:ext cx="405111" cy="259045"/>
    <xdr:sp macro="" textlink="">
      <xdr:nvSpPr>
        <xdr:cNvPr id="320" name="n_4mainValue【公営住宅】&#10;有形固定資産減価償却率">
          <a:extLst>
            <a:ext uri="{FF2B5EF4-FFF2-40B4-BE49-F238E27FC236}">
              <a16:creationId xmlns:a16="http://schemas.microsoft.com/office/drawing/2014/main" id="{00000000-0008-0000-0E00-000040010000}"/>
            </a:ext>
          </a:extLst>
        </xdr:cNvPr>
        <xdr:cNvSpPr txBox="1"/>
      </xdr:nvSpPr>
      <xdr:spPr>
        <a:xfrm>
          <a:off x="927744" y="1376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a:extLst>
            <a:ext uri="{FF2B5EF4-FFF2-40B4-BE49-F238E27FC236}">
              <a16:creationId xmlns:a16="http://schemas.microsoft.com/office/drawing/2014/main" id="{00000000-0008-0000-0E00-000041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a:extLst>
            <a:ext uri="{FF2B5EF4-FFF2-40B4-BE49-F238E27FC236}">
              <a16:creationId xmlns:a16="http://schemas.microsoft.com/office/drawing/2014/main" id="{00000000-0008-0000-0E00-000042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a:extLst>
            <a:ext uri="{FF2B5EF4-FFF2-40B4-BE49-F238E27FC236}">
              <a16:creationId xmlns:a16="http://schemas.microsoft.com/office/drawing/2014/main" id="{00000000-0008-0000-0E00-000043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a:extLst>
            <a:ext uri="{FF2B5EF4-FFF2-40B4-BE49-F238E27FC236}">
              <a16:creationId xmlns:a16="http://schemas.microsoft.com/office/drawing/2014/main" id="{00000000-0008-0000-0E00-000044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a:extLst>
            <a:ext uri="{FF2B5EF4-FFF2-40B4-BE49-F238E27FC236}">
              <a16:creationId xmlns:a16="http://schemas.microsoft.com/office/drawing/2014/main" id="{00000000-0008-0000-0E00-000045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a:extLst>
            <a:ext uri="{FF2B5EF4-FFF2-40B4-BE49-F238E27FC236}">
              <a16:creationId xmlns:a16="http://schemas.microsoft.com/office/drawing/2014/main" id="{00000000-0008-0000-0E00-000046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a:extLst>
            <a:ext uri="{FF2B5EF4-FFF2-40B4-BE49-F238E27FC236}">
              <a16:creationId xmlns:a16="http://schemas.microsoft.com/office/drawing/2014/main" id="{00000000-0008-0000-0E00-000047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a:extLst>
            <a:ext uri="{FF2B5EF4-FFF2-40B4-BE49-F238E27FC236}">
              <a16:creationId xmlns:a16="http://schemas.microsoft.com/office/drawing/2014/main" id="{00000000-0008-0000-0E00-000048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a:extLst>
            <a:ext uri="{FF2B5EF4-FFF2-40B4-BE49-F238E27FC236}">
              <a16:creationId xmlns:a16="http://schemas.microsoft.com/office/drawing/2014/main" id="{00000000-0008-0000-0E00-000049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a:extLst>
            <a:ext uri="{FF2B5EF4-FFF2-40B4-BE49-F238E27FC236}">
              <a16:creationId xmlns:a16="http://schemas.microsoft.com/office/drawing/2014/main" id="{00000000-0008-0000-0E00-00004A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1" name="直線コネクタ 330">
          <a:extLst>
            <a:ext uri="{FF2B5EF4-FFF2-40B4-BE49-F238E27FC236}">
              <a16:creationId xmlns:a16="http://schemas.microsoft.com/office/drawing/2014/main" id="{00000000-0008-0000-0E00-00004B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2" name="テキスト ボックス 331">
          <a:extLst>
            <a:ext uri="{FF2B5EF4-FFF2-40B4-BE49-F238E27FC236}">
              <a16:creationId xmlns:a16="http://schemas.microsoft.com/office/drawing/2014/main" id="{00000000-0008-0000-0E00-00004C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3" name="直線コネクタ 332">
          <a:extLst>
            <a:ext uri="{FF2B5EF4-FFF2-40B4-BE49-F238E27FC236}">
              <a16:creationId xmlns:a16="http://schemas.microsoft.com/office/drawing/2014/main" id="{00000000-0008-0000-0E00-00004D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4" name="テキスト ボックス 333">
          <a:extLst>
            <a:ext uri="{FF2B5EF4-FFF2-40B4-BE49-F238E27FC236}">
              <a16:creationId xmlns:a16="http://schemas.microsoft.com/office/drawing/2014/main" id="{00000000-0008-0000-0E00-00004E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5" name="直線コネクタ 334">
          <a:extLst>
            <a:ext uri="{FF2B5EF4-FFF2-40B4-BE49-F238E27FC236}">
              <a16:creationId xmlns:a16="http://schemas.microsoft.com/office/drawing/2014/main" id="{00000000-0008-0000-0E00-00004F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36" name="テキスト ボックス 335">
          <a:extLst>
            <a:ext uri="{FF2B5EF4-FFF2-40B4-BE49-F238E27FC236}">
              <a16:creationId xmlns:a16="http://schemas.microsoft.com/office/drawing/2014/main" id="{00000000-0008-0000-0E00-000050010000}"/>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7" name="直線コネクタ 336">
          <a:extLst>
            <a:ext uri="{FF2B5EF4-FFF2-40B4-BE49-F238E27FC236}">
              <a16:creationId xmlns:a16="http://schemas.microsoft.com/office/drawing/2014/main" id="{00000000-0008-0000-0E00-000051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38" name="テキスト ボックス 337">
          <a:extLst>
            <a:ext uri="{FF2B5EF4-FFF2-40B4-BE49-F238E27FC236}">
              <a16:creationId xmlns:a16="http://schemas.microsoft.com/office/drawing/2014/main" id="{00000000-0008-0000-0E00-000052010000}"/>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9" name="直線コネクタ 338">
          <a:extLst>
            <a:ext uri="{FF2B5EF4-FFF2-40B4-BE49-F238E27FC236}">
              <a16:creationId xmlns:a16="http://schemas.microsoft.com/office/drawing/2014/main" id="{00000000-0008-0000-0E00-000053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0" name="テキスト ボックス 339">
          <a:extLst>
            <a:ext uri="{FF2B5EF4-FFF2-40B4-BE49-F238E27FC236}">
              <a16:creationId xmlns:a16="http://schemas.microsoft.com/office/drawing/2014/main" id="{00000000-0008-0000-0E00-000054010000}"/>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a:extLst>
            <a:ext uri="{FF2B5EF4-FFF2-40B4-BE49-F238E27FC236}">
              <a16:creationId xmlns:a16="http://schemas.microsoft.com/office/drawing/2014/main" id="{00000000-0008-0000-0E00-000055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2" name="テキスト ボックス 341">
          <a:extLst>
            <a:ext uri="{FF2B5EF4-FFF2-40B4-BE49-F238E27FC236}">
              <a16:creationId xmlns:a16="http://schemas.microsoft.com/office/drawing/2014/main" id="{00000000-0008-0000-0E00-000056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公営住宅】&#10;一人当たり面積グラフ枠">
          <a:extLst>
            <a:ext uri="{FF2B5EF4-FFF2-40B4-BE49-F238E27FC236}">
              <a16:creationId xmlns:a16="http://schemas.microsoft.com/office/drawing/2014/main" id="{00000000-0008-0000-0E00-000057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92126</xdr:rowOff>
    </xdr:from>
    <xdr:to>
      <xdr:col>54</xdr:col>
      <xdr:colOff>189865</xdr:colOff>
      <xdr:row>86</xdr:row>
      <xdr:rowOff>103099</xdr:rowOff>
    </xdr:to>
    <xdr:cxnSp macro="">
      <xdr:nvCxnSpPr>
        <xdr:cNvPr id="344" name="直線コネクタ 343">
          <a:extLst>
            <a:ext uri="{FF2B5EF4-FFF2-40B4-BE49-F238E27FC236}">
              <a16:creationId xmlns:a16="http://schemas.microsoft.com/office/drawing/2014/main" id="{00000000-0008-0000-0E00-000058010000}"/>
            </a:ext>
          </a:extLst>
        </xdr:cNvPr>
        <xdr:cNvCxnSpPr/>
      </xdr:nvCxnSpPr>
      <xdr:spPr>
        <a:xfrm flipV="1">
          <a:off x="10476865" y="13465226"/>
          <a:ext cx="0" cy="1382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106926</xdr:rowOff>
    </xdr:from>
    <xdr:ext cx="469744" cy="259045"/>
    <xdr:sp macro="" textlink="">
      <xdr:nvSpPr>
        <xdr:cNvPr id="345" name="【公営住宅】&#10;一人当たり面積最小値テキスト">
          <a:extLst>
            <a:ext uri="{FF2B5EF4-FFF2-40B4-BE49-F238E27FC236}">
              <a16:creationId xmlns:a16="http://schemas.microsoft.com/office/drawing/2014/main" id="{00000000-0008-0000-0E00-000059010000}"/>
            </a:ext>
          </a:extLst>
        </xdr:cNvPr>
        <xdr:cNvSpPr txBox="1"/>
      </xdr:nvSpPr>
      <xdr:spPr>
        <a:xfrm>
          <a:off x="10515600" y="14851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103099</xdr:rowOff>
    </xdr:from>
    <xdr:to>
      <xdr:col>55</xdr:col>
      <xdr:colOff>88900</xdr:colOff>
      <xdr:row>86</xdr:row>
      <xdr:rowOff>103099</xdr:rowOff>
    </xdr:to>
    <xdr:cxnSp macro="">
      <xdr:nvCxnSpPr>
        <xdr:cNvPr id="346" name="直線コネクタ 345">
          <a:extLst>
            <a:ext uri="{FF2B5EF4-FFF2-40B4-BE49-F238E27FC236}">
              <a16:creationId xmlns:a16="http://schemas.microsoft.com/office/drawing/2014/main" id="{00000000-0008-0000-0E00-00005A010000}"/>
            </a:ext>
          </a:extLst>
        </xdr:cNvPr>
        <xdr:cNvCxnSpPr/>
      </xdr:nvCxnSpPr>
      <xdr:spPr>
        <a:xfrm>
          <a:off x="10388600" y="14847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38803</xdr:rowOff>
    </xdr:from>
    <xdr:ext cx="534377" cy="259045"/>
    <xdr:sp macro="" textlink="">
      <xdr:nvSpPr>
        <xdr:cNvPr id="347" name="【公営住宅】&#10;一人当たり面積最大値テキスト">
          <a:extLst>
            <a:ext uri="{FF2B5EF4-FFF2-40B4-BE49-F238E27FC236}">
              <a16:creationId xmlns:a16="http://schemas.microsoft.com/office/drawing/2014/main" id="{00000000-0008-0000-0E00-00005B010000}"/>
            </a:ext>
          </a:extLst>
        </xdr:cNvPr>
        <xdr:cNvSpPr txBox="1"/>
      </xdr:nvSpPr>
      <xdr:spPr>
        <a:xfrm>
          <a:off x="10515600" y="13240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92126</xdr:rowOff>
    </xdr:from>
    <xdr:to>
      <xdr:col>55</xdr:col>
      <xdr:colOff>88900</xdr:colOff>
      <xdr:row>78</xdr:row>
      <xdr:rowOff>92126</xdr:rowOff>
    </xdr:to>
    <xdr:cxnSp macro="">
      <xdr:nvCxnSpPr>
        <xdr:cNvPr id="348" name="直線コネクタ 347">
          <a:extLst>
            <a:ext uri="{FF2B5EF4-FFF2-40B4-BE49-F238E27FC236}">
              <a16:creationId xmlns:a16="http://schemas.microsoft.com/office/drawing/2014/main" id="{00000000-0008-0000-0E00-00005C010000}"/>
            </a:ext>
          </a:extLst>
        </xdr:cNvPr>
        <xdr:cNvCxnSpPr/>
      </xdr:nvCxnSpPr>
      <xdr:spPr>
        <a:xfrm>
          <a:off x="10388600" y="13465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30751</xdr:rowOff>
    </xdr:from>
    <xdr:ext cx="469744" cy="259045"/>
    <xdr:sp macro="" textlink="">
      <xdr:nvSpPr>
        <xdr:cNvPr id="349" name="【公営住宅】&#10;一人当たり面積平均値テキスト">
          <a:extLst>
            <a:ext uri="{FF2B5EF4-FFF2-40B4-BE49-F238E27FC236}">
              <a16:creationId xmlns:a16="http://schemas.microsoft.com/office/drawing/2014/main" id="{00000000-0008-0000-0E00-00005D010000}"/>
            </a:ext>
          </a:extLst>
        </xdr:cNvPr>
        <xdr:cNvSpPr txBox="1"/>
      </xdr:nvSpPr>
      <xdr:spPr>
        <a:xfrm>
          <a:off x="10515600" y="144325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7874</xdr:rowOff>
    </xdr:from>
    <xdr:to>
      <xdr:col>55</xdr:col>
      <xdr:colOff>50800</xdr:colOff>
      <xdr:row>85</xdr:row>
      <xdr:rowOff>109474</xdr:rowOff>
    </xdr:to>
    <xdr:sp macro="" textlink="">
      <xdr:nvSpPr>
        <xdr:cNvPr id="350" name="フローチャート: 判断 349">
          <a:extLst>
            <a:ext uri="{FF2B5EF4-FFF2-40B4-BE49-F238E27FC236}">
              <a16:creationId xmlns:a16="http://schemas.microsoft.com/office/drawing/2014/main" id="{00000000-0008-0000-0E00-00005E010000}"/>
            </a:ext>
          </a:extLst>
        </xdr:cNvPr>
        <xdr:cNvSpPr/>
      </xdr:nvSpPr>
      <xdr:spPr>
        <a:xfrm>
          <a:off x="10426700" y="1458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22200</xdr:rowOff>
    </xdr:from>
    <xdr:to>
      <xdr:col>50</xdr:col>
      <xdr:colOff>165100</xdr:colOff>
      <xdr:row>85</xdr:row>
      <xdr:rowOff>123800</xdr:rowOff>
    </xdr:to>
    <xdr:sp macro="" textlink="">
      <xdr:nvSpPr>
        <xdr:cNvPr id="351" name="フローチャート: 判断 350">
          <a:extLst>
            <a:ext uri="{FF2B5EF4-FFF2-40B4-BE49-F238E27FC236}">
              <a16:creationId xmlns:a16="http://schemas.microsoft.com/office/drawing/2014/main" id="{00000000-0008-0000-0E00-00005F010000}"/>
            </a:ext>
          </a:extLst>
        </xdr:cNvPr>
        <xdr:cNvSpPr/>
      </xdr:nvSpPr>
      <xdr:spPr>
        <a:xfrm>
          <a:off x="9588500" y="1459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14427</xdr:rowOff>
    </xdr:from>
    <xdr:to>
      <xdr:col>46</xdr:col>
      <xdr:colOff>38100</xdr:colOff>
      <xdr:row>85</xdr:row>
      <xdr:rowOff>116027</xdr:rowOff>
    </xdr:to>
    <xdr:sp macro="" textlink="">
      <xdr:nvSpPr>
        <xdr:cNvPr id="352" name="フローチャート: 判断 351">
          <a:extLst>
            <a:ext uri="{FF2B5EF4-FFF2-40B4-BE49-F238E27FC236}">
              <a16:creationId xmlns:a16="http://schemas.microsoft.com/office/drawing/2014/main" id="{00000000-0008-0000-0E00-000060010000}"/>
            </a:ext>
          </a:extLst>
        </xdr:cNvPr>
        <xdr:cNvSpPr/>
      </xdr:nvSpPr>
      <xdr:spPr>
        <a:xfrm>
          <a:off x="8699500" y="1458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9703</xdr:rowOff>
    </xdr:from>
    <xdr:to>
      <xdr:col>41</xdr:col>
      <xdr:colOff>101600</xdr:colOff>
      <xdr:row>85</xdr:row>
      <xdr:rowOff>111303</xdr:rowOff>
    </xdr:to>
    <xdr:sp macro="" textlink="">
      <xdr:nvSpPr>
        <xdr:cNvPr id="353" name="フローチャート: 判断 352">
          <a:extLst>
            <a:ext uri="{FF2B5EF4-FFF2-40B4-BE49-F238E27FC236}">
              <a16:creationId xmlns:a16="http://schemas.microsoft.com/office/drawing/2014/main" id="{00000000-0008-0000-0E00-000061010000}"/>
            </a:ext>
          </a:extLst>
        </xdr:cNvPr>
        <xdr:cNvSpPr/>
      </xdr:nvSpPr>
      <xdr:spPr>
        <a:xfrm>
          <a:off x="7810500" y="1458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23876</xdr:rowOff>
    </xdr:from>
    <xdr:to>
      <xdr:col>36</xdr:col>
      <xdr:colOff>165100</xdr:colOff>
      <xdr:row>85</xdr:row>
      <xdr:rowOff>125476</xdr:rowOff>
    </xdr:to>
    <xdr:sp macro="" textlink="">
      <xdr:nvSpPr>
        <xdr:cNvPr id="354" name="フローチャート: 判断 353">
          <a:extLst>
            <a:ext uri="{FF2B5EF4-FFF2-40B4-BE49-F238E27FC236}">
              <a16:creationId xmlns:a16="http://schemas.microsoft.com/office/drawing/2014/main" id="{00000000-0008-0000-0E00-000062010000}"/>
            </a:ext>
          </a:extLst>
        </xdr:cNvPr>
        <xdr:cNvSpPr/>
      </xdr:nvSpPr>
      <xdr:spPr>
        <a:xfrm>
          <a:off x="6921500" y="1459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E00-000063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E00-000064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E00-000065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E00-000066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E00-000067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121641</xdr:rowOff>
    </xdr:from>
    <xdr:to>
      <xdr:col>55</xdr:col>
      <xdr:colOff>50800</xdr:colOff>
      <xdr:row>86</xdr:row>
      <xdr:rowOff>51791</xdr:rowOff>
    </xdr:to>
    <xdr:sp macro="" textlink="">
      <xdr:nvSpPr>
        <xdr:cNvPr id="360" name="楕円 359">
          <a:extLst>
            <a:ext uri="{FF2B5EF4-FFF2-40B4-BE49-F238E27FC236}">
              <a16:creationId xmlns:a16="http://schemas.microsoft.com/office/drawing/2014/main" id="{00000000-0008-0000-0E00-000068010000}"/>
            </a:ext>
          </a:extLst>
        </xdr:cNvPr>
        <xdr:cNvSpPr/>
      </xdr:nvSpPr>
      <xdr:spPr>
        <a:xfrm>
          <a:off x="10426700" y="14694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36568</xdr:rowOff>
    </xdr:from>
    <xdr:ext cx="469744" cy="259045"/>
    <xdr:sp macro="" textlink="">
      <xdr:nvSpPr>
        <xdr:cNvPr id="361" name="【公営住宅】&#10;一人当たり面積該当値テキスト">
          <a:extLst>
            <a:ext uri="{FF2B5EF4-FFF2-40B4-BE49-F238E27FC236}">
              <a16:creationId xmlns:a16="http://schemas.microsoft.com/office/drawing/2014/main" id="{00000000-0008-0000-0E00-000069010000}"/>
            </a:ext>
          </a:extLst>
        </xdr:cNvPr>
        <xdr:cNvSpPr txBox="1"/>
      </xdr:nvSpPr>
      <xdr:spPr>
        <a:xfrm>
          <a:off x="10515600" y="14609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123165</xdr:rowOff>
    </xdr:from>
    <xdr:to>
      <xdr:col>50</xdr:col>
      <xdr:colOff>165100</xdr:colOff>
      <xdr:row>86</xdr:row>
      <xdr:rowOff>53315</xdr:rowOff>
    </xdr:to>
    <xdr:sp macro="" textlink="">
      <xdr:nvSpPr>
        <xdr:cNvPr id="362" name="楕円 361">
          <a:extLst>
            <a:ext uri="{FF2B5EF4-FFF2-40B4-BE49-F238E27FC236}">
              <a16:creationId xmlns:a16="http://schemas.microsoft.com/office/drawing/2014/main" id="{00000000-0008-0000-0E00-00006A010000}"/>
            </a:ext>
          </a:extLst>
        </xdr:cNvPr>
        <xdr:cNvSpPr/>
      </xdr:nvSpPr>
      <xdr:spPr>
        <a:xfrm>
          <a:off x="9588500" y="14696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991</xdr:rowOff>
    </xdr:from>
    <xdr:to>
      <xdr:col>55</xdr:col>
      <xdr:colOff>0</xdr:colOff>
      <xdr:row>86</xdr:row>
      <xdr:rowOff>2515</xdr:rowOff>
    </xdr:to>
    <xdr:cxnSp macro="">
      <xdr:nvCxnSpPr>
        <xdr:cNvPr id="363" name="直線コネクタ 362">
          <a:extLst>
            <a:ext uri="{FF2B5EF4-FFF2-40B4-BE49-F238E27FC236}">
              <a16:creationId xmlns:a16="http://schemas.microsoft.com/office/drawing/2014/main" id="{00000000-0008-0000-0E00-00006B010000}"/>
            </a:ext>
          </a:extLst>
        </xdr:cNvPr>
        <xdr:cNvCxnSpPr/>
      </xdr:nvCxnSpPr>
      <xdr:spPr>
        <a:xfrm flipV="1">
          <a:off x="9639300" y="14745691"/>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125603</xdr:rowOff>
    </xdr:from>
    <xdr:to>
      <xdr:col>46</xdr:col>
      <xdr:colOff>38100</xdr:colOff>
      <xdr:row>86</xdr:row>
      <xdr:rowOff>55753</xdr:rowOff>
    </xdr:to>
    <xdr:sp macro="" textlink="">
      <xdr:nvSpPr>
        <xdr:cNvPr id="364" name="楕円 363">
          <a:extLst>
            <a:ext uri="{FF2B5EF4-FFF2-40B4-BE49-F238E27FC236}">
              <a16:creationId xmlns:a16="http://schemas.microsoft.com/office/drawing/2014/main" id="{00000000-0008-0000-0E00-00006C010000}"/>
            </a:ext>
          </a:extLst>
        </xdr:cNvPr>
        <xdr:cNvSpPr/>
      </xdr:nvSpPr>
      <xdr:spPr>
        <a:xfrm>
          <a:off x="8699500" y="14698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2515</xdr:rowOff>
    </xdr:from>
    <xdr:to>
      <xdr:col>50</xdr:col>
      <xdr:colOff>114300</xdr:colOff>
      <xdr:row>86</xdr:row>
      <xdr:rowOff>4953</xdr:rowOff>
    </xdr:to>
    <xdr:cxnSp macro="">
      <xdr:nvCxnSpPr>
        <xdr:cNvPr id="365" name="直線コネクタ 364">
          <a:extLst>
            <a:ext uri="{FF2B5EF4-FFF2-40B4-BE49-F238E27FC236}">
              <a16:creationId xmlns:a16="http://schemas.microsoft.com/office/drawing/2014/main" id="{00000000-0008-0000-0E00-00006D010000}"/>
            </a:ext>
          </a:extLst>
        </xdr:cNvPr>
        <xdr:cNvCxnSpPr/>
      </xdr:nvCxnSpPr>
      <xdr:spPr>
        <a:xfrm flipV="1">
          <a:off x="8750300" y="14747215"/>
          <a:ext cx="889000" cy="2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128651</xdr:rowOff>
    </xdr:from>
    <xdr:to>
      <xdr:col>41</xdr:col>
      <xdr:colOff>101600</xdr:colOff>
      <xdr:row>86</xdr:row>
      <xdr:rowOff>58801</xdr:rowOff>
    </xdr:to>
    <xdr:sp macro="" textlink="">
      <xdr:nvSpPr>
        <xdr:cNvPr id="366" name="楕円 365">
          <a:extLst>
            <a:ext uri="{FF2B5EF4-FFF2-40B4-BE49-F238E27FC236}">
              <a16:creationId xmlns:a16="http://schemas.microsoft.com/office/drawing/2014/main" id="{00000000-0008-0000-0E00-00006E010000}"/>
            </a:ext>
          </a:extLst>
        </xdr:cNvPr>
        <xdr:cNvSpPr/>
      </xdr:nvSpPr>
      <xdr:spPr>
        <a:xfrm>
          <a:off x="7810500" y="14701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4953</xdr:rowOff>
    </xdr:from>
    <xdr:to>
      <xdr:col>45</xdr:col>
      <xdr:colOff>177800</xdr:colOff>
      <xdr:row>86</xdr:row>
      <xdr:rowOff>8001</xdr:rowOff>
    </xdr:to>
    <xdr:cxnSp macro="">
      <xdr:nvCxnSpPr>
        <xdr:cNvPr id="367" name="直線コネクタ 366">
          <a:extLst>
            <a:ext uri="{FF2B5EF4-FFF2-40B4-BE49-F238E27FC236}">
              <a16:creationId xmlns:a16="http://schemas.microsoft.com/office/drawing/2014/main" id="{00000000-0008-0000-0E00-00006F010000}"/>
            </a:ext>
          </a:extLst>
        </xdr:cNvPr>
        <xdr:cNvCxnSpPr/>
      </xdr:nvCxnSpPr>
      <xdr:spPr>
        <a:xfrm flipV="1">
          <a:off x="7861300" y="14749653"/>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130023</xdr:rowOff>
    </xdr:from>
    <xdr:to>
      <xdr:col>36</xdr:col>
      <xdr:colOff>165100</xdr:colOff>
      <xdr:row>86</xdr:row>
      <xdr:rowOff>60173</xdr:rowOff>
    </xdr:to>
    <xdr:sp macro="" textlink="">
      <xdr:nvSpPr>
        <xdr:cNvPr id="368" name="楕円 367">
          <a:extLst>
            <a:ext uri="{FF2B5EF4-FFF2-40B4-BE49-F238E27FC236}">
              <a16:creationId xmlns:a16="http://schemas.microsoft.com/office/drawing/2014/main" id="{00000000-0008-0000-0E00-000070010000}"/>
            </a:ext>
          </a:extLst>
        </xdr:cNvPr>
        <xdr:cNvSpPr/>
      </xdr:nvSpPr>
      <xdr:spPr>
        <a:xfrm>
          <a:off x="6921500" y="14703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8001</xdr:rowOff>
    </xdr:from>
    <xdr:to>
      <xdr:col>41</xdr:col>
      <xdr:colOff>50800</xdr:colOff>
      <xdr:row>86</xdr:row>
      <xdr:rowOff>9373</xdr:rowOff>
    </xdr:to>
    <xdr:cxnSp macro="">
      <xdr:nvCxnSpPr>
        <xdr:cNvPr id="369" name="直線コネクタ 368">
          <a:extLst>
            <a:ext uri="{FF2B5EF4-FFF2-40B4-BE49-F238E27FC236}">
              <a16:creationId xmlns:a16="http://schemas.microsoft.com/office/drawing/2014/main" id="{00000000-0008-0000-0E00-000071010000}"/>
            </a:ext>
          </a:extLst>
        </xdr:cNvPr>
        <xdr:cNvCxnSpPr/>
      </xdr:nvCxnSpPr>
      <xdr:spPr>
        <a:xfrm flipV="1">
          <a:off x="6972300" y="14752701"/>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140327</xdr:rowOff>
    </xdr:from>
    <xdr:ext cx="469744" cy="259045"/>
    <xdr:sp macro="" textlink="">
      <xdr:nvSpPr>
        <xdr:cNvPr id="370" name="n_1aveValue【公営住宅】&#10;一人当たり面積">
          <a:extLst>
            <a:ext uri="{FF2B5EF4-FFF2-40B4-BE49-F238E27FC236}">
              <a16:creationId xmlns:a16="http://schemas.microsoft.com/office/drawing/2014/main" id="{00000000-0008-0000-0E00-000072010000}"/>
            </a:ext>
          </a:extLst>
        </xdr:cNvPr>
        <xdr:cNvSpPr txBox="1"/>
      </xdr:nvSpPr>
      <xdr:spPr>
        <a:xfrm>
          <a:off x="9391727" y="14370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132554</xdr:rowOff>
    </xdr:from>
    <xdr:ext cx="469744" cy="259045"/>
    <xdr:sp macro="" textlink="">
      <xdr:nvSpPr>
        <xdr:cNvPr id="371" name="n_2aveValue【公営住宅】&#10;一人当たり面積">
          <a:extLst>
            <a:ext uri="{FF2B5EF4-FFF2-40B4-BE49-F238E27FC236}">
              <a16:creationId xmlns:a16="http://schemas.microsoft.com/office/drawing/2014/main" id="{00000000-0008-0000-0E00-000073010000}"/>
            </a:ext>
          </a:extLst>
        </xdr:cNvPr>
        <xdr:cNvSpPr txBox="1"/>
      </xdr:nvSpPr>
      <xdr:spPr>
        <a:xfrm>
          <a:off x="8515427" y="14362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127830</xdr:rowOff>
    </xdr:from>
    <xdr:ext cx="469744" cy="259045"/>
    <xdr:sp macro="" textlink="">
      <xdr:nvSpPr>
        <xdr:cNvPr id="372" name="n_3aveValue【公営住宅】&#10;一人当たり面積">
          <a:extLst>
            <a:ext uri="{FF2B5EF4-FFF2-40B4-BE49-F238E27FC236}">
              <a16:creationId xmlns:a16="http://schemas.microsoft.com/office/drawing/2014/main" id="{00000000-0008-0000-0E00-000074010000}"/>
            </a:ext>
          </a:extLst>
        </xdr:cNvPr>
        <xdr:cNvSpPr txBox="1"/>
      </xdr:nvSpPr>
      <xdr:spPr>
        <a:xfrm>
          <a:off x="7626427" y="1435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142003</xdr:rowOff>
    </xdr:from>
    <xdr:ext cx="469744" cy="259045"/>
    <xdr:sp macro="" textlink="">
      <xdr:nvSpPr>
        <xdr:cNvPr id="373" name="n_4aveValue【公営住宅】&#10;一人当たり面積">
          <a:extLst>
            <a:ext uri="{FF2B5EF4-FFF2-40B4-BE49-F238E27FC236}">
              <a16:creationId xmlns:a16="http://schemas.microsoft.com/office/drawing/2014/main" id="{00000000-0008-0000-0E00-000075010000}"/>
            </a:ext>
          </a:extLst>
        </xdr:cNvPr>
        <xdr:cNvSpPr txBox="1"/>
      </xdr:nvSpPr>
      <xdr:spPr>
        <a:xfrm>
          <a:off x="6737427" y="14372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44442</xdr:rowOff>
    </xdr:from>
    <xdr:ext cx="469744" cy="259045"/>
    <xdr:sp macro="" textlink="">
      <xdr:nvSpPr>
        <xdr:cNvPr id="374" name="n_1mainValue【公営住宅】&#10;一人当たり面積">
          <a:extLst>
            <a:ext uri="{FF2B5EF4-FFF2-40B4-BE49-F238E27FC236}">
              <a16:creationId xmlns:a16="http://schemas.microsoft.com/office/drawing/2014/main" id="{00000000-0008-0000-0E00-000076010000}"/>
            </a:ext>
          </a:extLst>
        </xdr:cNvPr>
        <xdr:cNvSpPr txBox="1"/>
      </xdr:nvSpPr>
      <xdr:spPr>
        <a:xfrm>
          <a:off x="9391727" y="14789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46880</xdr:rowOff>
    </xdr:from>
    <xdr:ext cx="469744" cy="259045"/>
    <xdr:sp macro="" textlink="">
      <xdr:nvSpPr>
        <xdr:cNvPr id="375" name="n_2mainValue【公営住宅】&#10;一人当たり面積">
          <a:extLst>
            <a:ext uri="{FF2B5EF4-FFF2-40B4-BE49-F238E27FC236}">
              <a16:creationId xmlns:a16="http://schemas.microsoft.com/office/drawing/2014/main" id="{00000000-0008-0000-0E00-000077010000}"/>
            </a:ext>
          </a:extLst>
        </xdr:cNvPr>
        <xdr:cNvSpPr txBox="1"/>
      </xdr:nvSpPr>
      <xdr:spPr>
        <a:xfrm>
          <a:off x="8515427" y="14791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49928</xdr:rowOff>
    </xdr:from>
    <xdr:ext cx="469744" cy="259045"/>
    <xdr:sp macro="" textlink="">
      <xdr:nvSpPr>
        <xdr:cNvPr id="376" name="n_3mainValue【公営住宅】&#10;一人当たり面積">
          <a:extLst>
            <a:ext uri="{FF2B5EF4-FFF2-40B4-BE49-F238E27FC236}">
              <a16:creationId xmlns:a16="http://schemas.microsoft.com/office/drawing/2014/main" id="{00000000-0008-0000-0E00-000078010000}"/>
            </a:ext>
          </a:extLst>
        </xdr:cNvPr>
        <xdr:cNvSpPr txBox="1"/>
      </xdr:nvSpPr>
      <xdr:spPr>
        <a:xfrm>
          <a:off x="7626427" y="14794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51300</xdr:rowOff>
    </xdr:from>
    <xdr:ext cx="469744" cy="259045"/>
    <xdr:sp macro="" textlink="">
      <xdr:nvSpPr>
        <xdr:cNvPr id="377" name="n_4mainValue【公営住宅】&#10;一人当たり面積">
          <a:extLst>
            <a:ext uri="{FF2B5EF4-FFF2-40B4-BE49-F238E27FC236}">
              <a16:creationId xmlns:a16="http://schemas.microsoft.com/office/drawing/2014/main" id="{00000000-0008-0000-0E00-000079010000}"/>
            </a:ext>
          </a:extLst>
        </xdr:cNvPr>
        <xdr:cNvSpPr txBox="1"/>
      </xdr:nvSpPr>
      <xdr:spPr>
        <a:xfrm>
          <a:off x="6737427" y="14796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a:extLst>
            <a:ext uri="{FF2B5EF4-FFF2-40B4-BE49-F238E27FC236}">
              <a16:creationId xmlns:a16="http://schemas.microsoft.com/office/drawing/2014/main" id="{00000000-0008-0000-0E00-00007A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a:extLst>
            <a:ext uri="{FF2B5EF4-FFF2-40B4-BE49-F238E27FC236}">
              <a16:creationId xmlns:a16="http://schemas.microsoft.com/office/drawing/2014/main" id="{00000000-0008-0000-0E00-00007B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a:extLst>
            <a:ext uri="{FF2B5EF4-FFF2-40B4-BE49-F238E27FC236}">
              <a16:creationId xmlns:a16="http://schemas.microsoft.com/office/drawing/2014/main" id="{00000000-0008-0000-0E00-00007C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a:extLst>
            <a:ext uri="{FF2B5EF4-FFF2-40B4-BE49-F238E27FC236}">
              <a16:creationId xmlns:a16="http://schemas.microsoft.com/office/drawing/2014/main" id="{00000000-0008-0000-0E00-00007D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a:extLst>
            <a:ext uri="{FF2B5EF4-FFF2-40B4-BE49-F238E27FC236}">
              <a16:creationId xmlns:a16="http://schemas.microsoft.com/office/drawing/2014/main" id="{00000000-0008-0000-0E00-00007E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a:extLst>
            <a:ext uri="{FF2B5EF4-FFF2-40B4-BE49-F238E27FC236}">
              <a16:creationId xmlns:a16="http://schemas.microsoft.com/office/drawing/2014/main" id="{00000000-0008-0000-0E00-00007F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a:extLst>
            <a:ext uri="{FF2B5EF4-FFF2-40B4-BE49-F238E27FC236}">
              <a16:creationId xmlns:a16="http://schemas.microsoft.com/office/drawing/2014/main" id="{00000000-0008-0000-0E00-000080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a:extLst>
            <a:ext uri="{FF2B5EF4-FFF2-40B4-BE49-F238E27FC236}">
              <a16:creationId xmlns:a16="http://schemas.microsoft.com/office/drawing/2014/main" id="{00000000-0008-0000-0E00-000081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6" name="正方形/長方形 385">
          <a:extLst>
            <a:ext uri="{FF2B5EF4-FFF2-40B4-BE49-F238E27FC236}">
              <a16:creationId xmlns:a16="http://schemas.microsoft.com/office/drawing/2014/main" id="{00000000-0008-0000-0E00-000082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7" name="正方形/長方形 386">
          <a:extLst>
            <a:ext uri="{FF2B5EF4-FFF2-40B4-BE49-F238E27FC236}">
              <a16:creationId xmlns:a16="http://schemas.microsoft.com/office/drawing/2014/main" id="{00000000-0008-0000-0E00-000083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8" name="正方形/長方形 387">
          <a:extLst>
            <a:ext uri="{FF2B5EF4-FFF2-40B4-BE49-F238E27FC236}">
              <a16:creationId xmlns:a16="http://schemas.microsoft.com/office/drawing/2014/main" id="{00000000-0008-0000-0E00-000084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9" name="正方形/長方形 388">
          <a:extLst>
            <a:ext uri="{FF2B5EF4-FFF2-40B4-BE49-F238E27FC236}">
              <a16:creationId xmlns:a16="http://schemas.microsoft.com/office/drawing/2014/main" id="{00000000-0008-0000-0E00-000085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0" name="正方形/長方形 389">
          <a:extLst>
            <a:ext uri="{FF2B5EF4-FFF2-40B4-BE49-F238E27FC236}">
              <a16:creationId xmlns:a16="http://schemas.microsoft.com/office/drawing/2014/main" id="{00000000-0008-0000-0E00-000086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1" name="正方形/長方形 390">
          <a:extLst>
            <a:ext uri="{FF2B5EF4-FFF2-40B4-BE49-F238E27FC236}">
              <a16:creationId xmlns:a16="http://schemas.microsoft.com/office/drawing/2014/main" id="{00000000-0008-0000-0E00-000087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2" name="正方形/長方形 391">
          <a:extLst>
            <a:ext uri="{FF2B5EF4-FFF2-40B4-BE49-F238E27FC236}">
              <a16:creationId xmlns:a16="http://schemas.microsoft.com/office/drawing/2014/main" id="{00000000-0008-0000-0E00-000088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3" name="正方形/長方形 392">
          <a:extLst>
            <a:ext uri="{FF2B5EF4-FFF2-40B4-BE49-F238E27FC236}">
              <a16:creationId xmlns:a16="http://schemas.microsoft.com/office/drawing/2014/main" id="{00000000-0008-0000-0E00-000089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4" name="正方形/長方形 393">
          <a:extLst>
            <a:ext uri="{FF2B5EF4-FFF2-40B4-BE49-F238E27FC236}">
              <a16:creationId xmlns:a16="http://schemas.microsoft.com/office/drawing/2014/main" id="{00000000-0008-0000-0E00-00008A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5" name="正方形/長方形 394">
          <a:extLst>
            <a:ext uri="{FF2B5EF4-FFF2-40B4-BE49-F238E27FC236}">
              <a16:creationId xmlns:a16="http://schemas.microsoft.com/office/drawing/2014/main" id="{00000000-0008-0000-0E00-00008B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6" name="正方形/長方形 395">
          <a:extLst>
            <a:ext uri="{FF2B5EF4-FFF2-40B4-BE49-F238E27FC236}">
              <a16:creationId xmlns:a16="http://schemas.microsoft.com/office/drawing/2014/main" id="{00000000-0008-0000-0E00-00008C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7" name="正方形/長方形 396">
          <a:extLst>
            <a:ext uri="{FF2B5EF4-FFF2-40B4-BE49-F238E27FC236}">
              <a16:creationId xmlns:a16="http://schemas.microsoft.com/office/drawing/2014/main" id="{00000000-0008-0000-0E00-00008D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8" name="正方形/長方形 397">
          <a:extLst>
            <a:ext uri="{FF2B5EF4-FFF2-40B4-BE49-F238E27FC236}">
              <a16:creationId xmlns:a16="http://schemas.microsoft.com/office/drawing/2014/main" id="{00000000-0008-0000-0E00-00008E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9" name="正方形/長方形 398">
          <a:extLst>
            <a:ext uri="{FF2B5EF4-FFF2-40B4-BE49-F238E27FC236}">
              <a16:creationId xmlns:a16="http://schemas.microsoft.com/office/drawing/2014/main" id="{00000000-0008-0000-0E00-00008F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0" name="正方形/長方形 399">
          <a:extLst>
            <a:ext uri="{FF2B5EF4-FFF2-40B4-BE49-F238E27FC236}">
              <a16:creationId xmlns:a16="http://schemas.microsoft.com/office/drawing/2014/main" id="{00000000-0008-0000-0E00-000090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1" name="正方形/長方形 400">
          <a:extLst>
            <a:ext uri="{FF2B5EF4-FFF2-40B4-BE49-F238E27FC236}">
              <a16:creationId xmlns:a16="http://schemas.microsoft.com/office/drawing/2014/main" id="{00000000-0008-0000-0E00-000091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2" name="テキスト ボックス 401">
          <a:extLst>
            <a:ext uri="{FF2B5EF4-FFF2-40B4-BE49-F238E27FC236}">
              <a16:creationId xmlns:a16="http://schemas.microsoft.com/office/drawing/2014/main" id="{00000000-0008-0000-0E00-000092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3" name="直線コネクタ 402">
          <a:extLst>
            <a:ext uri="{FF2B5EF4-FFF2-40B4-BE49-F238E27FC236}">
              <a16:creationId xmlns:a16="http://schemas.microsoft.com/office/drawing/2014/main" id="{00000000-0008-0000-0E00-000093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4" name="テキスト ボックス 403">
          <a:extLst>
            <a:ext uri="{FF2B5EF4-FFF2-40B4-BE49-F238E27FC236}">
              <a16:creationId xmlns:a16="http://schemas.microsoft.com/office/drawing/2014/main" id="{00000000-0008-0000-0E00-000094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5" name="直線コネクタ 404">
          <a:extLst>
            <a:ext uri="{FF2B5EF4-FFF2-40B4-BE49-F238E27FC236}">
              <a16:creationId xmlns:a16="http://schemas.microsoft.com/office/drawing/2014/main" id="{00000000-0008-0000-0E00-000095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6" name="テキスト ボックス 405">
          <a:extLst>
            <a:ext uri="{FF2B5EF4-FFF2-40B4-BE49-F238E27FC236}">
              <a16:creationId xmlns:a16="http://schemas.microsoft.com/office/drawing/2014/main" id="{00000000-0008-0000-0E00-000096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7" name="直線コネクタ 406">
          <a:extLst>
            <a:ext uri="{FF2B5EF4-FFF2-40B4-BE49-F238E27FC236}">
              <a16:creationId xmlns:a16="http://schemas.microsoft.com/office/drawing/2014/main" id="{00000000-0008-0000-0E00-000097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8" name="テキスト ボックス 407">
          <a:extLst>
            <a:ext uri="{FF2B5EF4-FFF2-40B4-BE49-F238E27FC236}">
              <a16:creationId xmlns:a16="http://schemas.microsoft.com/office/drawing/2014/main" id="{00000000-0008-0000-0E00-000098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9" name="直線コネクタ 408">
          <a:extLst>
            <a:ext uri="{FF2B5EF4-FFF2-40B4-BE49-F238E27FC236}">
              <a16:creationId xmlns:a16="http://schemas.microsoft.com/office/drawing/2014/main" id="{00000000-0008-0000-0E00-000099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0" name="テキスト ボックス 409">
          <a:extLst>
            <a:ext uri="{FF2B5EF4-FFF2-40B4-BE49-F238E27FC236}">
              <a16:creationId xmlns:a16="http://schemas.microsoft.com/office/drawing/2014/main" id="{00000000-0008-0000-0E00-00009A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1" name="直線コネクタ 410">
          <a:extLst>
            <a:ext uri="{FF2B5EF4-FFF2-40B4-BE49-F238E27FC236}">
              <a16:creationId xmlns:a16="http://schemas.microsoft.com/office/drawing/2014/main" id="{00000000-0008-0000-0E00-00009B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2" name="テキスト ボックス 411">
          <a:extLst>
            <a:ext uri="{FF2B5EF4-FFF2-40B4-BE49-F238E27FC236}">
              <a16:creationId xmlns:a16="http://schemas.microsoft.com/office/drawing/2014/main" id="{00000000-0008-0000-0E00-00009C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3" name="直線コネクタ 412">
          <a:extLst>
            <a:ext uri="{FF2B5EF4-FFF2-40B4-BE49-F238E27FC236}">
              <a16:creationId xmlns:a16="http://schemas.microsoft.com/office/drawing/2014/main" id="{00000000-0008-0000-0E00-00009D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4" name="テキスト ボックス 413">
          <a:extLst>
            <a:ext uri="{FF2B5EF4-FFF2-40B4-BE49-F238E27FC236}">
              <a16:creationId xmlns:a16="http://schemas.microsoft.com/office/drawing/2014/main" id="{00000000-0008-0000-0E00-00009E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5" name="直線コネクタ 414">
          <a:extLst>
            <a:ext uri="{FF2B5EF4-FFF2-40B4-BE49-F238E27FC236}">
              <a16:creationId xmlns:a16="http://schemas.microsoft.com/office/drawing/2014/main" id="{00000000-0008-0000-0E00-00009F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6" name="テキスト ボックス 415">
          <a:extLst>
            <a:ext uri="{FF2B5EF4-FFF2-40B4-BE49-F238E27FC236}">
              <a16:creationId xmlns:a16="http://schemas.microsoft.com/office/drawing/2014/main" id="{00000000-0008-0000-0E00-0000A0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7" name="直線コネクタ 416">
          <a:extLst>
            <a:ext uri="{FF2B5EF4-FFF2-40B4-BE49-F238E27FC236}">
              <a16:creationId xmlns:a16="http://schemas.microsoft.com/office/drawing/2014/main" id="{00000000-0008-0000-0E00-0000A1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8" name="【認定こども園・幼稚園・保育所】&#10;有形固定資産減価償却率グラフ枠">
          <a:extLst>
            <a:ext uri="{FF2B5EF4-FFF2-40B4-BE49-F238E27FC236}">
              <a16:creationId xmlns:a16="http://schemas.microsoft.com/office/drawing/2014/main" id="{00000000-0008-0000-0E00-0000A2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161108</xdr:rowOff>
    </xdr:from>
    <xdr:to>
      <xdr:col>85</xdr:col>
      <xdr:colOff>126364</xdr:colOff>
      <xdr:row>42</xdr:row>
      <xdr:rowOff>92528</xdr:rowOff>
    </xdr:to>
    <xdr:cxnSp macro="">
      <xdr:nvCxnSpPr>
        <xdr:cNvPr id="419" name="直線コネクタ 418">
          <a:extLst>
            <a:ext uri="{FF2B5EF4-FFF2-40B4-BE49-F238E27FC236}">
              <a16:creationId xmlns:a16="http://schemas.microsoft.com/office/drawing/2014/main" id="{00000000-0008-0000-0E00-0000A3010000}"/>
            </a:ext>
          </a:extLst>
        </xdr:cNvPr>
        <xdr:cNvCxnSpPr/>
      </xdr:nvCxnSpPr>
      <xdr:spPr>
        <a:xfrm flipV="1">
          <a:off x="16318864" y="5818958"/>
          <a:ext cx="0" cy="1474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0" name="【認定こども園・幼稚園・保育所】&#10;有形固定資産減価償却率最小値テキスト">
          <a:extLst>
            <a:ext uri="{FF2B5EF4-FFF2-40B4-BE49-F238E27FC236}">
              <a16:creationId xmlns:a16="http://schemas.microsoft.com/office/drawing/2014/main" id="{00000000-0008-0000-0E00-0000A401000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1" name="直線コネクタ 420">
          <a:extLst>
            <a:ext uri="{FF2B5EF4-FFF2-40B4-BE49-F238E27FC236}">
              <a16:creationId xmlns:a16="http://schemas.microsoft.com/office/drawing/2014/main" id="{00000000-0008-0000-0E00-0000A501000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107785</xdr:rowOff>
    </xdr:from>
    <xdr:ext cx="340478" cy="259045"/>
    <xdr:sp macro="" textlink="">
      <xdr:nvSpPr>
        <xdr:cNvPr id="422" name="【認定こども園・幼稚園・保育所】&#10;有形固定資産減価償却率最大値テキスト">
          <a:extLst>
            <a:ext uri="{FF2B5EF4-FFF2-40B4-BE49-F238E27FC236}">
              <a16:creationId xmlns:a16="http://schemas.microsoft.com/office/drawing/2014/main" id="{00000000-0008-0000-0E00-0000A6010000}"/>
            </a:ext>
          </a:extLst>
        </xdr:cNvPr>
        <xdr:cNvSpPr txBox="1"/>
      </xdr:nvSpPr>
      <xdr:spPr>
        <a:xfrm>
          <a:off x="16357600" y="55941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161108</xdr:rowOff>
    </xdr:from>
    <xdr:to>
      <xdr:col>86</xdr:col>
      <xdr:colOff>25400</xdr:colOff>
      <xdr:row>33</xdr:row>
      <xdr:rowOff>161108</xdr:rowOff>
    </xdr:to>
    <xdr:cxnSp macro="">
      <xdr:nvCxnSpPr>
        <xdr:cNvPr id="423" name="直線コネクタ 422">
          <a:extLst>
            <a:ext uri="{FF2B5EF4-FFF2-40B4-BE49-F238E27FC236}">
              <a16:creationId xmlns:a16="http://schemas.microsoft.com/office/drawing/2014/main" id="{00000000-0008-0000-0E00-0000A7010000}"/>
            </a:ext>
          </a:extLst>
        </xdr:cNvPr>
        <xdr:cNvCxnSpPr/>
      </xdr:nvCxnSpPr>
      <xdr:spPr>
        <a:xfrm>
          <a:off x="16230600" y="5818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93997</xdr:rowOff>
    </xdr:from>
    <xdr:ext cx="405111" cy="259045"/>
    <xdr:sp macro="" textlink="">
      <xdr:nvSpPr>
        <xdr:cNvPr id="424" name="【認定こども園・幼稚園・保育所】&#10;有形固定資産減価償却率平均値テキスト">
          <a:extLst>
            <a:ext uri="{FF2B5EF4-FFF2-40B4-BE49-F238E27FC236}">
              <a16:creationId xmlns:a16="http://schemas.microsoft.com/office/drawing/2014/main" id="{00000000-0008-0000-0E00-0000A8010000}"/>
            </a:ext>
          </a:extLst>
        </xdr:cNvPr>
        <xdr:cNvSpPr txBox="1"/>
      </xdr:nvSpPr>
      <xdr:spPr>
        <a:xfrm>
          <a:off x="16357600" y="6266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71120</xdr:rowOff>
    </xdr:from>
    <xdr:to>
      <xdr:col>85</xdr:col>
      <xdr:colOff>177800</xdr:colOff>
      <xdr:row>38</xdr:row>
      <xdr:rowOff>1270</xdr:rowOff>
    </xdr:to>
    <xdr:sp macro="" textlink="">
      <xdr:nvSpPr>
        <xdr:cNvPr id="425" name="フローチャート: 判断 424">
          <a:extLst>
            <a:ext uri="{FF2B5EF4-FFF2-40B4-BE49-F238E27FC236}">
              <a16:creationId xmlns:a16="http://schemas.microsoft.com/office/drawing/2014/main" id="{00000000-0008-0000-0E00-0000A9010000}"/>
            </a:ext>
          </a:extLst>
        </xdr:cNvPr>
        <xdr:cNvSpPr/>
      </xdr:nvSpPr>
      <xdr:spPr>
        <a:xfrm>
          <a:off x="16268700" y="64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43361</xdr:rowOff>
    </xdr:from>
    <xdr:to>
      <xdr:col>81</xdr:col>
      <xdr:colOff>101600</xdr:colOff>
      <xdr:row>37</xdr:row>
      <xdr:rowOff>144961</xdr:rowOff>
    </xdr:to>
    <xdr:sp macro="" textlink="">
      <xdr:nvSpPr>
        <xdr:cNvPr id="426" name="フローチャート: 判断 425">
          <a:extLst>
            <a:ext uri="{FF2B5EF4-FFF2-40B4-BE49-F238E27FC236}">
              <a16:creationId xmlns:a16="http://schemas.microsoft.com/office/drawing/2014/main" id="{00000000-0008-0000-0E00-0000AA010000}"/>
            </a:ext>
          </a:extLst>
        </xdr:cNvPr>
        <xdr:cNvSpPr/>
      </xdr:nvSpPr>
      <xdr:spPr>
        <a:xfrm>
          <a:off x="15430500" y="638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31931</xdr:rowOff>
    </xdr:from>
    <xdr:to>
      <xdr:col>76</xdr:col>
      <xdr:colOff>165100</xdr:colOff>
      <xdr:row>37</xdr:row>
      <xdr:rowOff>133531</xdr:rowOff>
    </xdr:to>
    <xdr:sp macro="" textlink="">
      <xdr:nvSpPr>
        <xdr:cNvPr id="427" name="フローチャート: 判断 426">
          <a:extLst>
            <a:ext uri="{FF2B5EF4-FFF2-40B4-BE49-F238E27FC236}">
              <a16:creationId xmlns:a16="http://schemas.microsoft.com/office/drawing/2014/main" id="{00000000-0008-0000-0E00-0000AB010000}"/>
            </a:ext>
          </a:extLst>
        </xdr:cNvPr>
        <xdr:cNvSpPr/>
      </xdr:nvSpPr>
      <xdr:spPr>
        <a:xfrm>
          <a:off x="14541500" y="637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89081</xdr:rowOff>
    </xdr:from>
    <xdr:to>
      <xdr:col>72</xdr:col>
      <xdr:colOff>38100</xdr:colOff>
      <xdr:row>38</xdr:row>
      <xdr:rowOff>19231</xdr:rowOff>
    </xdr:to>
    <xdr:sp macro="" textlink="">
      <xdr:nvSpPr>
        <xdr:cNvPr id="428" name="フローチャート: 判断 427">
          <a:extLst>
            <a:ext uri="{FF2B5EF4-FFF2-40B4-BE49-F238E27FC236}">
              <a16:creationId xmlns:a16="http://schemas.microsoft.com/office/drawing/2014/main" id="{00000000-0008-0000-0E00-0000AC010000}"/>
            </a:ext>
          </a:extLst>
        </xdr:cNvPr>
        <xdr:cNvSpPr/>
      </xdr:nvSpPr>
      <xdr:spPr>
        <a:xfrm>
          <a:off x="13652500" y="643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84183</xdr:rowOff>
    </xdr:from>
    <xdr:to>
      <xdr:col>67</xdr:col>
      <xdr:colOff>101600</xdr:colOff>
      <xdr:row>38</xdr:row>
      <xdr:rowOff>14332</xdr:rowOff>
    </xdr:to>
    <xdr:sp macro="" textlink="">
      <xdr:nvSpPr>
        <xdr:cNvPr id="429" name="フローチャート: 判断 428">
          <a:extLst>
            <a:ext uri="{FF2B5EF4-FFF2-40B4-BE49-F238E27FC236}">
              <a16:creationId xmlns:a16="http://schemas.microsoft.com/office/drawing/2014/main" id="{00000000-0008-0000-0E00-0000AD010000}"/>
            </a:ext>
          </a:extLst>
        </xdr:cNvPr>
        <xdr:cNvSpPr/>
      </xdr:nvSpPr>
      <xdr:spPr>
        <a:xfrm>
          <a:off x="12763500" y="642783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00000000-0008-0000-0E00-0000AE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00000000-0008-0000-0E00-0000AF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0000000-0008-0000-0E00-0000B0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00000000-0008-0000-0E00-0000B1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00000000-0008-0000-0E00-0000B2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147865</xdr:rowOff>
    </xdr:from>
    <xdr:to>
      <xdr:col>85</xdr:col>
      <xdr:colOff>177800</xdr:colOff>
      <xdr:row>42</xdr:row>
      <xdr:rowOff>78015</xdr:rowOff>
    </xdr:to>
    <xdr:sp macro="" textlink="">
      <xdr:nvSpPr>
        <xdr:cNvPr id="435" name="楕円 434">
          <a:extLst>
            <a:ext uri="{FF2B5EF4-FFF2-40B4-BE49-F238E27FC236}">
              <a16:creationId xmlns:a16="http://schemas.microsoft.com/office/drawing/2014/main" id="{00000000-0008-0000-0E00-0000B3010000}"/>
            </a:ext>
          </a:extLst>
        </xdr:cNvPr>
        <xdr:cNvSpPr/>
      </xdr:nvSpPr>
      <xdr:spPr>
        <a:xfrm>
          <a:off x="16268700" y="717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62792</xdr:rowOff>
    </xdr:from>
    <xdr:ext cx="405111" cy="259045"/>
    <xdr:sp macro="" textlink="">
      <xdr:nvSpPr>
        <xdr:cNvPr id="436" name="【認定こども園・幼稚園・保育所】&#10;有形固定資産減価償却率該当値テキスト">
          <a:extLst>
            <a:ext uri="{FF2B5EF4-FFF2-40B4-BE49-F238E27FC236}">
              <a16:creationId xmlns:a16="http://schemas.microsoft.com/office/drawing/2014/main" id="{00000000-0008-0000-0E00-0000B4010000}"/>
            </a:ext>
          </a:extLst>
        </xdr:cNvPr>
        <xdr:cNvSpPr txBox="1"/>
      </xdr:nvSpPr>
      <xdr:spPr>
        <a:xfrm>
          <a:off x="16357600" y="7092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146231</xdr:rowOff>
    </xdr:from>
    <xdr:to>
      <xdr:col>81</xdr:col>
      <xdr:colOff>101600</xdr:colOff>
      <xdr:row>42</xdr:row>
      <xdr:rowOff>76381</xdr:rowOff>
    </xdr:to>
    <xdr:sp macro="" textlink="">
      <xdr:nvSpPr>
        <xdr:cNvPr id="437" name="楕円 436">
          <a:extLst>
            <a:ext uri="{FF2B5EF4-FFF2-40B4-BE49-F238E27FC236}">
              <a16:creationId xmlns:a16="http://schemas.microsoft.com/office/drawing/2014/main" id="{00000000-0008-0000-0E00-0000B5010000}"/>
            </a:ext>
          </a:extLst>
        </xdr:cNvPr>
        <xdr:cNvSpPr/>
      </xdr:nvSpPr>
      <xdr:spPr>
        <a:xfrm>
          <a:off x="15430500" y="7175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42</xdr:row>
      <xdr:rowOff>25581</xdr:rowOff>
    </xdr:from>
    <xdr:to>
      <xdr:col>85</xdr:col>
      <xdr:colOff>127000</xdr:colOff>
      <xdr:row>42</xdr:row>
      <xdr:rowOff>27215</xdr:rowOff>
    </xdr:to>
    <xdr:cxnSp macro="">
      <xdr:nvCxnSpPr>
        <xdr:cNvPr id="438" name="直線コネクタ 437">
          <a:extLst>
            <a:ext uri="{FF2B5EF4-FFF2-40B4-BE49-F238E27FC236}">
              <a16:creationId xmlns:a16="http://schemas.microsoft.com/office/drawing/2014/main" id="{00000000-0008-0000-0E00-0000B6010000}"/>
            </a:ext>
          </a:extLst>
        </xdr:cNvPr>
        <xdr:cNvCxnSpPr/>
      </xdr:nvCxnSpPr>
      <xdr:spPr>
        <a:xfrm>
          <a:off x="15481300" y="7226481"/>
          <a:ext cx="8382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142966</xdr:rowOff>
    </xdr:from>
    <xdr:to>
      <xdr:col>76</xdr:col>
      <xdr:colOff>165100</xdr:colOff>
      <xdr:row>42</xdr:row>
      <xdr:rowOff>73116</xdr:rowOff>
    </xdr:to>
    <xdr:sp macro="" textlink="">
      <xdr:nvSpPr>
        <xdr:cNvPr id="439" name="楕円 438">
          <a:extLst>
            <a:ext uri="{FF2B5EF4-FFF2-40B4-BE49-F238E27FC236}">
              <a16:creationId xmlns:a16="http://schemas.microsoft.com/office/drawing/2014/main" id="{00000000-0008-0000-0E00-0000B7010000}"/>
            </a:ext>
          </a:extLst>
        </xdr:cNvPr>
        <xdr:cNvSpPr/>
      </xdr:nvSpPr>
      <xdr:spPr>
        <a:xfrm>
          <a:off x="14541500" y="7172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42</xdr:row>
      <xdr:rowOff>22316</xdr:rowOff>
    </xdr:from>
    <xdr:to>
      <xdr:col>81</xdr:col>
      <xdr:colOff>50800</xdr:colOff>
      <xdr:row>42</xdr:row>
      <xdr:rowOff>25581</xdr:rowOff>
    </xdr:to>
    <xdr:cxnSp macro="">
      <xdr:nvCxnSpPr>
        <xdr:cNvPr id="440" name="直線コネクタ 439">
          <a:extLst>
            <a:ext uri="{FF2B5EF4-FFF2-40B4-BE49-F238E27FC236}">
              <a16:creationId xmlns:a16="http://schemas.microsoft.com/office/drawing/2014/main" id="{00000000-0008-0000-0E00-0000B8010000}"/>
            </a:ext>
          </a:extLst>
        </xdr:cNvPr>
        <xdr:cNvCxnSpPr/>
      </xdr:nvCxnSpPr>
      <xdr:spPr>
        <a:xfrm>
          <a:off x="14592300" y="7223216"/>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162560</xdr:rowOff>
    </xdr:from>
    <xdr:to>
      <xdr:col>72</xdr:col>
      <xdr:colOff>38100</xdr:colOff>
      <xdr:row>42</xdr:row>
      <xdr:rowOff>92710</xdr:rowOff>
    </xdr:to>
    <xdr:sp macro="" textlink="">
      <xdr:nvSpPr>
        <xdr:cNvPr id="441" name="楕円 440">
          <a:extLst>
            <a:ext uri="{FF2B5EF4-FFF2-40B4-BE49-F238E27FC236}">
              <a16:creationId xmlns:a16="http://schemas.microsoft.com/office/drawing/2014/main" id="{00000000-0008-0000-0E00-0000B9010000}"/>
            </a:ext>
          </a:extLst>
        </xdr:cNvPr>
        <xdr:cNvSpPr/>
      </xdr:nvSpPr>
      <xdr:spPr>
        <a:xfrm>
          <a:off x="13652500" y="7192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42</xdr:row>
      <xdr:rowOff>22316</xdr:rowOff>
    </xdr:from>
    <xdr:to>
      <xdr:col>76</xdr:col>
      <xdr:colOff>114300</xdr:colOff>
      <xdr:row>42</xdr:row>
      <xdr:rowOff>41910</xdr:rowOff>
    </xdr:to>
    <xdr:cxnSp macro="">
      <xdr:nvCxnSpPr>
        <xdr:cNvPr id="442" name="直線コネクタ 441">
          <a:extLst>
            <a:ext uri="{FF2B5EF4-FFF2-40B4-BE49-F238E27FC236}">
              <a16:creationId xmlns:a16="http://schemas.microsoft.com/office/drawing/2014/main" id="{00000000-0008-0000-0E00-0000BA010000}"/>
            </a:ext>
          </a:extLst>
        </xdr:cNvPr>
        <xdr:cNvCxnSpPr/>
      </xdr:nvCxnSpPr>
      <xdr:spPr>
        <a:xfrm flipV="1">
          <a:off x="13703300" y="7223216"/>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42</xdr:row>
      <xdr:rowOff>28666</xdr:rowOff>
    </xdr:from>
    <xdr:to>
      <xdr:col>67</xdr:col>
      <xdr:colOff>101600</xdr:colOff>
      <xdr:row>42</xdr:row>
      <xdr:rowOff>130266</xdr:rowOff>
    </xdr:to>
    <xdr:sp macro="" textlink="">
      <xdr:nvSpPr>
        <xdr:cNvPr id="443" name="楕円 442">
          <a:extLst>
            <a:ext uri="{FF2B5EF4-FFF2-40B4-BE49-F238E27FC236}">
              <a16:creationId xmlns:a16="http://schemas.microsoft.com/office/drawing/2014/main" id="{00000000-0008-0000-0E00-0000BB010000}"/>
            </a:ext>
          </a:extLst>
        </xdr:cNvPr>
        <xdr:cNvSpPr/>
      </xdr:nvSpPr>
      <xdr:spPr>
        <a:xfrm>
          <a:off x="12763500" y="722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42</xdr:row>
      <xdr:rowOff>41910</xdr:rowOff>
    </xdr:from>
    <xdr:to>
      <xdr:col>71</xdr:col>
      <xdr:colOff>177800</xdr:colOff>
      <xdr:row>42</xdr:row>
      <xdr:rowOff>79466</xdr:rowOff>
    </xdr:to>
    <xdr:cxnSp macro="">
      <xdr:nvCxnSpPr>
        <xdr:cNvPr id="444" name="直線コネクタ 443">
          <a:extLst>
            <a:ext uri="{FF2B5EF4-FFF2-40B4-BE49-F238E27FC236}">
              <a16:creationId xmlns:a16="http://schemas.microsoft.com/office/drawing/2014/main" id="{00000000-0008-0000-0E00-0000BC010000}"/>
            </a:ext>
          </a:extLst>
        </xdr:cNvPr>
        <xdr:cNvCxnSpPr/>
      </xdr:nvCxnSpPr>
      <xdr:spPr>
        <a:xfrm flipV="1">
          <a:off x="12814300" y="7242810"/>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161488</xdr:rowOff>
    </xdr:from>
    <xdr:ext cx="405111" cy="259045"/>
    <xdr:sp macro="" textlink="">
      <xdr:nvSpPr>
        <xdr:cNvPr id="445" name="n_1aveValue【認定こども園・幼稚園・保育所】&#10;有形固定資産減価償却率">
          <a:extLst>
            <a:ext uri="{FF2B5EF4-FFF2-40B4-BE49-F238E27FC236}">
              <a16:creationId xmlns:a16="http://schemas.microsoft.com/office/drawing/2014/main" id="{00000000-0008-0000-0E00-0000BD010000}"/>
            </a:ext>
          </a:extLst>
        </xdr:cNvPr>
        <xdr:cNvSpPr txBox="1"/>
      </xdr:nvSpPr>
      <xdr:spPr>
        <a:xfrm>
          <a:off x="15266044" y="6162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150058</xdr:rowOff>
    </xdr:from>
    <xdr:ext cx="405111" cy="259045"/>
    <xdr:sp macro="" textlink="">
      <xdr:nvSpPr>
        <xdr:cNvPr id="446" name="n_2aveValue【認定こども園・幼稚園・保育所】&#10;有形固定資産減価償却率">
          <a:extLst>
            <a:ext uri="{FF2B5EF4-FFF2-40B4-BE49-F238E27FC236}">
              <a16:creationId xmlns:a16="http://schemas.microsoft.com/office/drawing/2014/main" id="{00000000-0008-0000-0E00-0000BE010000}"/>
            </a:ext>
          </a:extLst>
        </xdr:cNvPr>
        <xdr:cNvSpPr txBox="1"/>
      </xdr:nvSpPr>
      <xdr:spPr>
        <a:xfrm>
          <a:off x="14389744" y="615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35758</xdr:rowOff>
    </xdr:from>
    <xdr:ext cx="405111" cy="259045"/>
    <xdr:sp macro="" textlink="">
      <xdr:nvSpPr>
        <xdr:cNvPr id="447" name="n_3aveValue【認定こども園・幼稚園・保育所】&#10;有形固定資産減価償却率">
          <a:extLst>
            <a:ext uri="{FF2B5EF4-FFF2-40B4-BE49-F238E27FC236}">
              <a16:creationId xmlns:a16="http://schemas.microsoft.com/office/drawing/2014/main" id="{00000000-0008-0000-0E00-0000BF010000}"/>
            </a:ext>
          </a:extLst>
        </xdr:cNvPr>
        <xdr:cNvSpPr txBox="1"/>
      </xdr:nvSpPr>
      <xdr:spPr>
        <a:xfrm>
          <a:off x="13500744" y="620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30860</xdr:rowOff>
    </xdr:from>
    <xdr:ext cx="405111" cy="259045"/>
    <xdr:sp macro="" textlink="">
      <xdr:nvSpPr>
        <xdr:cNvPr id="448" name="n_4aveValue【認定こども園・幼稚園・保育所】&#10;有形固定資産減価償却率">
          <a:extLst>
            <a:ext uri="{FF2B5EF4-FFF2-40B4-BE49-F238E27FC236}">
              <a16:creationId xmlns:a16="http://schemas.microsoft.com/office/drawing/2014/main" id="{00000000-0008-0000-0E00-0000C0010000}"/>
            </a:ext>
          </a:extLst>
        </xdr:cNvPr>
        <xdr:cNvSpPr txBox="1"/>
      </xdr:nvSpPr>
      <xdr:spPr>
        <a:xfrm>
          <a:off x="12611744" y="6203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67508</xdr:rowOff>
    </xdr:from>
    <xdr:ext cx="405111" cy="259045"/>
    <xdr:sp macro="" textlink="">
      <xdr:nvSpPr>
        <xdr:cNvPr id="449" name="n_1mainValue【認定こども園・幼稚園・保育所】&#10;有形固定資産減価償却率">
          <a:extLst>
            <a:ext uri="{FF2B5EF4-FFF2-40B4-BE49-F238E27FC236}">
              <a16:creationId xmlns:a16="http://schemas.microsoft.com/office/drawing/2014/main" id="{00000000-0008-0000-0E00-0000C1010000}"/>
            </a:ext>
          </a:extLst>
        </xdr:cNvPr>
        <xdr:cNvSpPr txBox="1"/>
      </xdr:nvSpPr>
      <xdr:spPr>
        <a:xfrm>
          <a:off x="15266044" y="7268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42</xdr:row>
      <xdr:rowOff>64243</xdr:rowOff>
    </xdr:from>
    <xdr:ext cx="405111" cy="259045"/>
    <xdr:sp macro="" textlink="">
      <xdr:nvSpPr>
        <xdr:cNvPr id="450" name="n_2mainValue【認定こども園・幼稚園・保育所】&#10;有形固定資産減価償却率">
          <a:extLst>
            <a:ext uri="{FF2B5EF4-FFF2-40B4-BE49-F238E27FC236}">
              <a16:creationId xmlns:a16="http://schemas.microsoft.com/office/drawing/2014/main" id="{00000000-0008-0000-0E00-0000C2010000}"/>
            </a:ext>
          </a:extLst>
        </xdr:cNvPr>
        <xdr:cNvSpPr txBox="1"/>
      </xdr:nvSpPr>
      <xdr:spPr>
        <a:xfrm>
          <a:off x="14389744" y="7265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42</xdr:row>
      <xdr:rowOff>83837</xdr:rowOff>
    </xdr:from>
    <xdr:ext cx="405111" cy="259045"/>
    <xdr:sp macro="" textlink="">
      <xdr:nvSpPr>
        <xdr:cNvPr id="451" name="n_3mainValue【認定こども園・幼稚園・保育所】&#10;有形固定資産減価償却率">
          <a:extLst>
            <a:ext uri="{FF2B5EF4-FFF2-40B4-BE49-F238E27FC236}">
              <a16:creationId xmlns:a16="http://schemas.microsoft.com/office/drawing/2014/main" id="{00000000-0008-0000-0E00-0000C3010000}"/>
            </a:ext>
          </a:extLst>
        </xdr:cNvPr>
        <xdr:cNvSpPr txBox="1"/>
      </xdr:nvSpPr>
      <xdr:spPr>
        <a:xfrm>
          <a:off x="13500744" y="728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42</xdr:row>
      <xdr:rowOff>121393</xdr:rowOff>
    </xdr:from>
    <xdr:ext cx="405111" cy="259045"/>
    <xdr:sp macro="" textlink="">
      <xdr:nvSpPr>
        <xdr:cNvPr id="452" name="n_4mainValue【認定こども園・幼稚園・保育所】&#10;有形固定資産減価償却率">
          <a:extLst>
            <a:ext uri="{FF2B5EF4-FFF2-40B4-BE49-F238E27FC236}">
              <a16:creationId xmlns:a16="http://schemas.microsoft.com/office/drawing/2014/main" id="{00000000-0008-0000-0E00-0000C4010000}"/>
            </a:ext>
          </a:extLst>
        </xdr:cNvPr>
        <xdr:cNvSpPr txBox="1"/>
      </xdr:nvSpPr>
      <xdr:spPr>
        <a:xfrm>
          <a:off x="12611744" y="7322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3" name="正方形/長方形 452">
          <a:extLst>
            <a:ext uri="{FF2B5EF4-FFF2-40B4-BE49-F238E27FC236}">
              <a16:creationId xmlns:a16="http://schemas.microsoft.com/office/drawing/2014/main" id="{00000000-0008-0000-0E00-0000C5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4" name="正方形/長方形 453">
          <a:extLst>
            <a:ext uri="{FF2B5EF4-FFF2-40B4-BE49-F238E27FC236}">
              <a16:creationId xmlns:a16="http://schemas.microsoft.com/office/drawing/2014/main" id="{00000000-0008-0000-0E00-0000C6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5" name="正方形/長方形 454">
          <a:extLst>
            <a:ext uri="{FF2B5EF4-FFF2-40B4-BE49-F238E27FC236}">
              <a16:creationId xmlns:a16="http://schemas.microsoft.com/office/drawing/2014/main" id="{00000000-0008-0000-0E00-0000C7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6" name="正方形/長方形 455">
          <a:extLst>
            <a:ext uri="{FF2B5EF4-FFF2-40B4-BE49-F238E27FC236}">
              <a16:creationId xmlns:a16="http://schemas.microsoft.com/office/drawing/2014/main" id="{00000000-0008-0000-0E00-0000C8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7" name="正方形/長方形 456">
          <a:extLst>
            <a:ext uri="{FF2B5EF4-FFF2-40B4-BE49-F238E27FC236}">
              <a16:creationId xmlns:a16="http://schemas.microsoft.com/office/drawing/2014/main" id="{00000000-0008-0000-0E00-0000C9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8" name="正方形/長方形 457">
          <a:extLst>
            <a:ext uri="{FF2B5EF4-FFF2-40B4-BE49-F238E27FC236}">
              <a16:creationId xmlns:a16="http://schemas.microsoft.com/office/drawing/2014/main" id="{00000000-0008-0000-0E00-0000CA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9" name="正方形/長方形 458">
          <a:extLst>
            <a:ext uri="{FF2B5EF4-FFF2-40B4-BE49-F238E27FC236}">
              <a16:creationId xmlns:a16="http://schemas.microsoft.com/office/drawing/2014/main" id="{00000000-0008-0000-0E00-0000CB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0" name="正方形/長方形 459">
          <a:extLst>
            <a:ext uri="{FF2B5EF4-FFF2-40B4-BE49-F238E27FC236}">
              <a16:creationId xmlns:a16="http://schemas.microsoft.com/office/drawing/2014/main" id="{00000000-0008-0000-0E00-0000CC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1" name="テキスト ボックス 460">
          <a:extLst>
            <a:ext uri="{FF2B5EF4-FFF2-40B4-BE49-F238E27FC236}">
              <a16:creationId xmlns:a16="http://schemas.microsoft.com/office/drawing/2014/main" id="{00000000-0008-0000-0E00-0000CD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2" name="直線コネクタ 461">
          <a:extLst>
            <a:ext uri="{FF2B5EF4-FFF2-40B4-BE49-F238E27FC236}">
              <a16:creationId xmlns:a16="http://schemas.microsoft.com/office/drawing/2014/main" id="{00000000-0008-0000-0E00-0000CE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3" name="直線コネクタ 462">
          <a:extLst>
            <a:ext uri="{FF2B5EF4-FFF2-40B4-BE49-F238E27FC236}">
              <a16:creationId xmlns:a16="http://schemas.microsoft.com/office/drawing/2014/main" id="{00000000-0008-0000-0E00-0000CF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4" name="テキスト ボックス 463">
          <a:extLst>
            <a:ext uri="{FF2B5EF4-FFF2-40B4-BE49-F238E27FC236}">
              <a16:creationId xmlns:a16="http://schemas.microsoft.com/office/drawing/2014/main" id="{00000000-0008-0000-0E00-0000D0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5" name="直線コネクタ 464">
          <a:extLst>
            <a:ext uri="{FF2B5EF4-FFF2-40B4-BE49-F238E27FC236}">
              <a16:creationId xmlns:a16="http://schemas.microsoft.com/office/drawing/2014/main" id="{00000000-0008-0000-0E00-0000D1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6" name="テキスト ボックス 465">
          <a:extLst>
            <a:ext uri="{FF2B5EF4-FFF2-40B4-BE49-F238E27FC236}">
              <a16:creationId xmlns:a16="http://schemas.microsoft.com/office/drawing/2014/main" id="{00000000-0008-0000-0E00-0000D2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7" name="直線コネクタ 466">
          <a:extLst>
            <a:ext uri="{FF2B5EF4-FFF2-40B4-BE49-F238E27FC236}">
              <a16:creationId xmlns:a16="http://schemas.microsoft.com/office/drawing/2014/main" id="{00000000-0008-0000-0E00-0000D3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8" name="テキスト ボックス 467">
          <a:extLst>
            <a:ext uri="{FF2B5EF4-FFF2-40B4-BE49-F238E27FC236}">
              <a16:creationId xmlns:a16="http://schemas.microsoft.com/office/drawing/2014/main" id="{00000000-0008-0000-0E00-0000D4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9" name="直線コネクタ 468">
          <a:extLst>
            <a:ext uri="{FF2B5EF4-FFF2-40B4-BE49-F238E27FC236}">
              <a16:creationId xmlns:a16="http://schemas.microsoft.com/office/drawing/2014/main" id="{00000000-0008-0000-0E00-0000D5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0" name="テキスト ボックス 469">
          <a:extLst>
            <a:ext uri="{FF2B5EF4-FFF2-40B4-BE49-F238E27FC236}">
              <a16:creationId xmlns:a16="http://schemas.microsoft.com/office/drawing/2014/main" id="{00000000-0008-0000-0E00-0000D6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a:extLst>
            <a:ext uri="{FF2B5EF4-FFF2-40B4-BE49-F238E27FC236}">
              <a16:creationId xmlns:a16="http://schemas.microsoft.com/office/drawing/2014/main" id="{00000000-0008-0000-0E00-0000D7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2" name="テキスト ボックス 471">
          <a:extLst>
            <a:ext uri="{FF2B5EF4-FFF2-40B4-BE49-F238E27FC236}">
              <a16:creationId xmlns:a16="http://schemas.microsoft.com/office/drawing/2014/main" id="{00000000-0008-0000-0E00-0000D8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認定こども園・幼稚園・保育所】&#10;一人当たり面積グラフ枠">
          <a:extLst>
            <a:ext uri="{FF2B5EF4-FFF2-40B4-BE49-F238E27FC236}">
              <a16:creationId xmlns:a16="http://schemas.microsoft.com/office/drawing/2014/main" id="{00000000-0008-0000-0E00-0000D9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25451</xdr:rowOff>
    </xdr:from>
    <xdr:to>
      <xdr:col>116</xdr:col>
      <xdr:colOff>62864</xdr:colOff>
      <xdr:row>41</xdr:row>
      <xdr:rowOff>111404</xdr:rowOff>
    </xdr:to>
    <xdr:cxnSp macro="">
      <xdr:nvCxnSpPr>
        <xdr:cNvPr id="474" name="直線コネクタ 473">
          <a:extLst>
            <a:ext uri="{FF2B5EF4-FFF2-40B4-BE49-F238E27FC236}">
              <a16:creationId xmlns:a16="http://schemas.microsoft.com/office/drawing/2014/main" id="{00000000-0008-0000-0E00-0000DA010000}"/>
            </a:ext>
          </a:extLst>
        </xdr:cNvPr>
        <xdr:cNvCxnSpPr/>
      </xdr:nvCxnSpPr>
      <xdr:spPr>
        <a:xfrm flipV="1">
          <a:off x="22160864" y="5683301"/>
          <a:ext cx="0" cy="1457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115231</xdr:rowOff>
    </xdr:from>
    <xdr:ext cx="469744" cy="259045"/>
    <xdr:sp macro="" textlink="">
      <xdr:nvSpPr>
        <xdr:cNvPr id="475" name="【認定こども園・幼稚園・保育所】&#10;一人当たり面積最小値テキスト">
          <a:extLst>
            <a:ext uri="{FF2B5EF4-FFF2-40B4-BE49-F238E27FC236}">
              <a16:creationId xmlns:a16="http://schemas.microsoft.com/office/drawing/2014/main" id="{00000000-0008-0000-0E00-0000DB010000}"/>
            </a:ext>
          </a:extLst>
        </xdr:cNvPr>
        <xdr:cNvSpPr txBox="1"/>
      </xdr:nvSpPr>
      <xdr:spPr>
        <a:xfrm>
          <a:off x="22199600" y="7144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111404</xdr:rowOff>
    </xdr:from>
    <xdr:to>
      <xdr:col>116</xdr:col>
      <xdr:colOff>152400</xdr:colOff>
      <xdr:row>41</xdr:row>
      <xdr:rowOff>111404</xdr:rowOff>
    </xdr:to>
    <xdr:cxnSp macro="">
      <xdr:nvCxnSpPr>
        <xdr:cNvPr id="476" name="直線コネクタ 475">
          <a:extLst>
            <a:ext uri="{FF2B5EF4-FFF2-40B4-BE49-F238E27FC236}">
              <a16:creationId xmlns:a16="http://schemas.microsoft.com/office/drawing/2014/main" id="{00000000-0008-0000-0E00-0000DC010000}"/>
            </a:ext>
          </a:extLst>
        </xdr:cNvPr>
        <xdr:cNvCxnSpPr/>
      </xdr:nvCxnSpPr>
      <xdr:spPr>
        <a:xfrm>
          <a:off x="22072600" y="7140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143578</xdr:rowOff>
    </xdr:from>
    <xdr:ext cx="469744" cy="259045"/>
    <xdr:sp macro="" textlink="">
      <xdr:nvSpPr>
        <xdr:cNvPr id="477" name="【認定こども園・幼稚園・保育所】&#10;一人当たり面積最大値テキスト">
          <a:extLst>
            <a:ext uri="{FF2B5EF4-FFF2-40B4-BE49-F238E27FC236}">
              <a16:creationId xmlns:a16="http://schemas.microsoft.com/office/drawing/2014/main" id="{00000000-0008-0000-0E00-0000DD010000}"/>
            </a:ext>
          </a:extLst>
        </xdr:cNvPr>
        <xdr:cNvSpPr txBox="1"/>
      </xdr:nvSpPr>
      <xdr:spPr>
        <a:xfrm>
          <a:off x="22199600" y="5458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25451</xdr:rowOff>
    </xdr:from>
    <xdr:to>
      <xdr:col>116</xdr:col>
      <xdr:colOff>152400</xdr:colOff>
      <xdr:row>33</xdr:row>
      <xdr:rowOff>25451</xdr:rowOff>
    </xdr:to>
    <xdr:cxnSp macro="">
      <xdr:nvCxnSpPr>
        <xdr:cNvPr id="478" name="直線コネクタ 477">
          <a:extLst>
            <a:ext uri="{FF2B5EF4-FFF2-40B4-BE49-F238E27FC236}">
              <a16:creationId xmlns:a16="http://schemas.microsoft.com/office/drawing/2014/main" id="{00000000-0008-0000-0E00-0000DE010000}"/>
            </a:ext>
          </a:extLst>
        </xdr:cNvPr>
        <xdr:cNvCxnSpPr/>
      </xdr:nvCxnSpPr>
      <xdr:spPr>
        <a:xfrm>
          <a:off x="22072600" y="5683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126458</xdr:rowOff>
    </xdr:from>
    <xdr:ext cx="469744" cy="259045"/>
    <xdr:sp macro="" textlink="">
      <xdr:nvSpPr>
        <xdr:cNvPr id="479" name="【認定こども園・幼稚園・保育所】&#10;一人当たり面積平均値テキスト">
          <a:extLst>
            <a:ext uri="{FF2B5EF4-FFF2-40B4-BE49-F238E27FC236}">
              <a16:creationId xmlns:a16="http://schemas.microsoft.com/office/drawing/2014/main" id="{00000000-0008-0000-0E00-0000DF010000}"/>
            </a:ext>
          </a:extLst>
        </xdr:cNvPr>
        <xdr:cNvSpPr txBox="1"/>
      </xdr:nvSpPr>
      <xdr:spPr>
        <a:xfrm>
          <a:off x="22199600" y="66415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103581</xdr:rowOff>
    </xdr:from>
    <xdr:to>
      <xdr:col>116</xdr:col>
      <xdr:colOff>114300</xdr:colOff>
      <xdr:row>40</xdr:row>
      <xdr:rowOff>33731</xdr:rowOff>
    </xdr:to>
    <xdr:sp macro="" textlink="">
      <xdr:nvSpPr>
        <xdr:cNvPr id="480" name="フローチャート: 判断 479">
          <a:extLst>
            <a:ext uri="{FF2B5EF4-FFF2-40B4-BE49-F238E27FC236}">
              <a16:creationId xmlns:a16="http://schemas.microsoft.com/office/drawing/2014/main" id="{00000000-0008-0000-0E00-0000E0010000}"/>
            </a:ext>
          </a:extLst>
        </xdr:cNvPr>
        <xdr:cNvSpPr/>
      </xdr:nvSpPr>
      <xdr:spPr>
        <a:xfrm>
          <a:off x="22110700" y="6790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119126</xdr:rowOff>
    </xdr:from>
    <xdr:to>
      <xdr:col>112</xdr:col>
      <xdr:colOff>38100</xdr:colOff>
      <xdr:row>40</xdr:row>
      <xdr:rowOff>49276</xdr:rowOff>
    </xdr:to>
    <xdr:sp macro="" textlink="">
      <xdr:nvSpPr>
        <xdr:cNvPr id="481" name="フローチャート: 判断 480">
          <a:extLst>
            <a:ext uri="{FF2B5EF4-FFF2-40B4-BE49-F238E27FC236}">
              <a16:creationId xmlns:a16="http://schemas.microsoft.com/office/drawing/2014/main" id="{00000000-0008-0000-0E00-0000E1010000}"/>
            </a:ext>
          </a:extLst>
        </xdr:cNvPr>
        <xdr:cNvSpPr/>
      </xdr:nvSpPr>
      <xdr:spPr>
        <a:xfrm>
          <a:off x="21272500" y="680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115468</xdr:rowOff>
    </xdr:from>
    <xdr:to>
      <xdr:col>107</xdr:col>
      <xdr:colOff>101600</xdr:colOff>
      <xdr:row>40</xdr:row>
      <xdr:rowOff>45618</xdr:rowOff>
    </xdr:to>
    <xdr:sp macro="" textlink="">
      <xdr:nvSpPr>
        <xdr:cNvPr id="482" name="フローチャート: 判断 481">
          <a:extLst>
            <a:ext uri="{FF2B5EF4-FFF2-40B4-BE49-F238E27FC236}">
              <a16:creationId xmlns:a16="http://schemas.microsoft.com/office/drawing/2014/main" id="{00000000-0008-0000-0E00-0000E2010000}"/>
            </a:ext>
          </a:extLst>
        </xdr:cNvPr>
        <xdr:cNvSpPr/>
      </xdr:nvSpPr>
      <xdr:spPr>
        <a:xfrm>
          <a:off x="20383500" y="6802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35</xdr:row>
      <xdr:rowOff>171247</xdr:rowOff>
    </xdr:from>
    <xdr:to>
      <xdr:col>102</xdr:col>
      <xdr:colOff>165100</xdr:colOff>
      <xdr:row>36</xdr:row>
      <xdr:rowOff>101397</xdr:rowOff>
    </xdr:to>
    <xdr:sp macro="" textlink="">
      <xdr:nvSpPr>
        <xdr:cNvPr id="483" name="フローチャート: 判断 482">
          <a:extLst>
            <a:ext uri="{FF2B5EF4-FFF2-40B4-BE49-F238E27FC236}">
              <a16:creationId xmlns:a16="http://schemas.microsoft.com/office/drawing/2014/main" id="{00000000-0008-0000-0E00-0000E3010000}"/>
            </a:ext>
          </a:extLst>
        </xdr:cNvPr>
        <xdr:cNvSpPr/>
      </xdr:nvSpPr>
      <xdr:spPr>
        <a:xfrm>
          <a:off x="19494500" y="6171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149301</xdr:rowOff>
    </xdr:from>
    <xdr:to>
      <xdr:col>98</xdr:col>
      <xdr:colOff>38100</xdr:colOff>
      <xdr:row>40</xdr:row>
      <xdr:rowOff>79451</xdr:rowOff>
    </xdr:to>
    <xdr:sp macro="" textlink="">
      <xdr:nvSpPr>
        <xdr:cNvPr id="484" name="フローチャート: 判断 483">
          <a:extLst>
            <a:ext uri="{FF2B5EF4-FFF2-40B4-BE49-F238E27FC236}">
              <a16:creationId xmlns:a16="http://schemas.microsoft.com/office/drawing/2014/main" id="{00000000-0008-0000-0E00-0000E4010000}"/>
            </a:ext>
          </a:extLst>
        </xdr:cNvPr>
        <xdr:cNvSpPr/>
      </xdr:nvSpPr>
      <xdr:spPr>
        <a:xfrm>
          <a:off x="18605500" y="683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00000000-0008-0000-0E00-0000E5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00000000-0008-0000-0E00-0000E6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0000000-0008-0000-0E00-0000E7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0000000-0008-0000-0E00-0000E8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00000000-0008-0000-0E00-0000E9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158903</xdr:rowOff>
    </xdr:from>
    <xdr:to>
      <xdr:col>116</xdr:col>
      <xdr:colOff>114300</xdr:colOff>
      <xdr:row>41</xdr:row>
      <xdr:rowOff>89053</xdr:rowOff>
    </xdr:to>
    <xdr:sp macro="" textlink="">
      <xdr:nvSpPr>
        <xdr:cNvPr id="490" name="楕円 489">
          <a:extLst>
            <a:ext uri="{FF2B5EF4-FFF2-40B4-BE49-F238E27FC236}">
              <a16:creationId xmlns:a16="http://schemas.microsoft.com/office/drawing/2014/main" id="{00000000-0008-0000-0E00-0000EA010000}"/>
            </a:ext>
          </a:extLst>
        </xdr:cNvPr>
        <xdr:cNvSpPr/>
      </xdr:nvSpPr>
      <xdr:spPr>
        <a:xfrm>
          <a:off x="22110700" y="7016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73830</xdr:rowOff>
    </xdr:from>
    <xdr:ext cx="469744" cy="259045"/>
    <xdr:sp macro="" textlink="">
      <xdr:nvSpPr>
        <xdr:cNvPr id="491" name="【認定こども園・幼稚園・保育所】&#10;一人当たり面積該当値テキスト">
          <a:extLst>
            <a:ext uri="{FF2B5EF4-FFF2-40B4-BE49-F238E27FC236}">
              <a16:creationId xmlns:a16="http://schemas.microsoft.com/office/drawing/2014/main" id="{00000000-0008-0000-0E00-0000EB010000}"/>
            </a:ext>
          </a:extLst>
        </xdr:cNvPr>
        <xdr:cNvSpPr txBox="1"/>
      </xdr:nvSpPr>
      <xdr:spPr>
        <a:xfrm>
          <a:off x="22199600" y="6931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160731</xdr:rowOff>
    </xdr:from>
    <xdr:to>
      <xdr:col>112</xdr:col>
      <xdr:colOff>38100</xdr:colOff>
      <xdr:row>41</xdr:row>
      <xdr:rowOff>90881</xdr:rowOff>
    </xdr:to>
    <xdr:sp macro="" textlink="">
      <xdr:nvSpPr>
        <xdr:cNvPr id="492" name="楕円 491">
          <a:extLst>
            <a:ext uri="{FF2B5EF4-FFF2-40B4-BE49-F238E27FC236}">
              <a16:creationId xmlns:a16="http://schemas.microsoft.com/office/drawing/2014/main" id="{00000000-0008-0000-0E00-0000EC010000}"/>
            </a:ext>
          </a:extLst>
        </xdr:cNvPr>
        <xdr:cNvSpPr/>
      </xdr:nvSpPr>
      <xdr:spPr>
        <a:xfrm>
          <a:off x="21272500" y="7018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38253</xdr:rowOff>
    </xdr:from>
    <xdr:to>
      <xdr:col>116</xdr:col>
      <xdr:colOff>63500</xdr:colOff>
      <xdr:row>41</xdr:row>
      <xdr:rowOff>40081</xdr:rowOff>
    </xdr:to>
    <xdr:cxnSp macro="">
      <xdr:nvCxnSpPr>
        <xdr:cNvPr id="493" name="直線コネクタ 492">
          <a:extLst>
            <a:ext uri="{FF2B5EF4-FFF2-40B4-BE49-F238E27FC236}">
              <a16:creationId xmlns:a16="http://schemas.microsoft.com/office/drawing/2014/main" id="{00000000-0008-0000-0E00-0000ED010000}"/>
            </a:ext>
          </a:extLst>
        </xdr:cNvPr>
        <xdr:cNvCxnSpPr/>
      </xdr:nvCxnSpPr>
      <xdr:spPr>
        <a:xfrm flipV="1">
          <a:off x="21323300" y="7067703"/>
          <a:ext cx="8382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161646</xdr:rowOff>
    </xdr:from>
    <xdr:to>
      <xdr:col>107</xdr:col>
      <xdr:colOff>101600</xdr:colOff>
      <xdr:row>41</xdr:row>
      <xdr:rowOff>91796</xdr:rowOff>
    </xdr:to>
    <xdr:sp macro="" textlink="">
      <xdr:nvSpPr>
        <xdr:cNvPr id="494" name="楕円 493">
          <a:extLst>
            <a:ext uri="{FF2B5EF4-FFF2-40B4-BE49-F238E27FC236}">
              <a16:creationId xmlns:a16="http://schemas.microsoft.com/office/drawing/2014/main" id="{00000000-0008-0000-0E00-0000EE010000}"/>
            </a:ext>
          </a:extLst>
        </xdr:cNvPr>
        <xdr:cNvSpPr/>
      </xdr:nvSpPr>
      <xdr:spPr>
        <a:xfrm>
          <a:off x="20383500" y="7019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40081</xdr:rowOff>
    </xdr:from>
    <xdr:to>
      <xdr:col>111</xdr:col>
      <xdr:colOff>177800</xdr:colOff>
      <xdr:row>41</xdr:row>
      <xdr:rowOff>40996</xdr:rowOff>
    </xdr:to>
    <xdr:cxnSp macro="">
      <xdr:nvCxnSpPr>
        <xdr:cNvPr id="495" name="直線コネクタ 494">
          <a:extLst>
            <a:ext uri="{FF2B5EF4-FFF2-40B4-BE49-F238E27FC236}">
              <a16:creationId xmlns:a16="http://schemas.microsoft.com/office/drawing/2014/main" id="{00000000-0008-0000-0E00-0000EF010000}"/>
            </a:ext>
          </a:extLst>
        </xdr:cNvPr>
        <xdr:cNvCxnSpPr/>
      </xdr:nvCxnSpPr>
      <xdr:spPr>
        <a:xfrm flipV="1">
          <a:off x="20434300" y="7069531"/>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163475</xdr:rowOff>
    </xdr:from>
    <xdr:to>
      <xdr:col>102</xdr:col>
      <xdr:colOff>165100</xdr:colOff>
      <xdr:row>41</xdr:row>
      <xdr:rowOff>93625</xdr:rowOff>
    </xdr:to>
    <xdr:sp macro="" textlink="">
      <xdr:nvSpPr>
        <xdr:cNvPr id="496" name="楕円 495">
          <a:extLst>
            <a:ext uri="{FF2B5EF4-FFF2-40B4-BE49-F238E27FC236}">
              <a16:creationId xmlns:a16="http://schemas.microsoft.com/office/drawing/2014/main" id="{00000000-0008-0000-0E00-0000F0010000}"/>
            </a:ext>
          </a:extLst>
        </xdr:cNvPr>
        <xdr:cNvSpPr/>
      </xdr:nvSpPr>
      <xdr:spPr>
        <a:xfrm>
          <a:off x="19494500" y="702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40996</xdr:rowOff>
    </xdr:from>
    <xdr:to>
      <xdr:col>107</xdr:col>
      <xdr:colOff>50800</xdr:colOff>
      <xdr:row>41</xdr:row>
      <xdr:rowOff>42825</xdr:rowOff>
    </xdr:to>
    <xdr:cxnSp macro="">
      <xdr:nvCxnSpPr>
        <xdr:cNvPr id="497" name="直線コネクタ 496">
          <a:extLst>
            <a:ext uri="{FF2B5EF4-FFF2-40B4-BE49-F238E27FC236}">
              <a16:creationId xmlns:a16="http://schemas.microsoft.com/office/drawing/2014/main" id="{00000000-0008-0000-0E00-0000F1010000}"/>
            </a:ext>
          </a:extLst>
        </xdr:cNvPr>
        <xdr:cNvCxnSpPr/>
      </xdr:nvCxnSpPr>
      <xdr:spPr>
        <a:xfrm flipV="1">
          <a:off x="19545300" y="7070446"/>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164388</xdr:rowOff>
    </xdr:from>
    <xdr:to>
      <xdr:col>98</xdr:col>
      <xdr:colOff>38100</xdr:colOff>
      <xdr:row>41</xdr:row>
      <xdr:rowOff>94538</xdr:rowOff>
    </xdr:to>
    <xdr:sp macro="" textlink="">
      <xdr:nvSpPr>
        <xdr:cNvPr id="498" name="楕円 497">
          <a:extLst>
            <a:ext uri="{FF2B5EF4-FFF2-40B4-BE49-F238E27FC236}">
              <a16:creationId xmlns:a16="http://schemas.microsoft.com/office/drawing/2014/main" id="{00000000-0008-0000-0E00-0000F2010000}"/>
            </a:ext>
          </a:extLst>
        </xdr:cNvPr>
        <xdr:cNvSpPr/>
      </xdr:nvSpPr>
      <xdr:spPr>
        <a:xfrm>
          <a:off x="18605500" y="702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42825</xdr:rowOff>
    </xdr:from>
    <xdr:to>
      <xdr:col>102</xdr:col>
      <xdr:colOff>114300</xdr:colOff>
      <xdr:row>41</xdr:row>
      <xdr:rowOff>43738</xdr:rowOff>
    </xdr:to>
    <xdr:cxnSp macro="">
      <xdr:nvCxnSpPr>
        <xdr:cNvPr id="499" name="直線コネクタ 498">
          <a:extLst>
            <a:ext uri="{FF2B5EF4-FFF2-40B4-BE49-F238E27FC236}">
              <a16:creationId xmlns:a16="http://schemas.microsoft.com/office/drawing/2014/main" id="{00000000-0008-0000-0E00-0000F3010000}"/>
            </a:ext>
          </a:extLst>
        </xdr:cNvPr>
        <xdr:cNvCxnSpPr/>
      </xdr:nvCxnSpPr>
      <xdr:spPr>
        <a:xfrm flipV="1">
          <a:off x="18656300" y="7072275"/>
          <a:ext cx="889000" cy="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65803</xdr:rowOff>
    </xdr:from>
    <xdr:ext cx="469744" cy="259045"/>
    <xdr:sp macro="" textlink="">
      <xdr:nvSpPr>
        <xdr:cNvPr id="500" name="n_1aveValue【認定こども園・幼稚園・保育所】&#10;一人当たり面積">
          <a:extLst>
            <a:ext uri="{FF2B5EF4-FFF2-40B4-BE49-F238E27FC236}">
              <a16:creationId xmlns:a16="http://schemas.microsoft.com/office/drawing/2014/main" id="{00000000-0008-0000-0E00-0000F4010000}"/>
            </a:ext>
          </a:extLst>
        </xdr:cNvPr>
        <xdr:cNvSpPr txBox="1"/>
      </xdr:nvSpPr>
      <xdr:spPr>
        <a:xfrm>
          <a:off x="21075727" y="658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62145</xdr:rowOff>
    </xdr:from>
    <xdr:ext cx="469744" cy="259045"/>
    <xdr:sp macro="" textlink="">
      <xdr:nvSpPr>
        <xdr:cNvPr id="501" name="n_2aveValue【認定こども園・幼稚園・保育所】&#10;一人当たり面積">
          <a:extLst>
            <a:ext uri="{FF2B5EF4-FFF2-40B4-BE49-F238E27FC236}">
              <a16:creationId xmlns:a16="http://schemas.microsoft.com/office/drawing/2014/main" id="{00000000-0008-0000-0E00-0000F5010000}"/>
            </a:ext>
          </a:extLst>
        </xdr:cNvPr>
        <xdr:cNvSpPr txBox="1"/>
      </xdr:nvSpPr>
      <xdr:spPr>
        <a:xfrm>
          <a:off x="20199427" y="6577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34</xdr:row>
      <xdr:rowOff>117924</xdr:rowOff>
    </xdr:from>
    <xdr:ext cx="469744" cy="259045"/>
    <xdr:sp macro="" textlink="">
      <xdr:nvSpPr>
        <xdr:cNvPr id="502" name="n_3aveValue【認定こども園・幼稚園・保育所】&#10;一人当たり面積">
          <a:extLst>
            <a:ext uri="{FF2B5EF4-FFF2-40B4-BE49-F238E27FC236}">
              <a16:creationId xmlns:a16="http://schemas.microsoft.com/office/drawing/2014/main" id="{00000000-0008-0000-0E00-0000F6010000}"/>
            </a:ext>
          </a:extLst>
        </xdr:cNvPr>
        <xdr:cNvSpPr txBox="1"/>
      </xdr:nvSpPr>
      <xdr:spPr>
        <a:xfrm>
          <a:off x="19310427" y="5947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95978</xdr:rowOff>
    </xdr:from>
    <xdr:ext cx="469744" cy="259045"/>
    <xdr:sp macro="" textlink="">
      <xdr:nvSpPr>
        <xdr:cNvPr id="503" name="n_4aveValue【認定こども園・幼稚園・保育所】&#10;一人当たり面積">
          <a:extLst>
            <a:ext uri="{FF2B5EF4-FFF2-40B4-BE49-F238E27FC236}">
              <a16:creationId xmlns:a16="http://schemas.microsoft.com/office/drawing/2014/main" id="{00000000-0008-0000-0E00-0000F7010000}"/>
            </a:ext>
          </a:extLst>
        </xdr:cNvPr>
        <xdr:cNvSpPr txBox="1"/>
      </xdr:nvSpPr>
      <xdr:spPr>
        <a:xfrm>
          <a:off x="18421427" y="6611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82008</xdr:rowOff>
    </xdr:from>
    <xdr:ext cx="469744" cy="259045"/>
    <xdr:sp macro="" textlink="">
      <xdr:nvSpPr>
        <xdr:cNvPr id="504" name="n_1mainValue【認定こども園・幼稚園・保育所】&#10;一人当たり面積">
          <a:extLst>
            <a:ext uri="{FF2B5EF4-FFF2-40B4-BE49-F238E27FC236}">
              <a16:creationId xmlns:a16="http://schemas.microsoft.com/office/drawing/2014/main" id="{00000000-0008-0000-0E00-0000F8010000}"/>
            </a:ext>
          </a:extLst>
        </xdr:cNvPr>
        <xdr:cNvSpPr txBox="1"/>
      </xdr:nvSpPr>
      <xdr:spPr>
        <a:xfrm>
          <a:off x="21075727" y="7111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82923</xdr:rowOff>
    </xdr:from>
    <xdr:ext cx="469744" cy="259045"/>
    <xdr:sp macro="" textlink="">
      <xdr:nvSpPr>
        <xdr:cNvPr id="505" name="n_2mainValue【認定こども園・幼稚園・保育所】&#10;一人当たり面積">
          <a:extLst>
            <a:ext uri="{FF2B5EF4-FFF2-40B4-BE49-F238E27FC236}">
              <a16:creationId xmlns:a16="http://schemas.microsoft.com/office/drawing/2014/main" id="{00000000-0008-0000-0E00-0000F9010000}"/>
            </a:ext>
          </a:extLst>
        </xdr:cNvPr>
        <xdr:cNvSpPr txBox="1"/>
      </xdr:nvSpPr>
      <xdr:spPr>
        <a:xfrm>
          <a:off x="20199427" y="7112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84752</xdr:rowOff>
    </xdr:from>
    <xdr:ext cx="469744" cy="259045"/>
    <xdr:sp macro="" textlink="">
      <xdr:nvSpPr>
        <xdr:cNvPr id="506" name="n_3mainValue【認定こども園・幼稚園・保育所】&#10;一人当たり面積">
          <a:extLst>
            <a:ext uri="{FF2B5EF4-FFF2-40B4-BE49-F238E27FC236}">
              <a16:creationId xmlns:a16="http://schemas.microsoft.com/office/drawing/2014/main" id="{00000000-0008-0000-0E00-0000FA010000}"/>
            </a:ext>
          </a:extLst>
        </xdr:cNvPr>
        <xdr:cNvSpPr txBox="1"/>
      </xdr:nvSpPr>
      <xdr:spPr>
        <a:xfrm>
          <a:off x="19310427" y="7114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85665</xdr:rowOff>
    </xdr:from>
    <xdr:ext cx="469744" cy="259045"/>
    <xdr:sp macro="" textlink="">
      <xdr:nvSpPr>
        <xdr:cNvPr id="507" name="n_4mainValue【認定こども園・幼稚園・保育所】&#10;一人当たり面積">
          <a:extLst>
            <a:ext uri="{FF2B5EF4-FFF2-40B4-BE49-F238E27FC236}">
              <a16:creationId xmlns:a16="http://schemas.microsoft.com/office/drawing/2014/main" id="{00000000-0008-0000-0E00-0000FB010000}"/>
            </a:ext>
          </a:extLst>
        </xdr:cNvPr>
        <xdr:cNvSpPr txBox="1"/>
      </xdr:nvSpPr>
      <xdr:spPr>
        <a:xfrm>
          <a:off x="18421427" y="7115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a:extLst>
            <a:ext uri="{FF2B5EF4-FFF2-40B4-BE49-F238E27FC236}">
              <a16:creationId xmlns:a16="http://schemas.microsoft.com/office/drawing/2014/main" id="{00000000-0008-0000-0E00-0000FC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a:extLst>
            <a:ext uri="{FF2B5EF4-FFF2-40B4-BE49-F238E27FC236}">
              <a16:creationId xmlns:a16="http://schemas.microsoft.com/office/drawing/2014/main" id="{00000000-0008-0000-0E00-0000FD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a:extLst>
            <a:ext uri="{FF2B5EF4-FFF2-40B4-BE49-F238E27FC236}">
              <a16:creationId xmlns:a16="http://schemas.microsoft.com/office/drawing/2014/main" id="{00000000-0008-0000-0E00-0000FE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a:extLst>
            <a:ext uri="{FF2B5EF4-FFF2-40B4-BE49-F238E27FC236}">
              <a16:creationId xmlns:a16="http://schemas.microsoft.com/office/drawing/2014/main" id="{00000000-0008-0000-0E00-0000FF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a:extLst>
            <a:ext uri="{FF2B5EF4-FFF2-40B4-BE49-F238E27FC236}">
              <a16:creationId xmlns:a16="http://schemas.microsoft.com/office/drawing/2014/main" id="{00000000-0008-0000-0E00-000000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a:extLst>
            <a:ext uri="{FF2B5EF4-FFF2-40B4-BE49-F238E27FC236}">
              <a16:creationId xmlns:a16="http://schemas.microsoft.com/office/drawing/2014/main" id="{00000000-0008-0000-0E00-000001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a:extLst>
            <a:ext uri="{FF2B5EF4-FFF2-40B4-BE49-F238E27FC236}">
              <a16:creationId xmlns:a16="http://schemas.microsoft.com/office/drawing/2014/main" id="{00000000-0008-0000-0E00-000002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a:extLst>
            <a:ext uri="{FF2B5EF4-FFF2-40B4-BE49-F238E27FC236}">
              <a16:creationId xmlns:a16="http://schemas.microsoft.com/office/drawing/2014/main" id="{00000000-0008-0000-0E00-000003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a:extLst>
            <a:ext uri="{FF2B5EF4-FFF2-40B4-BE49-F238E27FC236}">
              <a16:creationId xmlns:a16="http://schemas.microsoft.com/office/drawing/2014/main" id="{00000000-0008-0000-0E00-000004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a:extLst>
            <a:ext uri="{FF2B5EF4-FFF2-40B4-BE49-F238E27FC236}">
              <a16:creationId xmlns:a16="http://schemas.microsoft.com/office/drawing/2014/main" id="{00000000-0008-0000-0E00-000005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8" name="テキスト ボックス 517">
          <a:extLst>
            <a:ext uri="{FF2B5EF4-FFF2-40B4-BE49-F238E27FC236}">
              <a16:creationId xmlns:a16="http://schemas.microsoft.com/office/drawing/2014/main" id="{00000000-0008-0000-0E00-000006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9" name="直線コネクタ 518">
          <a:extLst>
            <a:ext uri="{FF2B5EF4-FFF2-40B4-BE49-F238E27FC236}">
              <a16:creationId xmlns:a16="http://schemas.microsoft.com/office/drawing/2014/main" id="{00000000-0008-0000-0E00-000007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0" name="テキスト ボックス 519">
          <a:extLst>
            <a:ext uri="{FF2B5EF4-FFF2-40B4-BE49-F238E27FC236}">
              <a16:creationId xmlns:a16="http://schemas.microsoft.com/office/drawing/2014/main" id="{00000000-0008-0000-0E00-00000802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1" name="直線コネクタ 520">
          <a:extLst>
            <a:ext uri="{FF2B5EF4-FFF2-40B4-BE49-F238E27FC236}">
              <a16:creationId xmlns:a16="http://schemas.microsoft.com/office/drawing/2014/main" id="{00000000-0008-0000-0E00-000009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2" name="テキスト ボックス 521">
          <a:extLst>
            <a:ext uri="{FF2B5EF4-FFF2-40B4-BE49-F238E27FC236}">
              <a16:creationId xmlns:a16="http://schemas.microsoft.com/office/drawing/2014/main" id="{00000000-0008-0000-0E00-00000A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3" name="直線コネクタ 522">
          <a:extLst>
            <a:ext uri="{FF2B5EF4-FFF2-40B4-BE49-F238E27FC236}">
              <a16:creationId xmlns:a16="http://schemas.microsoft.com/office/drawing/2014/main" id="{00000000-0008-0000-0E00-00000B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4" name="テキスト ボックス 523">
          <a:extLst>
            <a:ext uri="{FF2B5EF4-FFF2-40B4-BE49-F238E27FC236}">
              <a16:creationId xmlns:a16="http://schemas.microsoft.com/office/drawing/2014/main" id="{00000000-0008-0000-0E00-00000C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5" name="直線コネクタ 524">
          <a:extLst>
            <a:ext uri="{FF2B5EF4-FFF2-40B4-BE49-F238E27FC236}">
              <a16:creationId xmlns:a16="http://schemas.microsoft.com/office/drawing/2014/main" id="{00000000-0008-0000-0E00-00000D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6" name="テキスト ボックス 525">
          <a:extLst>
            <a:ext uri="{FF2B5EF4-FFF2-40B4-BE49-F238E27FC236}">
              <a16:creationId xmlns:a16="http://schemas.microsoft.com/office/drawing/2014/main" id="{00000000-0008-0000-0E00-00000E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7" name="直線コネクタ 526">
          <a:extLst>
            <a:ext uri="{FF2B5EF4-FFF2-40B4-BE49-F238E27FC236}">
              <a16:creationId xmlns:a16="http://schemas.microsoft.com/office/drawing/2014/main" id="{00000000-0008-0000-0E00-00000F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8" name="テキスト ボックス 527">
          <a:extLst>
            <a:ext uri="{FF2B5EF4-FFF2-40B4-BE49-F238E27FC236}">
              <a16:creationId xmlns:a16="http://schemas.microsoft.com/office/drawing/2014/main" id="{00000000-0008-0000-0E00-000010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9" name="直線コネクタ 528">
          <a:extLst>
            <a:ext uri="{FF2B5EF4-FFF2-40B4-BE49-F238E27FC236}">
              <a16:creationId xmlns:a16="http://schemas.microsoft.com/office/drawing/2014/main" id="{00000000-0008-0000-0E00-000011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0" name="テキスト ボックス 529">
          <a:extLst>
            <a:ext uri="{FF2B5EF4-FFF2-40B4-BE49-F238E27FC236}">
              <a16:creationId xmlns:a16="http://schemas.microsoft.com/office/drawing/2014/main" id="{00000000-0008-0000-0E00-000012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1" name="【学校施設】&#10;有形固定資産減価償却率グラフ枠">
          <a:extLst>
            <a:ext uri="{FF2B5EF4-FFF2-40B4-BE49-F238E27FC236}">
              <a16:creationId xmlns:a16="http://schemas.microsoft.com/office/drawing/2014/main" id="{00000000-0008-0000-0E00-000013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112395</xdr:rowOff>
    </xdr:from>
    <xdr:to>
      <xdr:col>85</xdr:col>
      <xdr:colOff>126364</xdr:colOff>
      <xdr:row>63</xdr:row>
      <xdr:rowOff>60960</xdr:rowOff>
    </xdr:to>
    <xdr:cxnSp macro="">
      <xdr:nvCxnSpPr>
        <xdr:cNvPr id="532" name="直線コネクタ 531">
          <a:extLst>
            <a:ext uri="{FF2B5EF4-FFF2-40B4-BE49-F238E27FC236}">
              <a16:creationId xmlns:a16="http://schemas.microsoft.com/office/drawing/2014/main" id="{00000000-0008-0000-0E00-000014020000}"/>
            </a:ext>
          </a:extLst>
        </xdr:cNvPr>
        <xdr:cNvCxnSpPr/>
      </xdr:nvCxnSpPr>
      <xdr:spPr>
        <a:xfrm flipV="1">
          <a:off x="16318864" y="9542145"/>
          <a:ext cx="0" cy="13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64787</xdr:rowOff>
    </xdr:from>
    <xdr:ext cx="405111" cy="259045"/>
    <xdr:sp macro="" textlink="">
      <xdr:nvSpPr>
        <xdr:cNvPr id="533" name="【学校施設】&#10;有形固定資産減価償却率最小値テキスト">
          <a:extLst>
            <a:ext uri="{FF2B5EF4-FFF2-40B4-BE49-F238E27FC236}">
              <a16:creationId xmlns:a16="http://schemas.microsoft.com/office/drawing/2014/main" id="{00000000-0008-0000-0E00-000015020000}"/>
            </a:ext>
          </a:extLst>
        </xdr:cNvPr>
        <xdr:cNvSpPr txBox="1"/>
      </xdr:nvSpPr>
      <xdr:spPr>
        <a:xfrm>
          <a:off x="16357600" y="1086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60960</xdr:rowOff>
    </xdr:from>
    <xdr:to>
      <xdr:col>86</xdr:col>
      <xdr:colOff>25400</xdr:colOff>
      <xdr:row>63</xdr:row>
      <xdr:rowOff>60960</xdr:rowOff>
    </xdr:to>
    <xdr:cxnSp macro="">
      <xdr:nvCxnSpPr>
        <xdr:cNvPr id="534" name="直線コネクタ 533">
          <a:extLst>
            <a:ext uri="{FF2B5EF4-FFF2-40B4-BE49-F238E27FC236}">
              <a16:creationId xmlns:a16="http://schemas.microsoft.com/office/drawing/2014/main" id="{00000000-0008-0000-0E00-000016020000}"/>
            </a:ext>
          </a:extLst>
        </xdr:cNvPr>
        <xdr:cNvCxnSpPr/>
      </xdr:nvCxnSpPr>
      <xdr:spPr>
        <a:xfrm>
          <a:off x="16230600" y="10862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59072</xdr:rowOff>
    </xdr:from>
    <xdr:ext cx="405111" cy="259045"/>
    <xdr:sp macro="" textlink="">
      <xdr:nvSpPr>
        <xdr:cNvPr id="535" name="【学校施設】&#10;有形固定資産減価償却率最大値テキスト">
          <a:extLst>
            <a:ext uri="{FF2B5EF4-FFF2-40B4-BE49-F238E27FC236}">
              <a16:creationId xmlns:a16="http://schemas.microsoft.com/office/drawing/2014/main" id="{00000000-0008-0000-0E00-000017020000}"/>
            </a:ext>
          </a:extLst>
        </xdr:cNvPr>
        <xdr:cNvSpPr txBox="1"/>
      </xdr:nvSpPr>
      <xdr:spPr>
        <a:xfrm>
          <a:off x="16357600" y="931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112395</xdr:rowOff>
    </xdr:from>
    <xdr:to>
      <xdr:col>86</xdr:col>
      <xdr:colOff>25400</xdr:colOff>
      <xdr:row>55</xdr:row>
      <xdr:rowOff>112395</xdr:rowOff>
    </xdr:to>
    <xdr:cxnSp macro="">
      <xdr:nvCxnSpPr>
        <xdr:cNvPr id="536" name="直線コネクタ 535">
          <a:extLst>
            <a:ext uri="{FF2B5EF4-FFF2-40B4-BE49-F238E27FC236}">
              <a16:creationId xmlns:a16="http://schemas.microsoft.com/office/drawing/2014/main" id="{00000000-0008-0000-0E00-000018020000}"/>
            </a:ext>
          </a:extLst>
        </xdr:cNvPr>
        <xdr:cNvCxnSpPr/>
      </xdr:nvCxnSpPr>
      <xdr:spPr>
        <a:xfrm>
          <a:off x="16230600" y="9542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23512</xdr:rowOff>
    </xdr:from>
    <xdr:ext cx="405111" cy="259045"/>
    <xdr:sp macro="" textlink="">
      <xdr:nvSpPr>
        <xdr:cNvPr id="537" name="【学校施設】&#10;有形固定資産減価償却率平均値テキスト">
          <a:extLst>
            <a:ext uri="{FF2B5EF4-FFF2-40B4-BE49-F238E27FC236}">
              <a16:creationId xmlns:a16="http://schemas.microsoft.com/office/drawing/2014/main" id="{00000000-0008-0000-0E00-000019020000}"/>
            </a:ext>
          </a:extLst>
        </xdr:cNvPr>
        <xdr:cNvSpPr txBox="1"/>
      </xdr:nvSpPr>
      <xdr:spPr>
        <a:xfrm>
          <a:off x="16357600" y="101390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635</xdr:rowOff>
    </xdr:from>
    <xdr:to>
      <xdr:col>85</xdr:col>
      <xdr:colOff>177800</xdr:colOff>
      <xdr:row>60</xdr:row>
      <xdr:rowOff>102235</xdr:rowOff>
    </xdr:to>
    <xdr:sp macro="" textlink="">
      <xdr:nvSpPr>
        <xdr:cNvPr id="538" name="フローチャート: 判断 537">
          <a:extLst>
            <a:ext uri="{FF2B5EF4-FFF2-40B4-BE49-F238E27FC236}">
              <a16:creationId xmlns:a16="http://schemas.microsoft.com/office/drawing/2014/main" id="{00000000-0008-0000-0E00-00001A020000}"/>
            </a:ext>
          </a:extLst>
        </xdr:cNvPr>
        <xdr:cNvSpPr/>
      </xdr:nvSpPr>
      <xdr:spPr>
        <a:xfrm>
          <a:off x="16268700" y="1028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132080</xdr:rowOff>
    </xdr:from>
    <xdr:to>
      <xdr:col>81</xdr:col>
      <xdr:colOff>101600</xdr:colOff>
      <xdr:row>60</xdr:row>
      <xdr:rowOff>62230</xdr:rowOff>
    </xdr:to>
    <xdr:sp macro="" textlink="">
      <xdr:nvSpPr>
        <xdr:cNvPr id="539" name="フローチャート: 判断 538">
          <a:extLst>
            <a:ext uri="{FF2B5EF4-FFF2-40B4-BE49-F238E27FC236}">
              <a16:creationId xmlns:a16="http://schemas.microsoft.com/office/drawing/2014/main" id="{00000000-0008-0000-0E00-00001B020000}"/>
            </a:ext>
          </a:extLst>
        </xdr:cNvPr>
        <xdr:cNvSpPr/>
      </xdr:nvSpPr>
      <xdr:spPr>
        <a:xfrm>
          <a:off x="15430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118745</xdr:rowOff>
    </xdr:from>
    <xdr:to>
      <xdr:col>76</xdr:col>
      <xdr:colOff>165100</xdr:colOff>
      <xdr:row>60</xdr:row>
      <xdr:rowOff>48895</xdr:rowOff>
    </xdr:to>
    <xdr:sp macro="" textlink="">
      <xdr:nvSpPr>
        <xdr:cNvPr id="540" name="フローチャート: 判断 539">
          <a:extLst>
            <a:ext uri="{FF2B5EF4-FFF2-40B4-BE49-F238E27FC236}">
              <a16:creationId xmlns:a16="http://schemas.microsoft.com/office/drawing/2014/main" id="{00000000-0008-0000-0E00-00001C020000}"/>
            </a:ext>
          </a:extLst>
        </xdr:cNvPr>
        <xdr:cNvSpPr/>
      </xdr:nvSpPr>
      <xdr:spPr>
        <a:xfrm>
          <a:off x="14541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101600</xdr:rowOff>
    </xdr:from>
    <xdr:to>
      <xdr:col>72</xdr:col>
      <xdr:colOff>38100</xdr:colOff>
      <xdr:row>60</xdr:row>
      <xdr:rowOff>31750</xdr:rowOff>
    </xdr:to>
    <xdr:sp macro="" textlink="">
      <xdr:nvSpPr>
        <xdr:cNvPr id="541" name="フローチャート: 判断 540">
          <a:extLst>
            <a:ext uri="{FF2B5EF4-FFF2-40B4-BE49-F238E27FC236}">
              <a16:creationId xmlns:a16="http://schemas.microsoft.com/office/drawing/2014/main" id="{00000000-0008-0000-0E00-00001D020000}"/>
            </a:ext>
          </a:extLst>
        </xdr:cNvPr>
        <xdr:cNvSpPr/>
      </xdr:nvSpPr>
      <xdr:spPr>
        <a:xfrm>
          <a:off x="13652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76835</xdr:rowOff>
    </xdr:from>
    <xdr:to>
      <xdr:col>67</xdr:col>
      <xdr:colOff>101600</xdr:colOff>
      <xdr:row>60</xdr:row>
      <xdr:rowOff>6985</xdr:rowOff>
    </xdr:to>
    <xdr:sp macro="" textlink="">
      <xdr:nvSpPr>
        <xdr:cNvPr id="542" name="フローチャート: 判断 541">
          <a:extLst>
            <a:ext uri="{FF2B5EF4-FFF2-40B4-BE49-F238E27FC236}">
              <a16:creationId xmlns:a16="http://schemas.microsoft.com/office/drawing/2014/main" id="{00000000-0008-0000-0E00-00001E020000}"/>
            </a:ext>
          </a:extLst>
        </xdr:cNvPr>
        <xdr:cNvSpPr/>
      </xdr:nvSpPr>
      <xdr:spPr>
        <a:xfrm>
          <a:off x="12763500" y="1019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00000000-0008-0000-0E00-00001F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00000000-0008-0000-0E00-000020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00000000-0008-0000-0E00-000021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00000000-0008-0000-0E00-000022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00000000-0008-0000-0E00-000023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86360</xdr:rowOff>
    </xdr:from>
    <xdr:to>
      <xdr:col>85</xdr:col>
      <xdr:colOff>177800</xdr:colOff>
      <xdr:row>61</xdr:row>
      <xdr:rowOff>16510</xdr:rowOff>
    </xdr:to>
    <xdr:sp macro="" textlink="">
      <xdr:nvSpPr>
        <xdr:cNvPr id="548" name="楕円 547">
          <a:extLst>
            <a:ext uri="{FF2B5EF4-FFF2-40B4-BE49-F238E27FC236}">
              <a16:creationId xmlns:a16="http://schemas.microsoft.com/office/drawing/2014/main" id="{00000000-0008-0000-0E00-000024020000}"/>
            </a:ext>
          </a:extLst>
        </xdr:cNvPr>
        <xdr:cNvSpPr/>
      </xdr:nvSpPr>
      <xdr:spPr>
        <a:xfrm>
          <a:off x="16268700" y="1037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64787</xdr:rowOff>
    </xdr:from>
    <xdr:ext cx="405111" cy="259045"/>
    <xdr:sp macro="" textlink="">
      <xdr:nvSpPr>
        <xdr:cNvPr id="549" name="【学校施設】&#10;有形固定資産減価償却率該当値テキスト">
          <a:extLst>
            <a:ext uri="{FF2B5EF4-FFF2-40B4-BE49-F238E27FC236}">
              <a16:creationId xmlns:a16="http://schemas.microsoft.com/office/drawing/2014/main" id="{00000000-0008-0000-0E00-000025020000}"/>
            </a:ext>
          </a:extLst>
        </xdr:cNvPr>
        <xdr:cNvSpPr txBox="1"/>
      </xdr:nvSpPr>
      <xdr:spPr>
        <a:xfrm>
          <a:off x="16357600" y="1035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57785</xdr:rowOff>
    </xdr:from>
    <xdr:to>
      <xdr:col>81</xdr:col>
      <xdr:colOff>101600</xdr:colOff>
      <xdr:row>60</xdr:row>
      <xdr:rowOff>159385</xdr:rowOff>
    </xdr:to>
    <xdr:sp macro="" textlink="">
      <xdr:nvSpPr>
        <xdr:cNvPr id="550" name="楕円 549">
          <a:extLst>
            <a:ext uri="{FF2B5EF4-FFF2-40B4-BE49-F238E27FC236}">
              <a16:creationId xmlns:a16="http://schemas.microsoft.com/office/drawing/2014/main" id="{00000000-0008-0000-0E00-000026020000}"/>
            </a:ext>
          </a:extLst>
        </xdr:cNvPr>
        <xdr:cNvSpPr/>
      </xdr:nvSpPr>
      <xdr:spPr>
        <a:xfrm>
          <a:off x="15430500" y="1034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108585</xdr:rowOff>
    </xdr:from>
    <xdr:to>
      <xdr:col>85</xdr:col>
      <xdr:colOff>127000</xdr:colOff>
      <xdr:row>60</xdr:row>
      <xdr:rowOff>137160</xdr:rowOff>
    </xdr:to>
    <xdr:cxnSp macro="">
      <xdr:nvCxnSpPr>
        <xdr:cNvPr id="551" name="直線コネクタ 550">
          <a:extLst>
            <a:ext uri="{FF2B5EF4-FFF2-40B4-BE49-F238E27FC236}">
              <a16:creationId xmlns:a16="http://schemas.microsoft.com/office/drawing/2014/main" id="{00000000-0008-0000-0E00-000027020000}"/>
            </a:ext>
          </a:extLst>
        </xdr:cNvPr>
        <xdr:cNvCxnSpPr/>
      </xdr:nvCxnSpPr>
      <xdr:spPr>
        <a:xfrm>
          <a:off x="15481300" y="1039558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27305</xdr:rowOff>
    </xdr:from>
    <xdr:to>
      <xdr:col>76</xdr:col>
      <xdr:colOff>165100</xdr:colOff>
      <xdr:row>60</xdr:row>
      <xdr:rowOff>128905</xdr:rowOff>
    </xdr:to>
    <xdr:sp macro="" textlink="">
      <xdr:nvSpPr>
        <xdr:cNvPr id="552" name="楕円 551">
          <a:extLst>
            <a:ext uri="{FF2B5EF4-FFF2-40B4-BE49-F238E27FC236}">
              <a16:creationId xmlns:a16="http://schemas.microsoft.com/office/drawing/2014/main" id="{00000000-0008-0000-0E00-000028020000}"/>
            </a:ext>
          </a:extLst>
        </xdr:cNvPr>
        <xdr:cNvSpPr/>
      </xdr:nvSpPr>
      <xdr:spPr>
        <a:xfrm>
          <a:off x="14541500" y="1031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78105</xdr:rowOff>
    </xdr:from>
    <xdr:to>
      <xdr:col>81</xdr:col>
      <xdr:colOff>50800</xdr:colOff>
      <xdr:row>60</xdr:row>
      <xdr:rowOff>108585</xdr:rowOff>
    </xdr:to>
    <xdr:cxnSp macro="">
      <xdr:nvCxnSpPr>
        <xdr:cNvPr id="553" name="直線コネクタ 552">
          <a:extLst>
            <a:ext uri="{FF2B5EF4-FFF2-40B4-BE49-F238E27FC236}">
              <a16:creationId xmlns:a16="http://schemas.microsoft.com/office/drawing/2014/main" id="{00000000-0008-0000-0E00-000029020000}"/>
            </a:ext>
          </a:extLst>
        </xdr:cNvPr>
        <xdr:cNvCxnSpPr/>
      </xdr:nvCxnSpPr>
      <xdr:spPr>
        <a:xfrm>
          <a:off x="14592300" y="1036510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166370</xdr:rowOff>
    </xdr:from>
    <xdr:to>
      <xdr:col>72</xdr:col>
      <xdr:colOff>38100</xdr:colOff>
      <xdr:row>60</xdr:row>
      <xdr:rowOff>96520</xdr:rowOff>
    </xdr:to>
    <xdr:sp macro="" textlink="">
      <xdr:nvSpPr>
        <xdr:cNvPr id="554" name="楕円 553">
          <a:extLst>
            <a:ext uri="{FF2B5EF4-FFF2-40B4-BE49-F238E27FC236}">
              <a16:creationId xmlns:a16="http://schemas.microsoft.com/office/drawing/2014/main" id="{00000000-0008-0000-0E00-00002A020000}"/>
            </a:ext>
          </a:extLst>
        </xdr:cNvPr>
        <xdr:cNvSpPr/>
      </xdr:nvSpPr>
      <xdr:spPr>
        <a:xfrm>
          <a:off x="13652500" y="102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45720</xdr:rowOff>
    </xdr:from>
    <xdr:to>
      <xdr:col>76</xdr:col>
      <xdr:colOff>114300</xdr:colOff>
      <xdr:row>60</xdr:row>
      <xdr:rowOff>78105</xdr:rowOff>
    </xdr:to>
    <xdr:cxnSp macro="">
      <xdr:nvCxnSpPr>
        <xdr:cNvPr id="555" name="直線コネクタ 554">
          <a:extLst>
            <a:ext uri="{FF2B5EF4-FFF2-40B4-BE49-F238E27FC236}">
              <a16:creationId xmlns:a16="http://schemas.microsoft.com/office/drawing/2014/main" id="{00000000-0008-0000-0E00-00002B020000}"/>
            </a:ext>
          </a:extLst>
        </xdr:cNvPr>
        <xdr:cNvCxnSpPr/>
      </xdr:nvCxnSpPr>
      <xdr:spPr>
        <a:xfrm>
          <a:off x="13703300" y="1033272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132080</xdr:rowOff>
    </xdr:from>
    <xdr:to>
      <xdr:col>67</xdr:col>
      <xdr:colOff>101600</xdr:colOff>
      <xdr:row>60</xdr:row>
      <xdr:rowOff>62230</xdr:rowOff>
    </xdr:to>
    <xdr:sp macro="" textlink="">
      <xdr:nvSpPr>
        <xdr:cNvPr id="556" name="楕円 555">
          <a:extLst>
            <a:ext uri="{FF2B5EF4-FFF2-40B4-BE49-F238E27FC236}">
              <a16:creationId xmlns:a16="http://schemas.microsoft.com/office/drawing/2014/main" id="{00000000-0008-0000-0E00-00002C020000}"/>
            </a:ext>
          </a:extLst>
        </xdr:cNvPr>
        <xdr:cNvSpPr/>
      </xdr:nvSpPr>
      <xdr:spPr>
        <a:xfrm>
          <a:off x="12763500" y="1024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11430</xdr:rowOff>
    </xdr:from>
    <xdr:to>
      <xdr:col>71</xdr:col>
      <xdr:colOff>177800</xdr:colOff>
      <xdr:row>60</xdr:row>
      <xdr:rowOff>45720</xdr:rowOff>
    </xdr:to>
    <xdr:cxnSp macro="">
      <xdr:nvCxnSpPr>
        <xdr:cNvPr id="557" name="直線コネクタ 556">
          <a:extLst>
            <a:ext uri="{FF2B5EF4-FFF2-40B4-BE49-F238E27FC236}">
              <a16:creationId xmlns:a16="http://schemas.microsoft.com/office/drawing/2014/main" id="{00000000-0008-0000-0E00-00002D020000}"/>
            </a:ext>
          </a:extLst>
        </xdr:cNvPr>
        <xdr:cNvCxnSpPr/>
      </xdr:nvCxnSpPr>
      <xdr:spPr>
        <a:xfrm>
          <a:off x="12814300" y="102984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78757</xdr:rowOff>
    </xdr:from>
    <xdr:ext cx="405111" cy="259045"/>
    <xdr:sp macro="" textlink="">
      <xdr:nvSpPr>
        <xdr:cNvPr id="558" name="n_1aveValue【学校施設】&#10;有形固定資産減価償却率">
          <a:extLst>
            <a:ext uri="{FF2B5EF4-FFF2-40B4-BE49-F238E27FC236}">
              <a16:creationId xmlns:a16="http://schemas.microsoft.com/office/drawing/2014/main" id="{00000000-0008-0000-0E00-00002E020000}"/>
            </a:ext>
          </a:extLst>
        </xdr:cNvPr>
        <xdr:cNvSpPr txBox="1"/>
      </xdr:nvSpPr>
      <xdr:spPr>
        <a:xfrm>
          <a:off x="15266044"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65422</xdr:rowOff>
    </xdr:from>
    <xdr:ext cx="405111" cy="259045"/>
    <xdr:sp macro="" textlink="">
      <xdr:nvSpPr>
        <xdr:cNvPr id="559" name="n_2aveValue【学校施設】&#10;有形固定資産減価償却率">
          <a:extLst>
            <a:ext uri="{FF2B5EF4-FFF2-40B4-BE49-F238E27FC236}">
              <a16:creationId xmlns:a16="http://schemas.microsoft.com/office/drawing/2014/main" id="{00000000-0008-0000-0E00-00002F020000}"/>
            </a:ext>
          </a:extLst>
        </xdr:cNvPr>
        <xdr:cNvSpPr txBox="1"/>
      </xdr:nvSpPr>
      <xdr:spPr>
        <a:xfrm>
          <a:off x="143897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48277</xdr:rowOff>
    </xdr:from>
    <xdr:ext cx="405111" cy="259045"/>
    <xdr:sp macro="" textlink="">
      <xdr:nvSpPr>
        <xdr:cNvPr id="560" name="n_3aveValue【学校施設】&#10;有形固定資産減価償却率">
          <a:extLst>
            <a:ext uri="{FF2B5EF4-FFF2-40B4-BE49-F238E27FC236}">
              <a16:creationId xmlns:a16="http://schemas.microsoft.com/office/drawing/2014/main" id="{00000000-0008-0000-0E00-000030020000}"/>
            </a:ext>
          </a:extLst>
        </xdr:cNvPr>
        <xdr:cNvSpPr txBox="1"/>
      </xdr:nvSpPr>
      <xdr:spPr>
        <a:xfrm>
          <a:off x="13500744" y="999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23512</xdr:rowOff>
    </xdr:from>
    <xdr:ext cx="405111" cy="259045"/>
    <xdr:sp macro="" textlink="">
      <xdr:nvSpPr>
        <xdr:cNvPr id="561" name="n_4aveValue【学校施設】&#10;有形固定資産減価償却率">
          <a:extLst>
            <a:ext uri="{FF2B5EF4-FFF2-40B4-BE49-F238E27FC236}">
              <a16:creationId xmlns:a16="http://schemas.microsoft.com/office/drawing/2014/main" id="{00000000-0008-0000-0E00-000031020000}"/>
            </a:ext>
          </a:extLst>
        </xdr:cNvPr>
        <xdr:cNvSpPr txBox="1"/>
      </xdr:nvSpPr>
      <xdr:spPr>
        <a:xfrm>
          <a:off x="12611744" y="996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150512</xdr:rowOff>
    </xdr:from>
    <xdr:ext cx="405111" cy="259045"/>
    <xdr:sp macro="" textlink="">
      <xdr:nvSpPr>
        <xdr:cNvPr id="562" name="n_1mainValue【学校施設】&#10;有形固定資産減価償却率">
          <a:extLst>
            <a:ext uri="{FF2B5EF4-FFF2-40B4-BE49-F238E27FC236}">
              <a16:creationId xmlns:a16="http://schemas.microsoft.com/office/drawing/2014/main" id="{00000000-0008-0000-0E00-000032020000}"/>
            </a:ext>
          </a:extLst>
        </xdr:cNvPr>
        <xdr:cNvSpPr txBox="1"/>
      </xdr:nvSpPr>
      <xdr:spPr>
        <a:xfrm>
          <a:off x="15266044" y="1043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120032</xdr:rowOff>
    </xdr:from>
    <xdr:ext cx="405111" cy="259045"/>
    <xdr:sp macro="" textlink="">
      <xdr:nvSpPr>
        <xdr:cNvPr id="563" name="n_2mainValue【学校施設】&#10;有形固定資産減価償却率">
          <a:extLst>
            <a:ext uri="{FF2B5EF4-FFF2-40B4-BE49-F238E27FC236}">
              <a16:creationId xmlns:a16="http://schemas.microsoft.com/office/drawing/2014/main" id="{00000000-0008-0000-0E00-000033020000}"/>
            </a:ext>
          </a:extLst>
        </xdr:cNvPr>
        <xdr:cNvSpPr txBox="1"/>
      </xdr:nvSpPr>
      <xdr:spPr>
        <a:xfrm>
          <a:off x="14389744" y="1040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87647</xdr:rowOff>
    </xdr:from>
    <xdr:ext cx="405111" cy="259045"/>
    <xdr:sp macro="" textlink="">
      <xdr:nvSpPr>
        <xdr:cNvPr id="564" name="n_3mainValue【学校施設】&#10;有形固定資産減価償却率">
          <a:extLst>
            <a:ext uri="{FF2B5EF4-FFF2-40B4-BE49-F238E27FC236}">
              <a16:creationId xmlns:a16="http://schemas.microsoft.com/office/drawing/2014/main" id="{00000000-0008-0000-0E00-000034020000}"/>
            </a:ext>
          </a:extLst>
        </xdr:cNvPr>
        <xdr:cNvSpPr txBox="1"/>
      </xdr:nvSpPr>
      <xdr:spPr>
        <a:xfrm>
          <a:off x="13500744" y="1037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53357</xdr:rowOff>
    </xdr:from>
    <xdr:ext cx="405111" cy="259045"/>
    <xdr:sp macro="" textlink="">
      <xdr:nvSpPr>
        <xdr:cNvPr id="565" name="n_4mainValue【学校施設】&#10;有形固定資産減価償却率">
          <a:extLst>
            <a:ext uri="{FF2B5EF4-FFF2-40B4-BE49-F238E27FC236}">
              <a16:creationId xmlns:a16="http://schemas.microsoft.com/office/drawing/2014/main" id="{00000000-0008-0000-0E00-000035020000}"/>
            </a:ext>
          </a:extLst>
        </xdr:cNvPr>
        <xdr:cNvSpPr txBox="1"/>
      </xdr:nvSpPr>
      <xdr:spPr>
        <a:xfrm>
          <a:off x="12611744" y="1034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a:extLst>
            <a:ext uri="{FF2B5EF4-FFF2-40B4-BE49-F238E27FC236}">
              <a16:creationId xmlns:a16="http://schemas.microsoft.com/office/drawing/2014/main" id="{00000000-0008-0000-0E00-000036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a:extLst>
            <a:ext uri="{FF2B5EF4-FFF2-40B4-BE49-F238E27FC236}">
              <a16:creationId xmlns:a16="http://schemas.microsoft.com/office/drawing/2014/main" id="{00000000-0008-0000-0E00-000037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a:extLst>
            <a:ext uri="{FF2B5EF4-FFF2-40B4-BE49-F238E27FC236}">
              <a16:creationId xmlns:a16="http://schemas.microsoft.com/office/drawing/2014/main" id="{00000000-0008-0000-0E00-000038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a:extLst>
            <a:ext uri="{FF2B5EF4-FFF2-40B4-BE49-F238E27FC236}">
              <a16:creationId xmlns:a16="http://schemas.microsoft.com/office/drawing/2014/main" id="{00000000-0008-0000-0E00-000039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a:extLst>
            <a:ext uri="{FF2B5EF4-FFF2-40B4-BE49-F238E27FC236}">
              <a16:creationId xmlns:a16="http://schemas.microsoft.com/office/drawing/2014/main" id="{00000000-0008-0000-0E00-00003A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a:extLst>
            <a:ext uri="{FF2B5EF4-FFF2-40B4-BE49-F238E27FC236}">
              <a16:creationId xmlns:a16="http://schemas.microsoft.com/office/drawing/2014/main" id="{00000000-0008-0000-0E00-00003B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a:extLst>
            <a:ext uri="{FF2B5EF4-FFF2-40B4-BE49-F238E27FC236}">
              <a16:creationId xmlns:a16="http://schemas.microsoft.com/office/drawing/2014/main" id="{00000000-0008-0000-0E00-00003C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a:extLst>
            <a:ext uri="{FF2B5EF4-FFF2-40B4-BE49-F238E27FC236}">
              <a16:creationId xmlns:a16="http://schemas.microsoft.com/office/drawing/2014/main" id="{00000000-0008-0000-0E00-00003D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a:extLst>
            <a:ext uri="{FF2B5EF4-FFF2-40B4-BE49-F238E27FC236}">
              <a16:creationId xmlns:a16="http://schemas.microsoft.com/office/drawing/2014/main" id="{00000000-0008-0000-0E00-00003E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a:extLst>
            <a:ext uri="{FF2B5EF4-FFF2-40B4-BE49-F238E27FC236}">
              <a16:creationId xmlns:a16="http://schemas.microsoft.com/office/drawing/2014/main" id="{00000000-0008-0000-0E00-00003F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6" name="直線コネクタ 575">
          <a:extLst>
            <a:ext uri="{FF2B5EF4-FFF2-40B4-BE49-F238E27FC236}">
              <a16:creationId xmlns:a16="http://schemas.microsoft.com/office/drawing/2014/main" id="{00000000-0008-0000-0E00-000040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7" name="テキスト ボックス 576">
          <a:extLst>
            <a:ext uri="{FF2B5EF4-FFF2-40B4-BE49-F238E27FC236}">
              <a16:creationId xmlns:a16="http://schemas.microsoft.com/office/drawing/2014/main" id="{00000000-0008-0000-0E00-000041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8" name="直線コネクタ 577">
          <a:extLst>
            <a:ext uri="{FF2B5EF4-FFF2-40B4-BE49-F238E27FC236}">
              <a16:creationId xmlns:a16="http://schemas.microsoft.com/office/drawing/2014/main" id="{00000000-0008-0000-0E00-000042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9" name="テキスト ボックス 578">
          <a:extLst>
            <a:ext uri="{FF2B5EF4-FFF2-40B4-BE49-F238E27FC236}">
              <a16:creationId xmlns:a16="http://schemas.microsoft.com/office/drawing/2014/main" id="{00000000-0008-0000-0E00-000043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0" name="直線コネクタ 579">
          <a:extLst>
            <a:ext uri="{FF2B5EF4-FFF2-40B4-BE49-F238E27FC236}">
              <a16:creationId xmlns:a16="http://schemas.microsoft.com/office/drawing/2014/main" id="{00000000-0008-0000-0E00-000044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81" name="テキスト ボックス 580">
          <a:extLst>
            <a:ext uri="{FF2B5EF4-FFF2-40B4-BE49-F238E27FC236}">
              <a16:creationId xmlns:a16="http://schemas.microsoft.com/office/drawing/2014/main" id="{00000000-0008-0000-0E00-000045020000}"/>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2" name="直線コネクタ 581">
          <a:extLst>
            <a:ext uri="{FF2B5EF4-FFF2-40B4-BE49-F238E27FC236}">
              <a16:creationId xmlns:a16="http://schemas.microsoft.com/office/drawing/2014/main" id="{00000000-0008-0000-0E00-000046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83" name="テキスト ボックス 582">
          <a:extLst>
            <a:ext uri="{FF2B5EF4-FFF2-40B4-BE49-F238E27FC236}">
              <a16:creationId xmlns:a16="http://schemas.microsoft.com/office/drawing/2014/main" id="{00000000-0008-0000-0E00-000047020000}"/>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4" name="直線コネクタ 583">
          <a:extLst>
            <a:ext uri="{FF2B5EF4-FFF2-40B4-BE49-F238E27FC236}">
              <a16:creationId xmlns:a16="http://schemas.microsoft.com/office/drawing/2014/main" id="{00000000-0008-0000-0E00-000048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85" name="テキスト ボックス 584">
          <a:extLst>
            <a:ext uri="{FF2B5EF4-FFF2-40B4-BE49-F238E27FC236}">
              <a16:creationId xmlns:a16="http://schemas.microsoft.com/office/drawing/2014/main" id="{00000000-0008-0000-0E00-000049020000}"/>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a:extLst>
            <a:ext uri="{FF2B5EF4-FFF2-40B4-BE49-F238E27FC236}">
              <a16:creationId xmlns:a16="http://schemas.microsoft.com/office/drawing/2014/main" id="{00000000-0008-0000-0E00-00004A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7" name="テキスト ボックス 586">
          <a:extLst>
            <a:ext uri="{FF2B5EF4-FFF2-40B4-BE49-F238E27FC236}">
              <a16:creationId xmlns:a16="http://schemas.microsoft.com/office/drawing/2014/main" id="{00000000-0008-0000-0E00-00004B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a:extLst>
            <a:ext uri="{FF2B5EF4-FFF2-40B4-BE49-F238E27FC236}">
              <a16:creationId xmlns:a16="http://schemas.microsoft.com/office/drawing/2014/main" id="{00000000-0008-0000-0E00-00004C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57988</xdr:rowOff>
    </xdr:from>
    <xdr:to>
      <xdr:col>116</xdr:col>
      <xdr:colOff>62864</xdr:colOff>
      <xdr:row>63</xdr:row>
      <xdr:rowOff>131064</xdr:rowOff>
    </xdr:to>
    <xdr:cxnSp macro="">
      <xdr:nvCxnSpPr>
        <xdr:cNvPr id="589" name="直線コネクタ 588">
          <a:extLst>
            <a:ext uri="{FF2B5EF4-FFF2-40B4-BE49-F238E27FC236}">
              <a16:creationId xmlns:a16="http://schemas.microsoft.com/office/drawing/2014/main" id="{00000000-0008-0000-0E00-00004D020000}"/>
            </a:ext>
          </a:extLst>
        </xdr:cNvPr>
        <xdr:cNvCxnSpPr/>
      </xdr:nvCxnSpPr>
      <xdr:spPr>
        <a:xfrm flipV="1">
          <a:off x="22160864" y="9659188"/>
          <a:ext cx="0" cy="1273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134891</xdr:rowOff>
    </xdr:from>
    <xdr:ext cx="469744" cy="259045"/>
    <xdr:sp macro="" textlink="">
      <xdr:nvSpPr>
        <xdr:cNvPr id="590" name="【学校施設】&#10;一人当たり面積最小値テキスト">
          <a:extLst>
            <a:ext uri="{FF2B5EF4-FFF2-40B4-BE49-F238E27FC236}">
              <a16:creationId xmlns:a16="http://schemas.microsoft.com/office/drawing/2014/main" id="{00000000-0008-0000-0E00-00004E020000}"/>
            </a:ext>
          </a:extLst>
        </xdr:cNvPr>
        <xdr:cNvSpPr txBox="1"/>
      </xdr:nvSpPr>
      <xdr:spPr>
        <a:xfrm>
          <a:off x="22199600" y="1093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131064</xdr:rowOff>
    </xdr:from>
    <xdr:to>
      <xdr:col>116</xdr:col>
      <xdr:colOff>152400</xdr:colOff>
      <xdr:row>63</xdr:row>
      <xdr:rowOff>131064</xdr:rowOff>
    </xdr:to>
    <xdr:cxnSp macro="">
      <xdr:nvCxnSpPr>
        <xdr:cNvPr id="591" name="直線コネクタ 590">
          <a:extLst>
            <a:ext uri="{FF2B5EF4-FFF2-40B4-BE49-F238E27FC236}">
              <a16:creationId xmlns:a16="http://schemas.microsoft.com/office/drawing/2014/main" id="{00000000-0008-0000-0E00-00004F020000}"/>
            </a:ext>
          </a:extLst>
        </xdr:cNvPr>
        <xdr:cNvCxnSpPr/>
      </xdr:nvCxnSpPr>
      <xdr:spPr>
        <a:xfrm>
          <a:off x="22072600" y="10932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4665</xdr:rowOff>
    </xdr:from>
    <xdr:ext cx="534377" cy="259045"/>
    <xdr:sp macro="" textlink="">
      <xdr:nvSpPr>
        <xdr:cNvPr id="592" name="【学校施設】&#10;一人当たり面積最大値テキスト">
          <a:extLst>
            <a:ext uri="{FF2B5EF4-FFF2-40B4-BE49-F238E27FC236}">
              <a16:creationId xmlns:a16="http://schemas.microsoft.com/office/drawing/2014/main" id="{00000000-0008-0000-0E00-000050020000}"/>
            </a:ext>
          </a:extLst>
        </xdr:cNvPr>
        <xdr:cNvSpPr txBox="1"/>
      </xdr:nvSpPr>
      <xdr:spPr>
        <a:xfrm>
          <a:off x="22199600" y="9434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57988</xdr:rowOff>
    </xdr:from>
    <xdr:to>
      <xdr:col>116</xdr:col>
      <xdr:colOff>152400</xdr:colOff>
      <xdr:row>56</xdr:row>
      <xdr:rowOff>57988</xdr:rowOff>
    </xdr:to>
    <xdr:cxnSp macro="">
      <xdr:nvCxnSpPr>
        <xdr:cNvPr id="593" name="直線コネクタ 592">
          <a:extLst>
            <a:ext uri="{FF2B5EF4-FFF2-40B4-BE49-F238E27FC236}">
              <a16:creationId xmlns:a16="http://schemas.microsoft.com/office/drawing/2014/main" id="{00000000-0008-0000-0E00-000051020000}"/>
            </a:ext>
          </a:extLst>
        </xdr:cNvPr>
        <xdr:cNvCxnSpPr/>
      </xdr:nvCxnSpPr>
      <xdr:spPr>
        <a:xfrm>
          <a:off x="22072600" y="9659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134688</xdr:rowOff>
    </xdr:from>
    <xdr:ext cx="469744" cy="259045"/>
    <xdr:sp macro="" textlink="">
      <xdr:nvSpPr>
        <xdr:cNvPr id="594" name="【学校施設】&#10;一人当たり面積平均値テキスト">
          <a:extLst>
            <a:ext uri="{FF2B5EF4-FFF2-40B4-BE49-F238E27FC236}">
              <a16:creationId xmlns:a16="http://schemas.microsoft.com/office/drawing/2014/main" id="{00000000-0008-0000-0E00-000052020000}"/>
            </a:ext>
          </a:extLst>
        </xdr:cNvPr>
        <xdr:cNvSpPr txBox="1"/>
      </xdr:nvSpPr>
      <xdr:spPr>
        <a:xfrm>
          <a:off x="22199600" y="105931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111811</xdr:rowOff>
    </xdr:from>
    <xdr:to>
      <xdr:col>116</xdr:col>
      <xdr:colOff>114300</xdr:colOff>
      <xdr:row>63</xdr:row>
      <xdr:rowOff>41961</xdr:rowOff>
    </xdr:to>
    <xdr:sp macro="" textlink="">
      <xdr:nvSpPr>
        <xdr:cNvPr id="595" name="フローチャート: 判断 594">
          <a:extLst>
            <a:ext uri="{FF2B5EF4-FFF2-40B4-BE49-F238E27FC236}">
              <a16:creationId xmlns:a16="http://schemas.microsoft.com/office/drawing/2014/main" id="{00000000-0008-0000-0E00-000053020000}"/>
            </a:ext>
          </a:extLst>
        </xdr:cNvPr>
        <xdr:cNvSpPr/>
      </xdr:nvSpPr>
      <xdr:spPr>
        <a:xfrm>
          <a:off x="22110700" y="10741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119431</xdr:rowOff>
    </xdr:from>
    <xdr:to>
      <xdr:col>112</xdr:col>
      <xdr:colOff>38100</xdr:colOff>
      <xdr:row>63</xdr:row>
      <xdr:rowOff>49581</xdr:rowOff>
    </xdr:to>
    <xdr:sp macro="" textlink="">
      <xdr:nvSpPr>
        <xdr:cNvPr id="596" name="フローチャート: 判断 595">
          <a:extLst>
            <a:ext uri="{FF2B5EF4-FFF2-40B4-BE49-F238E27FC236}">
              <a16:creationId xmlns:a16="http://schemas.microsoft.com/office/drawing/2014/main" id="{00000000-0008-0000-0E00-000054020000}"/>
            </a:ext>
          </a:extLst>
        </xdr:cNvPr>
        <xdr:cNvSpPr/>
      </xdr:nvSpPr>
      <xdr:spPr>
        <a:xfrm>
          <a:off x="21272500" y="10749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107924</xdr:rowOff>
    </xdr:from>
    <xdr:to>
      <xdr:col>107</xdr:col>
      <xdr:colOff>101600</xdr:colOff>
      <xdr:row>63</xdr:row>
      <xdr:rowOff>38074</xdr:rowOff>
    </xdr:to>
    <xdr:sp macro="" textlink="">
      <xdr:nvSpPr>
        <xdr:cNvPr id="597" name="フローチャート: 判断 596">
          <a:extLst>
            <a:ext uri="{FF2B5EF4-FFF2-40B4-BE49-F238E27FC236}">
              <a16:creationId xmlns:a16="http://schemas.microsoft.com/office/drawing/2014/main" id="{00000000-0008-0000-0E00-000055020000}"/>
            </a:ext>
          </a:extLst>
        </xdr:cNvPr>
        <xdr:cNvSpPr/>
      </xdr:nvSpPr>
      <xdr:spPr>
        <a:xfrm>
          <a:off x="20383500" y="10737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107162</xdr:rowOff>
    </xdr:from>
    <xdr:to>
      <xdr:col>102</xdr:col>
      <xdr:colOff>165100</xdr:colOff>
      <xdr:row>63</xdr:row>
      <xdr:rowOff>37312</xdr:rowOff>
    </xdr:to>
    <xdr:sp macro="" textlink="">
      <xdr:nvSpPr>
        <xdr:cNvPr id="598" name="フローチャート: 判断 597">
          <a:extLst>
            <a:ext uri="{FF2B5EF4-FFF2-40B4-BE49-F238E27FC236}">
              <a16:creationId xmlns:a16="http://schemas.microsoft.com/office/drawing/2014/main" id="{00000000-0008-0000-0E00-000056020000}"/>
            </a:ext>
          </a:extLst>
        </xdr:cNvPr>
        <xdr:cNvSpPr/>
      </xdr:nvSpPr>
      <xdr:spPr>
        <a:xfrm>
          <a:off x="19494500" y="1073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114402</xdr:rowOff>
    </xdr:from>
    <xdr:to>
      <xdr:col>98</xdr:col>
      <xdr:colOff>38100</xdr:colOff>
      <xdr:row>63</xdr:row>
      <xdr:rowOff>44552</xdr:rowOff>
    </xdr:to>
    <xdr:sp macro="" textlink="">
      <xdr:nvSpPr>
        <xdr:cNvPr id="599" name="フローチャート: 判断 598">
          <a:extLst>
            <a:ext uri="{FF2B5EF4-FFF2-40B4-BE49-F238E27FC236}">
              <a16:creationId xmlns:a16="http://schemas.microsoft.com/office/drawing/2014/main" id="{00000000-0008-0000-0E00-000057020000}"/>
            </a:ext>
          </a:extLst>
        </xdr:cNvPr>
        <xdr:cNvSpPr/>
      </xdr:nvSpPr>
      <xdr:spPr>
        <a:xfrm>
          <a:off x="18605500" y="1074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00000000-0008-0000-0E00-000058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00000000-0008-0000-0E00-000059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00000000-0008-0000-0E00-00005A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00000000-0008-0000-0E00-00005B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00000000-0008-0000-0E00-00005C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159207</xdr:rowOff>
    </xdr:from>
    <xdr:to>
      <xdr:col>116</xdr:col>
      <xdr:colOff>114300</xdr:colOff>
      <xdr:row>63</xdr:row>
      <xdr:rowOff>89357</xdr:rowOff>
    </xdr:to>
    <xdr:sp macro="" textlink="">
      <xdr:nvSpPr>
        <xdr:cNvPr id="605" name="楕円 604">
          <a:extLst>
            <a:ext uri="{FF2B5EF4-FFF2-40B4-BE49-F238E27FC236}">
              <a16:creationId xmlns:a16="http://schemas.microsoft.com/office/drawing/2014/main" id="{00000000-0008-0000-0E00-00005D020000}"/>
            </a:ext>
          </a:extLst>
        </xdr:cNvPr>
        <xdr:cNvSpPr/>
      </xdr:nvSpPr>
      <xdr:spPr>
        <a:xfrm>
          <a:off x="22110700" y="10789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90238</xdr:rowOff>
    </xdr:from>
    <xdr:ext cx="469744" cy="259045"/>
    <xdr:sp macro="" textlink="">
      <xdr:nvSpPr>
        <xdr:cNvPr id="606" name="【学校施設】&#10;一人当たり面積該当値テキスト">
          <a:extLst>
            <a:ext uri="{FF2B5EF4-FFF2-40B4-BE49-F238E27FC236}">
              <a16:creationId xmlns:a16="http://schemas.microsoft.com/office/drawing/2014/main" id="{00000000-0008-0000-0E00-00005E020000}"/>
            </a:ext>
          </a:extLst>
        </xdr:cNvPr>
        <xdr:cNvSpPr txBox="1"/>
      </xdr:nvSpPr>
      <xdr:spPr>
        <a:xfrm>
          <a:off x="22199600" y="10720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161951</xdr:rowOff>
    </xdr:from>
    <xdr:to>
      <xdr:col>112</xdr:col>
      <xdr:colOff>38100</xdr:colOff>
      <xdr:row>63</xdr:row>
      <xdr:rowOff>92101</xdr:rowOff>
    </xdr:to>
    <xdr:sp macro="" textlink="">
      <xdr:nvSpPr>
        <xdr:cNvPr id="607" name="楕円 606">
          <a:extLst>
            <a:ext uri="{FF2B5EF4-FFF2-40B4-BE49-F238E27FC236}">
              <a16:creationId xmlns:a16="http://schemas.microsoft.com/office/drawing/2014/main" id="{00000000-0008-0000-0E00-00005F020000}"/>
            </a:ext>
          </a:extLst>
        </xdr:cNvPr>
        <xdr:cNvSpPr/>
      </xdr:nvSpPr>
      <xdr:spPr>
        <a:xfrm>
          <a:off x="21272500" y="10791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38557</xdr:rowOff>
    </xdr:from>
    <xdr:to>
      <xdr:col>116</xdr:col>
      <xdr:colOff>63500</xdr:colOff>
      <xdr:row>63</xdr:row>
      <xdr:rowOff>41301</xdr:rowOff>
    </xdr:to>
    <xdr:cxnSp macro="">
      <xdr:nvCxnSpPr>
        <xdr:cNvPr id="608" name="直線コネクタ 607">
          <a:extLst>
            <a:ext uri="{FF2B5EF4-FFF2-40B4-BE49-F238E27FC236}">
              <a16:creationId xmlns:a16="http://schemas.microsoft.com/office/drawing/2014/main" id="{00000000-0008-0000-0E00-000060020000}"/>
            </a:ext>
          </a:extLst>
        </xdr:cNvPr>
        <xdr:cNvCxnSpPr/>
      </xdr:nvCxnSpPr>
      <xdr:spPr>
        <a:xfrm flipV="1">
          <a:off x="21323300" y="10839907"/>
          <a:ext cx="8382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165227</xdr:rowOff>
    </xdr:from>
    <xdr:to>
      <xdr:col>107</xdr:col>
      <xdr:colOff>101600</xdr:colOff>
      <xdr:row>63</xdr:row>
      <xdr:rowOff>95377</xdr:rowOff>
    </xdr:to>
    <xdr:sp macro="" textlink="">
      <xdr:nvSpPr>
        <xdr:cNvPr id="609" name="楕円 608">
          <a:extLst>
            <a:ext uri="{FF2B5EF4-FFF2-40B4-BE49-F238E27FC236}">
              <a16:creationId xmlns:a16="http://schemas.microsoft.com/office/drawing/2014/main" id="{00000000-0008-0000-0E00-000061020000}"/>
            </a:ext>
          </a:extLst>
        </xdr:cNvPr>
        <xdr:cNvSpPr/>
      </xdr:nvSpPr>
      <xdr:spPr>
        <a:xfrm>
          <a:off x="20383500" y="10795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41301</xdr:rowOff>
    </xdr:from>
    <xdr:to>
      <xdr:col>111</xdr:col>
      <xdr:colOff>177800</xdr:colOff>
      <xdr:row>63</xdr:row>
      <xdr:rowOff>44577</xdr:rowOff>
    </xdr:to>
    <xdr:cxnSp macro="">
      <xdr:nvCxnSpPr>
        <xdr:cNvPr id="610" name="直線コネクタ 609">
          <a:extLst>
            <a:ext uri="{FF2B5EF4-FFF2-40B4-BE49-F238E27FC236}">
              <a16:creationId xmlns:a16="http://schemas.microsoft.com/office/drawing/2014/main" id="{00000000-0008-0000-0E00-000062020000}"/>
            </a:ext>
          </a:extLst>
        </xdr:cNvPr>
        <xdr:cNvCxnSpPr/>
      </xdr:nvCxnSpPr>
      <xdr:spPr>
        <a:xfrm flipV="1">
          <a:off x="20434300" y="10842651"/>
          <a:ext cx="889000" cy="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168351</xdr:rowOff>
    </xdr:from>
    <xdr:to>
      <xdr:col>102</xdr:col>
      <xdr:colOff>165100</xdr:colOff>
      <xdr:row>63</xdr:row>
      <xdr:rowOff>98501</xdr:rowOff>
    </xdr:to>
    <xdr:sp macro="" textlink="">
      <xdr:nvSpPr>
        <xdr:cNvPr id="611" name="楕円 610">
          <a:extLst>
            <a:ext uri="{FF2B5EF4-FFF2-40B4-BE49-F238E27FC236}">
              <a16:creationId xmlns:a16="http://schemas.microsoft.com/office/drawing/2014/main" id="{00000000-0008-0000-0E00-000063020000}"/>
            </a:ext>
          </a:extLst>
        </xdr:cNvPr>
        <xdr:cNvSpPr/>
      </xdr:nvSpPr>
      <xdr:spPr>
        <a:xfrm>
          <a:off x="19494500" y="10798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44577</xdr:rowOff>
    </xdr:from>
    <xdr:to>
      <xdr:col>107</xdr:col>
      <xdr:colOff>50800</xdr:colOff>
      <xdr:row>63</xdr:row>
      <xdr:rowOff>47701</xdr:rowOff>
    </xdr:to>
    <xdr:cxnSp macro="">
      <xdr:nvCxnSpPr>
        <xdr:cNvPr id="612" name="直線コネクタ 611">
          <a:extLst>
            <a:ext uri="{FF2B5EF4-FFF2-40B4-BE49-F238E27FC236}">
              <a16:creationId xmlns:a16="http://schemas.microsoft.com/office/drawing/2014/main" id="{00000000-0008-0000-0E00-000064020000}"/>
            </a:ext>
          </a:extLst>
        </xdr:cNvPr>
        <xdr:cNvCxnSpPr/>
      </xdr:nvCxnSpPr>
      <xdr:spPr>
        <a:xfrm flipV="1">
          <a:off x="19545300" y="10845927"/>
          <a:ext cx="889000" cy="3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170866</xdr:rowOff>
    </xdr:from>
    <xdr:to>
      <xdr:col>98</xdr:col>
      <xdr:colOff>38100</xdr:colOff>
      <xdr:row>63</xdr:row>
      <xdr:rowOff>101016</xdr:rowOff>
    </xdr:to>
    <xdr:sp macro="" textlink="">
      <xdr:nvSpPr>
        <xdr:cNvPr id="613" name="楕円 612">
          <a:extLst>
            <a:ext uri="{FF2B5EF4-FFF2-40B4-BE49-F238E27FC236}">
              <a16:creationId xmlns:a16="http://schemas.microsoft.com/office/drawing/2014/main" id="{00000000-0008-0000-0E00-000065020000}"/>
            </a:ext>
          </a:extLst>
        </xdr:cNvPr>
        <xdr:cNvSpPr/>
      </xdr:nvSpPr>
      <xdr:spPr>
        <a:xfrm>
          <a:off x="18605500" y="10800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47701</xdr:rowOff>
    </xdr:from>
    <xdr:to>
      <xdr:col>102</xdr:col>
      <xdr:colOff>114300</xdr:colOff>
      <xdr:row>63</xdr:row>
      <xdr:rowOff>50216</xdr:rowOff>
    </xdr:to>
    <xdr:cxnSp macro="">
      <xdr:nvCxnSpPr>
        <xdr:cNvPr id="614" name="直線コネクタ 613">
          <a:extLst>
            <a:ext uri="{FF2B5EF4-FFF2-40B4-BE49-F238E27FC236}">
              <a16:creationId xmlns:a16="http://schemas.microsoft.com/office/drawing/2014/main" id="{00000000-0008-0000-0E00-000066020000}"/>
            </a:ext>
          </a:extLst>
        </xdr:cNvPr>
        <xdr:cNvCxnSpPr/>
      </xdr:nvCxnSpPr>
      <xdr:spPr>
        <a:xfrm flipV="1">
          <a:off x="18656300" y="10849051"/>
          <a:ext cx="8890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66108</xdr:rowOff>
    </xdr:from>
    <xdr:ext cx="469744" cy="259045"/>
    <xdr:sp macro="" textlink="">
      <xdr:nvSpPr>
        <xdr:cNvPr id="615" name="n_1aveValue【学校施設】&#10;一人当たり面積">
          <a:extLst>
            <a:ext uri="{FF2B5EF4-FFF2-40B4-BE49-F238E27FC236}">
              <a16:creationId xmlns:a16="http://schemas.microsoft.com/office/drawing/2014/main" id="{00000000-0008-0000-0E00-000067020000}"/>
            </a:ext>
          </a:extLst>
        </xdr:cNvPr>
        <xdr:cNvSpPr txBox="1"/>
      </xdr:nvSpPr>
      <xdr:spPr>
        <a:xfrm>
          <a:off x="21075727" y="10524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54601</xdr:rowOff>
    </xdr:from>
    <xdr:ext cx="469744" cy="259045"/>
    <xdr:sp macro="" textlink="">
      <xdr:nvSpPr>
        <xdr:cNvPr id="616" name="n_2aveValue【学校施設】&#10;一人当たり面積">
          <a:extLst>
            <a:ext uri="{FF2B5EF4-FFF2-40B4-BE49-F238E27FC236}">
              <a16:creationId xmlns:a16="http://schemas.microsoft.com/office/drawing/2014/main" id="{00000000-0008-0000-0E00-000068020000}"/>
            </a:ext>
          </a:extLst>
        </xdr:cNvPr>
        <xdr:cNvSpPr txBox="1"/>
      </xdr:nvSpPr>
      <xdr:spPr>
        <a:xfrm>
          <a:off x="20199427" y="10513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53839</xdr:rowOff>
    </xdr:from>
    <xdr:ext cx="469744" cy="259045"/>
    <xdr:sp macro="" textlink="">
      <xdr:nvSpPr>
        <xdr:cNvPr id="617" name="n_3aveValue【学校施設】&#10;一人当たり面積">
          <a:extLst>
            <a:ext uri="{FF2B5EF4-FFF2-40B4-BE49-F238E27FC236}">
              <a16:creationId xmlns:a16="http://schemas.microsoft.com/office/drawing/2014/main" id="{00000000-0008-0000-0E00-000069020000}"/>
            </a:ext>
          </a:extLst>
        </xdr:cNvPr>
        <xdr:cNvSpPr txBox="1"/>
      </xdr:nvSpPr>
      <xdr:spPr>
        <a:xfrm>
          <a:off x="19310427" y="10512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61079</xdr:rowOff>
    </xdr:from>
    <xdr:ext cx="469744" cy="259045"/>
    <xdr:sp macro="" textlink="">
      <xdr:nvSpPr>
        <xdr:cNvPr id="618" name="n_4aveValue【学校施設】&#10;一人当たり面積">
          <a:extLst>
            <a:ext uri="{FF2B5EF4-FFF2-40B4-BE49-F238E27FC236}">
              <a16:creationId xmlns:a16="http://schemas.microsoft.com/office/drawing/2014/main" id="{00000000-0008-0000-0E00-00006A020000}"/>
            </a:ext>
          </a:extLst>
        </xdr:cNvPr>
        <xdr:cNvSpPr txBox="1"/>
      </xdr:nvSpPr>
      <xdr:spPr>
        <a:xfrm>
          <a:off x="18421427" y="10519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83228</xdr:rowOff>
    </xdr:from>
    <xdr:ext cx="469744" cy="259045"/>
    <xdr:sp macro="" textlink="">
      <xdr:nvSpPr>
        <xdr:cNvPr id="619" name="n_1mainValue【学校施設】&#10;一人当たり面積">
          <a:extLst>
            <a:ext uri="{FF2B5EF4-FFF2-40B4-BE49-F238E27FC236}">
              <a16:creationId xmlns:a16="http://schemas.microsoft.com/office/drawing/2014/main" id="{00000000-0008-0000-0E00-00006B020000}"/>
            </a:ext>
          </a:extLst>
        </xdr:cNvPr>
        <xdr:cNvSpPr txBox="1"/>
      </xdr:nvSpPr>
      <xdr:spPr>
        <a:xfrm>
          <a:off x="21075727" y="10884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86504</xdr:rowOff>
    </xdr:from>
    <xdr:ext cx="469744" cy="259045"/>
    <xdr:sp macro="" textlink="">
      <xdr:nvSpPr>
        <xdr:cNvPr id="620" name="n_2mainValue【学校施設】&#10;一人当たり面積">
          <a:extLst>
            <a:ext uri="{FF2B5EF4-FFF2-40B4-BE49-F238E27FC236}">
              <a16:creationId xmlns:a16="http://schemas.microsoft.com/office/drawing/2014/main" id="{00000000-0008-0000-0E00-00006C020000}"/>
            </a:ext>
          </a:extLst>
        </xdr:cNvPr>
        <xdr:cNvSpPr txBox="1"/>
      </xdr:nvSpPr>
      <xdr:spPr>
        <a:xfrm>
          <a:off x="20199427" y="10887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89628</xdr:rowOff>
    </xdr:from>
    <xdr:ext cx="469744" cy="259045"/>
    <xdr:sp macro="" textlink="">
      <xdr:nvSpPr>
        <xdr:cNvPr id="621" name="n_3mainValue【学校施設】&#10;一人当たり面積">
          <a:extLst>
            <a:ext uri="{FF2B5EF4-FFF2-40B4-BE49-F238E27FC236}">
              <a16:creationId xmlns:a16="http://schemas.microsoft.com/office/drawing/2014/main" id="{00000000-0008-0000-0E00-00006D020000}"/>
            </a:ext>
          </a:extLst>
        </xdr:cNvPr>
        <xdr:cNvSpPr txBox="1"/>
      </xdr:nvSpPr>
      <xdr:spPr>
        <a:xfrm>
          <a:off x="19310427" y="10890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92143</xdr:rowOff>
    </xdr:from>
    <xdr:ext cx="469744" cy="259045"/>
    <xdr:sp macro="" textlink="">
      <xdr:nvSpPr>
        <xdr:cNvPr id="622" name="n_4mainValue【学校施設】&#10;一人当たり面積">
          <a:extLst>
            <a:ext uri="{FF2B5EF4-FFF2-40B4-BE49-F238E27FC236}">
              <a16:creationId xmlns:a16="http://schemas.microsoft.com/office/drawing/2014/main" id="{00000000-0008-0000-0E00-00006E020000}"/>
            </a:ext>
          </a:extLst>
        </xdr:cNvPr>
        <xdr:cNvSpPr txBox="1"/>
      </xdr:nvSpPr>
      <xdr:spPr>
        <a:xfrm>
          <a:off x="18421427" y="10893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a:extLst>
            <a:ext uri="{FF2B5EF4-FFF2-40B4-BE49-F238E27FC236}">
              <a16:creationId xmlns:a16="http://schemas.microsoft.com/office/drawing/2014/main" id="{00000000-0008-0000-0E00-00006F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a:extLst>
            <a:ext uri="{FF2B5EF4-FFF2-40B4-BE49-F238E27FC236}">
              <a16:creationId xmlns:a16="http://schemas.microsoft.com/office/drawing/2014/main" id="{00000000-0008-0000-0E00-000070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a:extLst>
            <a:ext uri="{FF2B5EF4-FFF2-40B4-BE49-F238E27FC236}">
              <a16:creationId xmlns:a16="http://schemas.microsoft.com/office/drawing/2014/main" id="{00000000-0008-0000-0E00-000071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a:extLst>
            <a:ext uri="{FF2B5EF4-FFF2-40B4-BE49-F238E27FC236}">
              <a16:creationId xmlns:a16="http://schemas.microsoft.com/office/drawing/2014/main" id="{00000000-0008-0000-0E00-000072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a:extLst>
            <a:ext uri="{FF2B5EF4-FFF2-40B4-BE49-F238E27FC236}">
              <a16:creationId xmlns:a16="http://schemas.microsoft.com/office/drawing/2014/main" id="{00000000-0008-0000-0E00-000073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a:extLst>
            <a:ext uri="{FF2B5EF4-FFF2-40B4-BE49-F238E27FC236}">
              <a16:creationId xmlns:a16="http://schemas.microsoft.com/office/drawing/2014/main" id="{00000000-0008-0000-0E00-000074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a:extLst>
            <a:ext uri="{FF2B5EF4-FFF2-40B4-BE49-F238E27FC236}">
              <a16:creationId xmlns:a16="http://schemas.microsoft.com/office/drawing/2014/main" id="{00000000-0008-0000-0E00-000075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a:extLst>
            <a:ext uri="{FF2B5EF4-FFF2-40B4-BE49-F238E27FC236}">
              <a16:creationId xmlns:a16="http://schemas.microsoft.com/office/drawing/2014/main" id="{00000000-0008-0000-0E00-000076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1" name="テキスト ボックス 630">
          <a:extLst>
            <a:ext uri="{FF2B5EF4-FFF2-40B4-BE49-F238E27FC236}">
              <a16:creationId xmlns:a16="http://schemas.microsoft.com/office/drawing/2014/main" id="{00000000-0008-0000-0E00-000077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2" name="直線コネクタ 631">
          <a:extLst>
            <a:ext uri="{FF2B5EF4-FFF2-40B4-BE49-F238E27FC236}">
              <a16:creationId xmlns:a16="http://schemas.microsoft.com/office/drawing/2014/main" id="{00000000-0008-0000-0E00-000078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3" name="テキスト ボックス 632">
          <a:extLst>
            <a:ext uri="{FF2B5EF4-FFF2-40B4-BE49-F238E27FC236}">
              <a16:creationId xmlns:a16="http://schemas.microsoft.com/office/drawing/2014/main" id="{00000000-0008-0000-0E00-000079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4" name="直線コネクタ 633">
          <a:extLst>
            <a:ext uri="{FF2B5EF4-FFF2-40B4-BE49-F238E27FC236}">
              <a16:creationId xmlns:a16="http://schemas.microsoft.com/office/drawing/2014/main" id="{00000000-0008-0000-0E00-00007A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5" name="テキスト ボックス 634">
          <a:extLst>
            <a:ext uri="{FF2B5EF4-FFF2-40B4-BE49-F238E27FC236}">
              <a16:creationId xmlns:a16="http://schemas.microsoft.com/office/drawing/2014/main" id="{00000000-0008-0000-0E00-00007B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6" name="直線コネクタ 635">
          <a:extLst>
            <a:ext uri="{FF2B5EF4-FFF2-40B4-BE49-F238E27FC236}">
              <a16:creationId xmlns:a16="http://schemas.microsoft.com/office/drawing/2014/main" id="{00000000-0008-0000-0E00-00007C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7" name="テキスト ボックス 636">
          <a:extLst>
            <a:ext uri="{FF2B5EF4-FFF2-40B4-BE49-F238E27FC236}">
              <a16:creationId xmlns:a16="http://schemas.microsoft.com/office/drawing/2014/main" id="{00000000-0008-0000-0E00-00007D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8" name="直線コネクタ 637">
          <a:extLst>
            <a:ext uri="{FF2B5EF4-FFF2-40B4-BE49-F238E27FC236}">
              <a16:creationId xmlns:a16="http://schemas.microsoft.com/office/drawing/2014/main" id="{00000000-0008-0000-0E00-00007E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9" name="テキスト ボックス 638">
          <a:extLst>
            <a:ext uri="{FF2B5EF4-FFF2-40B4-BE49-F238E27FC236}">
              <a16:creationId xmlns:a16="http://schemas.microsoft.com/office/drawing/2014/main" id="{00000000-0008-0000-0E00-00007F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0" name="直線コネクタ 639">
          <a:extLst>
            <a:ext uri="{FF2B5EF4-FFF2-40B4-BE49-F238E27FC236}">
              <a16:creationId xmlns:a16="http://schemas.microsoft.com/office/drawing/2014/main" id="{00000000-0008-0000-0E00-000080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1" name="テキスト ボックス 640">
          <a:extLst>
            <a:ext uri="{FF2B5EF4-FFF2-40B4-BE49-F238E27FC236}">
              <a16:creationId xmlns:a16="http://schemas.microsoft.com/office/drawing/2014/main" id="{00000000-0008-0000-0E00-000081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2" name="直線コネクタ 641">
          <a:extLst>
            <a:ext uri="{FF2B5EF4-FFF2-40B4-BE49-F238E27FC236}">
              <a16:creationId xmlns:a16="http://schemas.microsoft.com/office/drawing/2014/main" id="{00000000-0008-0000-0E00-000082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3" name="テキスト ボックス 642">
          <a:extLst>
            <a:ext uri="{FF2B5EF4-FFF2-40B4-BE49-F238E27FC236}">
              <a16:creationId xmlns:a16="http://schemas.microsoft.com/office/drawing/2014/main" id="{00000000-0008-0000-0E00-000083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4" name="直線コネクタ 643">
          <a:extLst>
            <a:ext uri="{FF2B5EF4-FFF2-40B4-BE49-F238E27FC236}">
              <a16:creationId xmlns:a16="http://schemas.microsoft.com/office/drawing/2014/main" id="{00000000-0008-0000-0E00-000084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5" name="テキスト ボックス 644">
          <a:extLst>
            <a:ext uri="{FF2B5EF4-FFF2-40B4-BE49-F238E27FC236}">
              <a16:creationId xmlns:a16="http://schemas.microsoft.com/office/drawing/2014/main" id="{00000000-0008-0000-0E00-000085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6" name="直線コネクタ 645">
          <a:extLst>
            <a:ext uri="{FF2B5EF4-FFF2-40B4-BE49-F238E27FC236}">
              <a16:creationId xmlns:a16="http://schemas.microsoft.com/office/drawing/2014/main" id="{00000000-0008-0000-0E00-000086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7" name="【児童館】&#10;有形固定資産減価償却率グラフ枠">
          <a:extLst>
            <a:ext uri="{FF2B5EF4-FFF2-40B4-BE49-F238E27FC236}">
              <a16:creationId xmlns:a16="http://schemas.microsoft.com/office/drawing/2014/main" id="{00000000-0008-0000-0E00-000087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93618</xdr:rowOff>
    </xdr:from>
    <xdr:to>
      <xdr:col>85</xdr:col>
      <xdr:colOff>126364</xdr:colOff>
      <xdr:row>86</xdr:row>
      <xdr:rowOff>168729</xdr:rowOff>
    </xdr:to>
    <xdr:cxnSp macro="">
      <xdr:nvCxnSpPr>
        <xdr:cNvPr id="648" name="直線コネクタ 647">
          <a:extLst>
            <a:ext uri="{FF2B5EF4-FFF2-40B4-BE49-F238E27FC236}">
              <a16:creationId xmlns:a16="http://schemas.microsoft.com/office/drawing/2014/main" id="{00000000-0008-0000-0E00-000088020000}"/>
            </a:ext>
          </a:extLst>
        </xdr:cNvPr>
        <xdr:cNvCxnSpPr/>
      </xdr:nvCxnSpPr>
      <xdr:spPr>
        <a:xfrm flipV="1">
          <a:off x="16318864" y="13466718"/>
          <a:ext cx="0" cy="144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9" name="【児童館】&#10;有形固定資産減価償却率最小値テキスト">
          <a:extLst>
            <a:ext uri="{FF2B5EF4-FFF2-40B4-BE49-F238E27FC236}">
              <a16:creationId xmlns:a16="http://schemas.microsoft.com/office/drawing/2014/main" id="{00000000-0008-0000-0E00-000089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0" name="直線コネクタ 649">
          <a:extLst>
            <a:ext uri="{FF2B5EF4-FFF2-40B4-BE49-F238E27FC236}">
              <a16:creationId xmlns:a16="http://schemas.microsoft.com/office/drawing/2014/main" id="{00000000-0008-0000-0E00-00008A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40295</xdr:rowOff>
    </xdr:from>
    <xdr:ext cx="405111" cy="259045"/>
    <xdr:sp macro="" textlink="">
      <xdr:nvSpPr>
        <xdr:cNvPr id="651" name="【児童館】&#10;有形固定資産減価償却率最大値テキスト">
          <a:extLst>
            <a:ext uri="{FF2B5EF4-FFF2-40B4-BE49-F238E27FC236}">
              <a16:creationId xmlns:a16="http://schemas.microsoft.com/office/drawing/2014/main" id="{00000000-0008-0000-0E00-00008B020000}"/>
            </a:ext>
          </a:extLst>
        </xdr:cNvPr>
        <xdr:cNvSpPr txBox="1"/>
      </xdr:nvSpPr>
      <xdr:spPr>
        <a:xfrm>
          <a:off x="16357600" y="13241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93618</xdr:rowOff>
    </xdr:from>
    <xdr:to>
      <xdr:col>86</xdr:col>
      <xdr:colOff>25400</xdr:colOff>
      <xdr:row>78</xdr:row>
      <xdr:rowOff>93618</xdr:rowOff>
    </xdr:to>
    <xdr:cxnSp macro="">
      <xdr:nvCxnSpPr>
        <xdr:cNvPr id="652" name="直線コネクタ 651">
          <a:extLst>
            <a:ext uri="{FF2B5EF4-FFF2-40B4-BE49-F238E27FC236}">
              <a16:creationId xmlns:a16="http://schemas.microsoft.com/office/drawing/2014/main" id="{00000000-0008-0000-0E00-00008C020000}"/>
            </a:ext>
          </a:extLst>
        </xdr:cNvPr>
        <xdr:cNvCxnSpPr/>
      </xdr:nvCxnSpPr>
      <xdr:spPr>
        <a:xfrm>
          <a:off x="16230600" y="13466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3646</xdr:rowOff>
    </xdr:from>
    <xdr:ext cx="405111" cy="259045"/>
    <xdr:sp macro="" textlink="">
      <xdr:nvSpPr>
        <xdr:cNvPr id="653" name="【児童館】&#10;有形固定資産減価償却率平均値テキスト">
          <a:extLst>
            <a:ext uri="{FF2B5EF4-FFF2-40B4-BE49-F238E27FC236}">
              <a16:creationId xmlns:a16="http://schemas.microsoft.com/office/drawing/2014/main" id="{00000000-0008-0000-0E00-00008D020000}"/>
            </a:ext>
          </a:extLst>
        </xdr:cNvPr>
        <xdr:cNvSpPr txBox="1"/>
      </xdr:nvSpPr>
      <xdr:spPr>
        <a:xfrm>
          <a:off x="16357600" y="142339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152219</xdr:rowOff>
    </xdr:from>
    <xdr:to>
      <xdr:col>85</xdr:col>
      <xdr:colOff>177800</xdr:colOff>
      <xdr:row>84</xdr:row>
      <xdr:rowOff>82369</xdr:rowOff>
    </xdr:to>
    <xdr:sp macro="" textlink="">
      <xdr:nvSpPr>
        <xdr:cNvPr id="654" name="フローチャート: 判断 653">
          <a:extLst>
            <a:ext uri="{FF2B5EF4-FFF2-40B4-BE49-F238E27FC236}">
              <a16:creationId xmlns:a16="http://schemas.microsoft.com/office/drawing/2014/main" id="{00000000-0008-0000-0E00-00008E020000}"/>
            </a:ext>
          </a:extLst>
        </xdr:cNvPr>
        <xdr:cNvSpPr/>
      </xdr:nvSpPr>
      <xdr:spPr>
        <a:xfrm>
          <a:off x="16268700" y="1438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148952</xdr:rowOff>
    </xdr:from>
    <xdr:to>
      <xdr:col>81</xdr:col>
      <xdr:colOff>101600</xdr:colOff>
      <xdr:row>84</xdr:row>
      <xdr:rowOff>79102</xdr:rowOff>
    </xdr:to>
    <xdr:sp macro="" textlink="">
      <xdr:nvSpPr>
        <xdr:cNvPr id="655" name="フローチャート: 判断 654">
          <a:extLst>
            <a:ext uri="{FF2B5EF4-FFF2-40B4-BE49-F238E27FC236}">
              <a16:creationId xmlns:a16="http://schemas.microsoft.com/office/drawing/2014/main" id="{00000000-0008-0000-0E00-00008F020000}"/>
            </a:ext>
          </a:extLst>
        </xdr:cNvPr>
        <xdr:cNvSpPr/>
      </xdr:nvSpPr>
      <xdr:spPr>
        <a:xfrm>
          <a:off x="15430500" y="1437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84</xdr:row>
      <xdr:rowOff>6894</xdr:rowOff>
    </xdr:from>
    <xdr:to>
      <xdr:col>76</xdr:col>
      <xdr:colOff>165100</xdr:colOff>
      <xdr:row>84</xdr:row>
      <xdr:rowOff>108494</xdr:rowOff>
    </xdr:to>
    <xdr:sp macro="" textlink="">
      <xdr:nvSpPr>
        <xdr:cNvPr id="656" name="フローチャート: 判断 655">
          <a:extLst>
            <a:ext uri="{FF2B5EF4-FFF2-40B4-BE49-F238E27FC236}">
              <a16:creationId xmlns:a16="http://schemas.microsoft.com/office/drawing/2014/main" id="{00000000-0008-0000-0E00-000090020000}"/>
            </a:ext>
          </a:extLst>
        </xdr:cNvPr>
        <xdr:cNvSpPr/>
      </xdr:nvSpPr>
      <xdr:spPr>
        <a:xfrm>
          <a:off x="14541500" y="1440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155484</xdr:rowOff>
    </xdr:from>
    <xdr:to>
      <xdr:col>72</xdr:col>
      <xdr:colOff>38100</xdr:colOff>
      <xdr:row>84</xdr:row>
      <xdr:rowOff>85634</xdr:rowOff>
    </xdr:to>
    <xdr:sp macro="" textlink="">
      <xdr:nvSpPr>
        <xdr:cNvPr id="657" name="フローチャート: 判断 656">
          <a:extLst>
            <a:ext uri="{FF2B5EF4-FFF2-40B4-BE49-F238E27FC236}">
              <a16:creationId xmlns:a16="http://schemas.microsoft.com/office/drawing/2014/main" id="{00000000-0008-0000-0E00-000091020000}"/>
            </a:ext>
          </a:extLst>
        </xdr:cNvPr>
        <xdr:cNvSpPr/>
      </xdr:nvSpPr>
      <xdr:spPr>
        <a:xfrm>
          <a:off x="13652500" y="1438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44450</xdr:rowOff>
    </xdr:from>
    <xdr:to>
      <xdr:col>67</xdr:col>
      <xdr:colOff>101600</xdr:colOff>
      <xdr:row>83</xdr:row>
      <xdr:rowOff>146050</xdr:rowOff>
    </xdr:to>
    <xdr:sp macro="" textlink="">
      <xdr:nvSpPr>
        <xdr:cNvPr id="658" name="フローチャート: 判断 657">
          <a:extLst>
            <a:ext uri="{FF2B5EF4-FFF2-40B4-BE49-F238E27FC236}">
              <a16:creationId xmlns:a16="http://schemas.microsoft.com/office/drawing/2014/main" id="{00000000-0008-0000-0E00-000092020000}"/>
            </a:ext>
          </a:extLst>
        </xdr:cNvPr>
        <xdr:cNvSpPr/>
      </xdr:nvSpPr>
      <xdr:spPr>
        <a:xfrm>
          <a:off x="12763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00000000-0008-0000-0E00-000093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00000000-0008-0000-0E00-000094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00000000-0008-0000-0E00-000095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00000000-0008-0000-0E00-000096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00000000-0008-0000-0E00-000097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117929</xdr:rowOff>
    </xdr:from>
    <xdr:to>
      <xdr:col>85</xdr:col>
      <xdr:colOff>177800</xdr:colOff>
      <xdr:row>87</xdr:row>
      <xdr:rowOff>48079</xdr:rowOff>
    </xdr:to>
    <xdr:sp macro="" textlink="">
      <xdr:nvSpPr>
        <xdr:cNvPr id="664" name="楕円 663">
          <a:extLst>
            <a:ext uri="{FF2B5EF4-FFF2-40B4-BE49-F238E27FC236}">
              <a16:creationId xmlns:a16="http://schemas.microsoft.com/office/drawing/2014/main" id="{00000000-0008-0000-0E00-000098020000}"/>
            </a:ext>
          </a:extLst>
        </xdr:cNvPr>
        <xdr:cNvSpPr/>
      </xdr:nvSpPr>
      <xdr:spPr>
        <a:xfrm>
          <a:off x="162687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86</xdr:row>
      <xdr:rowOff>32856</xdr:rowOff>
    </xdr:from>
    <xdr:ext cx="469744" cy="259045"/>
    <xdr:sp macro="" textlink="">
      <xdr:nvSpPr>
        <xdr:cNvPr id="665" name="【児童館】&#10;有形固定資産減価償却率該当値テキスト">
          <a:extLst>
            <a:ext uri="{FF2B5EF4-FFF2-40B4-BE49-F238E27FC236}">
              <a16:creationId xmlns:a16="http://schemas.microsoft.com/office/drawing/2014/main" id="{00000000-0008-0000-0E00-000099020000}"/>
            </a:ext>
          </a:extLst>
        </xdr:cNvPr>
        <xdr:cNvSpPr txBox="1"/>
      </xdr:nvSpPr>
      <xdr:spPr>
        <a:xfrm>
          <a:off x="16357600" y="14777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117929</xdr:rowOff>
    </xdr:from>
    <xdr:to>
      <xdr:col>81</xdr:col>
      <xdr:colOff>101600</xdr:colOff>
      <xdr:row>87</xdr:row>
      <xdr:rowOff>48079</xdr:rowOff>
    </xdr:to>
    <xdr:sp macro="" textlink="">
      <xdr:nvSpPr>
        <xdr:cNvPr id="666" name="楕円 665">
          <a:extLst>
            <a:ext uri="{FF2B5EF4-FFF2-40B4-BE49-F238E27FC236}">
              <a16:creationId xmlns:a16="http://schemas.microsoft.com/office/drawing/2014/main" id="{00000000-0008-0000-0E00-00009A020000}"/>
            </a:ext>
          </a:extLst>
        </xdr:cNvPr>
        <xdr:cNvSpPr/>
      </xdr:nvSpPr>
      <xdr:spPr>
        <a:xfrm>
          <a:off x="15430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168729</xdr:rowOff>
    </xdr:from>
    <xdr:to>
      <xdr:col>85</xdr:col>
      <xdr:colOff>127000</xdr:colOff>
      <xdr:row>86</xdr:row>
      <xdr:rowOff>168729</xdr:rowOff>
    </xdr:to>
    <xdr:cxnSp macro="">
      <xdr:nvCxnSpPr>
        <xdr:cNvPr id="667" name="直線コネクタ 666">
          <a:extLst>
            <a:ext uri="{FF2B5EF4-FFF2-40B4-BE49-F238E27FC236}">
              <a16:creationId xmlns:a16="http://schemas.microsoft.com/office/drawing/2014/main" id="{00000000-0008-0000-0E00-00009B020000}"/>
            </a:ext>
          </a:extLst>
        </xdr:cNvPr>
        <xdr:cNvCxnSpPr/>
      </xdr:nvCxnSpPr>
      <xdr:spPr>
        <a:xfrm>
          <a:off x="15481300" y="1491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117929</xdr:rowOff>
    </xdr:from>
    <xdr:to>
      <xdr:col>76</xdr:col>
      <xdr:colOff>165100</xdr:colOff>
      <xdr:row>87</xdr:row>
      <xdr:rowOff>48079</xdr:rowOff>
    </xdr:to>
    <xdr:sp macro="" textlink="">
      <xdr:nvSpPr>
        <xdr:cNvPr id="668" name="楕円 667">
          <a:extLst>
            <a:ext uri="{FF2B5EF4-FFF2-40B4-BE49-F238E27FC236}">
              <a16:creationId xmlns:a16="http://schemas.microsoft.com/office/drawing/2014/main" id="{00000000-0008-0000-0E00-00009C020000}"/>
            </a:ext>
          </a:extLst>
        </xdr:cNvPr>
        <xdr:cNvSpPr/>
      </xdr:nvSpPr>
      <xdr:spPr>
        <a:xfrm>
          <a:off x="14541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168729</xdr:rowOff>
    </xdr:from>
    <xdr:to>
      <xdr:col>81</xdr:col>
      <xdr:colOff>50800</xdr:colOff>
      <xdr:row>86</xdr:row>
      <xdr:rowOff>168729</xdr:rowOff>
    </xdr:to>
    <xdr:cxnSp macro="">
      <xdr:nvCxnSpPr>
        <xdr:cNvPr id="669" name="直線コネクタ 668">
          <a:extLst>
            <a:ext uri="{FF2B5EF4-FFF2-40B4-BE49-F238E27FC236}">
              <a16:creationId xmlns:a16="http://schemas.microsoft.com/office/drawing/2014/main" id="{00000000-0008-0000-0E00-00009D020000}"/>
            </a:ext>
          </a:extLst>
        </xdr:cNvPr>
        <xdr:cNvCxnSpPr/>
      </xdr:nvCxnSpPr>
      <xdr:spPr>
        <a:xfrm>
          <a:off x="14592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117929</xdr:rowOff>
    </xdr:from>
    <xdr:to>
      <xdr:col>72</xdr:col>
      <xdr:colOff>38100</xdr:colOff>
      <xdr:row>87</xdr:row>
      <xdr:rowOff>48079</xdr:rowOff>
    </xdr:to>
    <xdr:sp macro="" textlink="">
      <xdr:nvSpPr>
        <xdr:cNvPr id="670" name="楕円 669">
          <a:extLst>
            <a:ext uri="{FF2B5EF4-FFF2-40B4-BE49-F238E27FC236}">
              <a16:creationId xmlns:a16="http://schemas.microsoft.com/office/drawing/2014/main" id="{00000000-0008-0000-0E00-00009E020000}"/>
            </a:ext>
          </a:extLst>
        </xdr:cNvPr>
        <xdr:cNvSpPr/>
      </xdr:nvSpPr>
      <xdr:spPr>
        <a:xfrm>
          <a:off x="13652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168729</xdr:rowOff>
    </xdr:from>
    <xdr:to>
      <xdr:col>76</xdr:col>
      <xdr:colOff>114300</xdr:colOff>
      <xdr:row>86</xdr:row>
      <xdr:rowOff>168729</xdr:rowOff>
    </xdr:to>
    <xdr:cxnSp macro="">
      <xdr:nvCxnSpPr>
        <xdr:cNvPr id="671" name="直線コネクタ 670">
          <a:extLst>
            <a:ext uri="{FF2B5EF4-FFF2-40B4-BE49-F238E27FC236}">
              <a16:creationId xmlns:a16="http://schemas.microsoft.com/office/drawing/2014/main" id="{00000000-0008-0000-0E00-00009F020000}"/>
            </a:ext>
          </a:extLst>
        </xdr:cNvPr>
        <xdr:cNvCxnSpPr/>
      </xdr:nvCxnSpPr>
      <xdr:spPr>
        <a:xfrm>
          <a:off x="13703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86</xdr:row>
      <xdr:rowOff>117929</xdr:rowOff>
    </xdr:from>
    <xdr:to>
      <xdr:col>67</xdr:col>
      <xdr:colOff>101600</xdr:colOff>
      <xdr:row>87</xdr:row>
      <xdr:rowOff>48079</xdr:rowOff>
    </xdr:to>
    <xdr:sp macro="" textlink="">
      <xdr:nvSpPr>
        <xdr:cNvPr id="672" name="楕円 671">
          <a:extLst>
            <a:ext uri="{FF2B5EF4-FFF2-40B4-BE49-F238E27FC236}">
              <a16:creationId xmlns:a16="http://schemas.microsoft.com/office/drawing/2014/main" id="{00000000-0008-0000-0E00-0000A0020000}"/>
            </a:ext>
          </a:extLst>
        </xdr:cNvPr>
        <xdr:cNvSpPr/>
      </xdr:nvSpPr>
      <xdr:spPr>
        <a:xfrm>
          <a:off x="12763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168729</xdr:rowOff>
    </xdr:from>
    <xdr:to>
      <xdr:col>71</xdr:col>
      <xdr:colOff>177800</xdr:colOff>
      <xdr:row>86</xdr:row>
      <xdr:rowOff>168729</xdr:rowOff>
    </xdr:to>
    <xdr:cxnSp macro="">
      <xdr:nvCxnSpPr>
        <xdr:cNvPr id="673" name="直線コネクタ 672">
          <a:extLst>
            <a:ext uri="{FF2B5EF4-FFF2-40B4-BE49-F238E27FC236}">
              <a16:creationId xmlns:a16="http://schemas.microsoft.com/office/drawing/2014/main" id="{00000000-0008-0000-0E00-0000A1020000}"/>
            </a:ext>
          </a:extLst>
        </xdr:cNvPr>
        <xdr:cNvCxnSpPr/>
      </xdr:nvCxnSpPr>
      <xdr:spPr>
        <a:xfrm>
          <a:off x="12814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95629</xdr:rowOff>
    </xdr:from>
    <xdr:ext cx="405111" cy="259045"/>
    <xdr:sp macro="" textlink="">
      <xdr:nvSpPr>
        <xdr:cNvPr id="674" name="n_1aveValue【児童館】&#10;有形固定資産減価償却率">
          <a:extLst>
            <a:ext uri="{FF2B5EF4-FFF2-40B4-BE49-F238E27FC236}">
              <a16:creationId xmlns:a16="http://schemas.microsoft.com/office/drawing/2014/main" id="{00000000-0008-0000-0E00-0000A2020000}"/>
            </a:ext>
          </a:extLst>
        </xdr:cNvPr>
        <xdr:cNvSpPr txBox="1"/>
      </xdr:nvSpPr>
      <xdr:spPr>
        <a:xfrm>
          <a:off x="15266044" y="14154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125021</xdr:rowOff>
    </xdr:from>
    <xdr:ext cx="405111" cy="259045"/>
    <xdr:sp macro="" textlink="">
      <xdr:nvSpPr>
        <xdr:cNvPr id="675" name="n_2aveValue【児童館】&#10;有形固定資産減価償却率">
          <a:extLst>
            <a:ext uri="{FF2B5EF4-FFF2-40B4-BE49-F238E27FC236}">
              <a16:creationId xmlns:a16="http://schemas.microsoft.com/office/drawing/2014/main" id="{00000000-0008-0000-0E00-0000A3020000}"/>
            </a:ext>
          </a:extLst>
        </xdr:cNvPr>
        <xdr:cNvSpPr txBox="1"/>
      </xdr:nvSpPr>
      <xdr:spPr>
        <a:xfrm>
          <a:off x="14389744" y="14183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102161</xdr:rowOff>
    </xdr:from>
    <xdr:ext cx="405111" cy="259045"/>
    <xdr:sp macro="" textlink="">
      <xdr:nvSpPr>
        <xdr:cNvPr id="676" name="n_3aveValue【児童館】&#10;有形固定資産減価償却率">
          <a:extLst>
            <a:ext uri="{FF2B5EF4-FFF2-40B4-BE49-F238E27FC236}">
              <a16:creationId xmlns:a16="http://schemas.microsoft.com/office/drawing/2014/main" id="{00000000-0008-0000-0E00-0000A4020000}"/>
            </a:ext>
          </a:extLst>
        </xdr:cNvPr>
        <xdr:cNvSpPr txBox="1"/>
      </xdr:nvSpPr>
      <xdr:spPr>
        <a:xfrm>
          <a:off x="13500744" y="14161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162577</xdr:rowOff>
    </xdr:from>
    <xdr:ext cx="405111" cy="259045"/>
    <xdr:sp macro="" textlink="">
      <xdr:nvSpPr>
        <xdr:cNvPr id="677" name="n_4aveValue【児童館】&#10;有形固定資産減価償却率">
          <a:extLst>
            <a:ext uri="{FF2B5EF4-FFF2-40B4-BE49-F238E27FC236}">
              <a16:creationId xmlns:a16="http://schemas.microsoft.com/office/drawing/2014/main" id="{00000000-0008-0000-0E00-0000A5020000}"/>
            </a:ext>
          </a:extLst>
        </xdr:cNvPr>
        <xdr:cNvSpPr txBox="1"/>
      </xdr:nvSpPr>
      <xdr:spPr>
        <a:xfrm>
          <a:off x="12611744" y="1405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87</xdr:row>
      <xdr:rowOff>39206</xdr:rowOff>
    </xdr:from>
    <xdr:ext cx="469744" cy="259045"/>
    <xdr:sp macro="" textlink="">
      <xdr:nvSpPr>
        <xdr:cNvPr id="678" name="n_1mainValue【児童館】&#10;有形固定資産減価償却率">
          <a:extLst>
            <a:ext uri="{FF2B5EF4-FFF2-40B4-BE49-F238E27FC236}">
              <a16:creationId xmlns:a16="http://schemas.microsoft.com/office/drawing/2014/main" id="{00000000-0008-0000-0E00-0000A6020000}"/>
            </a:ext>
          </a:extLst>
        </xdr:cNvPr>
        <xdr:cNvSpPr txBox="1"/>
      </xdr:nvSpPr>
      <xdr:spPr>
        <a:xfrm>
          <a:off x="152337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87</xdr:row>
      <xdr:rowOff>39206</xdr:rowOff>
    </xdr:from>
    <xdr:ext cx="469744" cy="259045"/>
    <xdr:sp macro="" textlink="">
      <xdr:nvSpPr>
        <xdr:cNvPr id="679" name="n_2mainValue【児童館】&#10;有形固定資産減価償却率">
          <a:extLst>
            <a:ext uri="{FF2B5EF4-FFF2-40B4-BE49-F238E27FC236}">
              <a16:creationId xmlns:a16="http://schemas.microsoft.com/office/drawing/2014/main" id="{00000000-0008-0000-0E00-0000A7020000}"/>
            </a:ext>
          </a:extLst>
        </xdr:cNvPr>
        <xdr:cNvSpPr txBox="1"/>
      </xdr:nvSpPr>
      <xdr:spPr>
        <a:xfrm>
          <a:off x="14357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87</xdr:row>
      <xdr:rowOff>39206</xdr:rowOff>
    </xdr:from>
    <xdr:ext cx="469744" cy="259045"/>
    <xdr:sp macro="" textlink="">
      <xdr:nvSpPr>
        <xdr:cNvPr id="680" name="n_3mainValue【児童館】&#10;有形固定資産減価償却率">
          <a:extLst>
            <a:ext uri="{FF2B5EF4-FFF2-40B4-BE49-F238E27FC236}">
              <a16:creationId xmlns:a16="http://schemas.microsoft.com/office/drawing/2014/main" id="{00000000-0008-0000-0E00-0000A8020000}"/>
            </a:ext>
          </a:extLst>
        </xdr:cNvPr>
        <xdr:cNvSpPr txBox="1"/>
      </xdr:nvSpPr>
      <xdr:spPr>
        <a:xfrm>
          <a:off x="13468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87</xdr:row>
      <xdr:rowOff>39206</xdr:rowOff>
    </xdr:from>
    <xdr:ext cx="469744" cy="259045"/>
    <xdr:sp macro="" textlink="">
      <xdr:nvSpPr>
        <xdr:cNvPr id="681" name="n_4mainValue【児童館】&#10;有形固定資産減価償却率">
          <a:extLst>
            <a:ext uri="{FF2B5EF4-FFF2-40B4-BE49-F238E27FC236}">
              <a16:creationId xmlns:a16="http://schemas.microsoft.com/office/drawing/2014/main" id="{00000000-0008-0000-0E00-0000A9020000}"/>
            </a:ext>
          </a:extLst>
        </xdr:cNvPr>
        <xdr:cNvSpPr txBox="1"/>
      </xdr:nvSpPr>
      <xdr:spPr>
        <a:xfrm>
          <a:off x="12579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2" name="正方形/長方形 681">
          <a:extLst>
            <a:ext uri="{FF2B5EF4-FFF2-40B4-BE49-F238E27FC236}">
              <a16:creationId xmlns:a16="http://schemas.microsoft.com/office/drawing/2014/main" id="{00000000-0008-0000-0E00-0000AA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3" name="正方形/長方形 682">
          <a:extLst>
            <a:ext uri="{FF2B5EF4-FFF2-40B4-BE49-F238E27FC236}">
              <a16:creationId xmlns:a16="http://schemas.microsoft.com/office/drawing/2014/main" id="{00000000-0008-0000-0E00-0000AB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4" name="正方形/長方形 683">
          <a:extLst>
            <a:ext uri="{FF2B5EF4-FFF2-40B4-BE49-F238E27FC236}">
              <a16:creationId xmlns:a16="http://schemas.microsoft.com/office/drawing/2014/main" id="{00000000-0008-0000-0E00-0000AC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5" name="正方形/長方形 684">
          <a:extLst>
            <a:ext uri="{FF2B5EF4-FFF2-40B4-BE49-F238E27FC236}">
              <a16:creationId xmlns:a16="http://schemas.microsoft.com/office/drawing/2014/main" id="{00000000-0008-0000-0E00-0000AD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6" name="正方形/長方形 685">
          <a:extLst>
            <a:ext uri="{FF2B5EF4-FFF2-40B4-BE49-F238E27FC236}">
              <a16:creationId xmlns:a16="http://schemas.microsoft.com/office/drawing/2014/main" id="{00000000-0008-0000-0E00-0000AE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7" name="正方形/長方形 686">
          <a:extLst>
            <a:ext uri="{FF2B5EF4-FFF2-40B4-BE49-F238E27FC236}">
              <a16:creationId xmlns:a16="http://schemas.microsoft.com/office/drawing/2014/main" id="{00000000-0008-0000-0E00-0000AF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8" name="正方形/長方形 687">
          <a:extLst>
            <a:ext uri="{FF2B5EF4-FFF2-40B4-BE49-F238E27FC236}">
              <a16:creationId xmlns:a16="http://schemas.microsoft.com/office/drawing/2014/main" id="{00000000-0008-0000-0E00-0000B0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9" name="正方形/長方形 688">
          <a:extLst>
            <a:ext uri="{FF2B5EF4-FFF2-40B4-BE49-F238E27FC236}">
              <a16:creationId xmlns:a16="http://schemas.microsoft.com/office/drawing/2014/main" id="{00000000-0008-0000-0E00-0000B1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0" name="テキスト ボックス 689">
          <a:extLst>
            <a:ext uri="{FF2B5EF4-FFF2-40B4-BE49-F238E27FC236}">
              <a16:creationId xmlns:a16="http://schemas.microsoft.com/office/drawing/2014/main" id="{00000000-0008-0000-0E00-0000B2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1" name="直線コネクタ 690">
          <a:extLst>
            <a:ext uri="{FF2B5EF4-FFF2-40B4-BE49-F238E27FC236}">
              <a16:creationId xmlns:a16="http://schemas.microsoft.com/office/drawing/2014/main" id="{00000000-0008-0000-0E00-0000B3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2" name="直線コネクタ 691">
          <a:extLst>
            <a:ext uri="{FF2B5EF4-FFF2-40B4-BE49-F238E27FC236}">
              <a16:creationId xmlns:a16="http://schemas.microsoft.com/office/drawing/2014/main" id="{00000000-0008-0000-0E00-0000B4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3" name="テキスト ボックス 692">
          <a:extLst>
            <a:ext uri="{FF2B5EF4-FFF2-40B4-BE49-F238E27FC236}">
              <a16:creationId xmlns:a16="http://schemas.microsoft.com/office/drawing/2014/main" id="{00000000-0008-0000-0E00-0000B5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4" name="直線コネクタ 693">
          <a:extLst>
            <a:ext uri="{FF2B5EF4-FFF2-40B4-BE49-F238E27FC236}">
              <a16:creationId xmlns:a16="http://schemas.microsoft.com/office/drawing/2014/main" id="{00000000-0008-0000-0E00-0000B6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5" name="テキスト ボックス 694">
          <a:extLst>
            <a:ext uri="{FF2B5EF4-FFF2-40B4-BE49-F238E27FC236}">
              <a16:creationId xmlns:a16="http://schemas.microsoft.com/office/drawing/2014/main" id="{00000000-0008-0000-0E00-0000B7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6" name="直線コネクタ 695">
          <a:extLst>
            <a:ext uri="{FF2B5EF4-FFF2-40B4-BE49-F238E27FC236}">
              <a16:creationId xmlns:a16="http://schemas.microsoft.com/office/drawing/2014/main" id="{00000000-0008-0000-0E00-0000B8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7" name="テキスト ボックス 696">
          <a:extLst>
            <a:ext uri="{FF2B5EF4-FFF2-40B4-BE49-F238E27FC236}">
              <a16:creationId xmlns:a16="http://schemas.microsoft.com/office/drawing/2014/main" id="{00000000-0008-0000-0E00-0000B9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8" name="直線コネクタ 697">
          <a:extLst>
            <a:ext uri="{FF2B5EF4-FFF2-40B4-BE49-F238E27FC236}">
              <a16:creationId xmlns:a16="http://schemas.microsoft.com/office/drawing/2014/main" id="{00000000-0008-0000-0E00-0000BA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9" name="テキスト ボックス 698">
          <a:extLst>
            <a:ext uri="{FF2B5EF4-FFF2-40B4-BE49-F238E27FC236}">
              <a16:creationId xmlns:a16="http://schemas.microsoft.com/office/drawing/2014/main" id="{00000000-0008-0000-0E00-0000BB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0" name="直線コネクタ 699">
          <a:extLst>
            <a:ext uri="{FF2B5EF4-FFF2-40B4-BE49-F238E27FC236}">
              <a16:creationId xmlns:a16="http://schemas.microsoft.com/office/drawing/2014/main" id="{00000000-0008-0000-0E00-0000BC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1" name="テキスト ボックス 700">
          <a:extLst>
            <a:ext uri="{FF2B5EF4-FFF2-40B4-BE49-F238E27FC236}">
              <a16:creationId xmlns:a16="http://schemas.microsoft.com/office/drawing/2014/main" id="{00000000-0008-0000-0E00-0000BD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2" name="【児童館】&#10;一人当たり面積グラフ枠">
          <a:extLst>
            <a:ext uri="{FF2B5EF4-FFF2-40B4-BE49-F238E27FC236}">
              <a16:creationId xmlns:a16="http://schemas.microsoft.com/office/drawing/2014/main" id="{00000000-0008-0000-0E00-0000BE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58674</xdr:rowOff>
    </xdr:from>
    <xdr:to>
      <xdr:col>116</xdr:col>
      <xdr:colOff>62864</xdr:colOff>
      <xdr:row>86</xdr:row>
      <xdr:rowOff>10668</xdr:rowOff>
    </xdr:to>
    <xdr:cxnSp macro="">
      <xdr:nvCxnSpPr>
        <xdr:cNvPr id="703" name="直線コネクタ 702">
          <a:extLst>
            <a:ext uri="{FF2B5EF4-FFF2-40B4-BE49-F238E27FC236}">
              <a16:creationId xmlns:a16="http://schemas.microsoft.com/office/drawing/2014/main" id="{00000000-0008-0000-0E00-0000BF020000}"/>
            </a:ext>
          </a:extLst>
        </xdr:cNvPr>
        <xdr:cNvCxnSpPr/>
      </xdr:nvCxnSpPr>
      <xdr:spPr>
        <a:xfrm flipV="1">
          <a:off x="22160864" y="13603224"/>
          <a:ext cx="0" cy="11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704" name="【児童館】&#10;一人当たり面積最小値テキスト">
          <a:extLst>
            <a:ext uri="{FF2B5EF4-FFF2-40B4-BE49-F238E27FC236}">
              <a16:creationId xmlns:a16="http://schemas.microsoft.com/office/drawing/2014/main" id="{00000000-0008-0000-0E00-0000C0020000}"/>
            </a:ext>
          </a:extLst>
        </xdr:cNvPr>
        <xdr:cNvSpPr txBox="1"/>
      </xdr:nvSpPr>
      <xdr:spPr>
        <a:xfrm>
          <a:off x="22199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705" name="直線コネクタ 704">
          <a:extLst>
            <a:ext uri="{FF2B5EF4-FFF2-40B4-BE49-F238E27FC236}">
              <a16:creationId xmlns:a16="http://schemas.microsoft.com/office/drawing/2014/main" id="{00000000-0008-0000-0E00-0000C1020000}"/>
            </a:ext>
          </a:extLst>
        </xdr:cNvPr>
        <xdr:cNvCxnSpPr/>
      </xdr:nvCxnSpPr>
      <xdr:spPr>
        <a:xfrm>
          <a:off x="22072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5351</xdr:rowOff>
    </xdr:from>
    <xdr:ext cx="469744" cy="259045"/>
    <xdr:sp macro="" textlink="">
      <xdr:nvSpPr>
        <xdr:cNvPr id="706" name="【児童館】&#10;一人当たり面積最大値テキスト">
          <a:extLst>
            <a:ext uri="{FF2B5EF4-FFF2-40B4-BE49-F238E27FC236}">
              <a16:creationId xmlns:a16="http://schemas.microsoft.com/office/drawing/2014/main" id="{00000000-0008-0000-0E00-0000C2020000}"/>
            </a:ext>
          </a:extLst>
        </xdr:cNvPr>
        <xdr:cNvSpPr txBox="1"/>
      </xdr:nvSpPr>
      <xdr:spPr>
        <a:xfrm>
          <a:off x="22199600" y="13378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58674</xdr:rowOff>
    </xdr:from>
    <xdr:to>
      <xdr:col>116</xdr:col>
      <xdr:colOff>152400</xdr:colOff>
      <xdr:row>79</xdr:row>
      <xdr:rowOff>58674</xdr:rowOff>
    </xdr:to>
    <xdr:cxnSp macro="">
      <xdr:nvCxnSpPr>
        <xdr:cNvPr id="707" name="直線コネクタ 706">
          <a:extLst>
            <a:ext uri="{FF2B5EF4-FFF2-40B4-BE49-F238E27FC236}">
              <a16:creationId xmlns:a16="http://schemas.microsoft.com/office/drawing/2014/main" id="{00000000-0008-0000-0E00-0000C3020000}"/>
            </a:ext>
          </a:extLst>
        </xdr:cNvPr>
        <xdr:cNvCxnSpPr/>
      </xdr:nvCxnSpPr>
      <xdr:spPr>
        <a:xfrm>
          <a:off x="22072600" y="13603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145051</xdr:rowOff>
    </xdr:from>
    <xdr:ext cx="469744" cy="259045"/>
    <xdr:sp macro="" textlink="">
      <xdr:nvSpPr>
        <xdr:cNvPr id="708" name="【児童館】&#10;一人当たり面積平均値テキスト">
          <a:extLst>
            <a:ext uri="{FF2B5EF4-FFF2-40B4-BE49-F238E27FC236}">
              <a16:creationId xmlns:a16="http://schemas.microsoft.com/office/drawing/2014/main" id="{00000000-0008-0000-0E00-0000C4020000}"/>
            </a:ext>
          </a:extLst>
        </xdr:cNvPr>
        <xdr:cNvSpPr txBox="1"/>
      </xdr:nvSpPr>
      <xdr:spPr>
        <a:xfrm>
          <a:off x="22199600" y="142039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122174</xdr:rowOff>
    </xdr:from>
    <xdr:to>
      <xdr:col>116</xdr:col>
      <xdr:colOff>114300</xdr:colOff>
      <xdr:row>84</xdr:row>
      <xdr:rowOff>52324</xdr:rowOff>
    </xdr:to>
    <xdr:sp macro="" textlink="">
      <xdr:nvSpPr>
        <xdr:cNvPr id="709" name="フローチャート: 判断 708">
          <a:extLst>
            <a:ext uri="{FF2B5EF4-FFF2-40B4-BE49-F238E27FC236}">
              <a16:creationId xmlns:a16="http://schemas.microsoft.com/office/drawing/2014/main" id="{00000000-0008-0000-0E00-0000C5020000}"/>
            </a:ext>
          </a:extLst>
        </xdr:cNvPr>
        <xdr:cNvSpPr/>
      </xdr:nvSpPr>
      <xdr:spPr>
        <a:xfrm>
          <a:off x="22110700" y="1435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117602</xdr:rowOff>
    </xdr:from>
    <xdr:to>
      <xdr:col>112</xdr:col>
      <xdr:colOff>38100</xdr:colOff>
      <xdr:row>84</xdr:row>
      <xdr:rowOff>47752</xdr:rowOff>
    </xdr:to>
    <xdr:sp macro="" textlink="">
      <xdr:nvSpPr>
        <xdr:cNvPr id="710" name="フローチャート: 判断 709">
          <a:extLst>
            <a:ext uri="{FF2B5EF4-FFF2-40B4-BE49-F238E27FC236}">
              <a16:creationId xmlns:a16="http://schemas.microsoft.com/office/drawing/2014/main" id="{00000000-0008-0000-0E00-0000C6020000}"/>
            </a:ext>
          </a:extLst>
        </xdr:cNvPr>
        <xdr:cNvSpPr/>
      </xdr:nvSpPr>
      <xdr:spPr>
        <a:xfrm>
          <a:off x="212725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117602</xdr:rowOff>
    </xdr:from>
    <xdr:to>
      <xdr:col>107</xdr:col>
      <xdr:colOff>101600</xdr:colOff>
      <xdr:row>84</xdr:row>
      <xdr:rowOff>47752</xdr:rowOff>
    </xdr:to>
    <xdr:sp macro="" textlink="">
      <xdr:nvSpPr>
        <xdr:cNvPr id="711" name="フローチャート: 判断 710">
          <a:extLst>
            <a:ext uri="{FF2B5EF4-FFF2-40B4-BE49-F238E27FC236}">
              <a16:creationId xmlns:a16="http://schemas.microsoft.com/office/drawing/2014/main" id="{00000000-0008-0000-0E00-0000C7020000}"/>
            </a:ext>
          </a:extLst>
        </xdr:cNvPr>
        <xdr:cNvSpPr/>
      </xdr:nvSpPr>
      <xdr:spPr>
        <a:xfrm>
          <a:off x="203835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135889</xdr:rowOff>
    </xdr:from>
    <xdr:to>
      <xdr:col>102</xdr:col>
      <xdr:colOff>165100</xdr:colOff>
      <xdr:row>84</xdr:row>
      <xdr:rowOff>66039</xdr:rowOff>
    </xdr:to>
    <xdr:sp macro="" textlink="">
      <xdr:nvSpPr>
        <xdr:cNvPr id="712" name="フローチャート: 判断 711">
          <a:extLst>
            <a:ext uri="{FF2B5EF4-FFF2-40B4-BE49-F238E27FC236}">
              <a16:creationId xmlns:a16="http://schemas.microsoft.com/office/drawing/2014/main" id="{00000000-0008-0000-0E00-0000C8020000}"/>
            </a:ext>
          </a:extLst>
        </xdr:cNvPr>
        <xdr:cNvSpPr/>
      </xdr:nvSpPr>
      <xdr:spPr>
        <a:xfrm>
          <a:off x="19494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145035</xdr:rowOff>
    </xdr:from>
    <xdr:to>
      <xdr:col>98</xdr:col>
      <xdr:colOff>38100</xdr:colOff>
      <xdr:row>84</xdr:row>
      <xdr:rowOff>75185</xdr:rowOff>
    </xdr:to>
    <xdr:sp macro="" textlink="">
      <xdr:nvSpPr>
        <xdr:cNvPr id="713" name="フローチャート: 判断 712">
          <a:extLst>
            <a:ext uri="{FF2B5EF4-FFF2-40B4-BE49-F238E27FC236}">
              <a16:creationId xmlns:a16="http://schemas.microsoft.com/office/drawing/2014/main" id="{00000000-0008-0000-0E00-0000C9020000}"/>
            </a:ext>
          </a:extLst>
        </xdr:cNvPr>
        <xdr:cNvSpPr/>
      </xdr:nvSpPr>
      <xdr:spPr>
        <a:xfrm>
          <a:off x="186055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00000000-0008-0000-0E00-0000CA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00000000-0008-0000-0E00-0000CB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00000000-0008-0000-0E00-0000CC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00000000-0008-0000-0E00-0000CD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00000000-0008-0000-0E00-0000CE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39878</xdr:rowOff>
    </xdr:from>
    <xdr:to>
      <xdr:col>116</xdr:col>
      <xdr:colOff>114300</xdr:colOff>
      <xdr:row>85</xdr:row>
      <xdr:rowOff>141478</xdr:rowOff>
    </xdr:to>
    <xdr:sp macro="" textlink="">
      <xdr:nvSpPr>
        <xdr:cNvPr id="719" name="楕円 718">
          <a:extLst>
            <a:ext uri="{FF2B5EF4-FFF2-40B4-BE49-F238E27FC236}">
              <a16:creationId xmlns:a16="http://schemas.microsoft.com/office/drawing/2014/main" id="{00000000-0008-0000-0E00-0000CF020000}"/>
            </a:ext>
          </a:extLst>
        </xdr:cNvPr>
        <xdr:cNvSpPr/>
      </xdr:nvSpPr>
      <xdr:spPr>
        <a:xfrm>
          <a:off x="22110700" y="1461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126255</xdr:rowOff>
    </xdr:from>
    <xdr:ext cx="469744" cy="259045"/>
    <xdr:sp macro="" textlink="">
      <xdr:nvSpPr>
        <xdr:cNvPr id="720" name="【児童館】&#10;一人当たり面積該当値テキスト">
          <a:extLst>
            <a:ext uri="{FF2B5EF4-FFF2-40B4-BE49-F238E27FC236}">
              <a16:creationId xmlns:a16="http://schemas.microsoft.com/office/drawing/2014/main" id="{00000000-0008-0000-0E00-0000D0020000}"/>
            </a:ext>
          </a:extLst>
        </xdr:cNvPr>
        <xdr:cNvSpPr txBox="1"/>
      </xdr:nvSpPr>
      <xdr:spPr>
        <a:xfrm>
          <a:off x="22199600" y="14528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44450</xdr:rowOff>
    </xdr:from>
    <xdr:to>
      <xdr:col>112</xdr:col>
      <xdr:colOff>38100</xdr:colOff>
      <xdr:row>85</xdr:row>
      <xdr:rowOff>146050</xdr:rowOff>
    </xdr:to>
    <xdr:sp macro="" textlink="">
      <xdr:nvSpPr>
        <xdr:cNvPr id="721" name="楕円 720">
          <a:extLst>
            <a:ext uri="{FF2B5EF4-FFF2-40B4-BE49-F238E27FC236}">
              <a16:creationId xmlns:a16="http://schemas.microsoft.com/office/drawing/2014/main" id="{00000000-0008-0000-0E00-0000D1020000}"/>
            </a:ext>
          </a:extLst>
        </xdr:cNvPr>
        <xdr:cNvSpPr/>
      </xdr:nvSpPr>
      <xdr:spPr>
        <a:xfrm>
          <a:off x="21272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90678</xdr:rowOff>
    </xdr:from>
    <xdr:to>
      <xdr:col>116</xdr:col>
      <xdr:colOff>63500</xdr:colOff>
      <xdr:row>85</xdr:row>
      <xdr:rowOff>95250</xdr:rowOff>
    </xdr:to>
    <xdr:cxnSp macro="">
      <xdr:nvCxnSpPr>
        <xdr:cNvPr id="722" name="直線コネクタ 721">
          <a:extLst>
            <a:ext uri="{FF2B5EF4-FFF2-40B4-BE49-F238E27FC236}">
              <a16:creationId xmlns:a16="http://schemas.microsoft.com/office/drawing/2014/main" id="{00000000-0008-0000-0E00-0000D2020000}"/>
            </a:ext>
          </a:extLst>
        </xdr:cNvPr>
        <xdr:cNvCxnSpPr/>
      </xdr:nvCxnSpPr>
      <xdr:spPr>
        <a:xfrm flipV="1">
          <a:off x="21323300" y="1466392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44450</xdr:rowOff>
    </xdr:from>
    <xdr:to>
      <xdr:col>107</xdr:col>
      <xdr:colOff>101600</xdr:colOff>
      <xdr:row>85</xdr:row>
      <xdr:rowOff>146050</xdr:rowOff>
    </xdr:to>
    <xdr:sp macro="" textlink="">
      <xdr:nvSpPr>
        <xdr:cNvPr id="723" name="楕円 722">
          <a:extLst>
            <a:ext uri="{FF2B5EF4-FFF2-40B4-BE49-F238E27FC236}">
              <a16:creationId xmlns:a16="http://schemas.microsoft.com/office/drawing/2014/main" id="{00000000-0008-0000-0E00-0000D3020000}"/>
            </a:ext>
          </a:extLst>
        </xdr:cNvPr>
        <xdr:cNvSpPr/>
      </xdr:nvSpPr>
      <xdr:spPr>
        <a:xfrm>
          <a:off x="20383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95250</xdr:rowOff>
    </xdr:from>
    <xdr:to>
      <xdr:col>111</xdr:col>
      <xdr:colOff>177800</xdr:colOff>
      <xdr:row>85</xdr:row>
      <xdr:rowOff>95250</xdr:rowOff>
    </xdr:to>
    <xdr:cxnSp macro="">
      <xdr:nvCxnSpPr>
        <xdr:cNvPr id="724" name="直線コネクタ 723">
          <a:extLst>
            <a:ext uri="{FF2B5EF4-FFF2-40B4-BE49-F238E27FC236}">
              <a16:creationId xmlns:a16="http://schemas.microsoft.com/office/drawing/2014/main" id="{00000000-0008-0000-0E00-0000D4020000}"/>
            </a:ext>
          </a:extLst>
        </xdr:cNvPr>
        <xdr:cNvCxnSpPr/>
      </xdr:nvCxnSpPr>
      <xdr:spPr>
        <a:xfrm>
          <a:off x="20434300" y="1466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49022</xdr:rowOff>
    </xdr:from>
    <xdr:to>
      <xdr:col>102</xdr:col>
      <xdr:colOff>165100</xdr:colOff>
      <xdr:row>85</xdr:row>
      <xdr:rowOff>150622</xdr:rowOff>
    </xdr:to>
    <xdr:sp macro="" textlink="">
      <xdr:nvSpPr>
        <xdr:cNvPr id="725" name="楕円 724">
          <a:extLst>
            <a:ext uri="{FF2B5EF4-FFF2-40B4-BE49-F238E27FC236}">
              <a16:creationId xmlns:a16="http://schemas.microsoft.com/office/drawing/2014/main" id="{00000000-0008-0000-0E00-0000D5020000}"/>
            </a:ext>
          </a:extLst>
        </xdr:cNvPr>
        <xdr:cNvSpPr/>
      </xdr:nvSpPr>
      <xdr:spPr>
        <a:xfrm>
          <a:off x="19494500" y="1462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95250</xdr:rowOff>
    </xdr:from>
    <xdr:to>
      <xdr:col>107</xdr:col>
      <xdr:colOff>50800</xdr:colOff>
      <xdr:row>85</xdr:row>
      <xdr:rowOff>99822</xdr:rowOff>
    </xdr:to>
    <xdr:cxnSp macro="">
      <xdr:nvCxnSpPr>
        <xdr:cNvPr id="726" name="直線コネクタ 725">
          <a:extLst>
            <a:ext uri="{FF2B5EF4-FFF2-40B4-BE49-F238E27FC236}">
              <a16:creationId xmlns:a16="http://schemas.microsoft.com/office/drawing/2014/main" id="{00000000-0008-0000-0E00-0000D6020000}"/>
            </a:ext>
          </a:extLst>
        </xdr:cNvPr>
        <xdr:cNvCxnSpPr/>
      </xdr:nvCxnSpPr>
      <xdr:spPr>
        <a:xfrm flipV="1">
          <a:off x="19545300" y="146685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49022</xdr:rowOff>
    </xdr:from>
    <xdr:to>
      <xdr:col>98</xdr:col>
      <xdr:colOff>38100</xdr:colOff>
      <xdr:row>85</xdr:row>
      <xdr:rowOff>150622</xdr:rowOff>
    </xdr:to>
    <xdr:sp macro="" textlink="">
      <xdr:nvSpPr>
        <xdr:cNvPr id="727" name="楕円 726">
          <a:extLst>
            <a:ext uri="{FF2B5EF4-FFF2-40B4-BE49-F238E27FC236}">
              <a16:creationId xmlns:a16="http://schemas.microsoft.com/office/drawing/2014/main" id="{00000000-0008-0000-0E00-0000D7020000}"/>
            </a:ext>
          </a:extLst>
        </xdr:cNvPr>
        <xdr:cNvSpPr/>
      </xdr:nvSpPr>
      <xdr:spPr>
        <a:xfrm>
          <a:off x="18605500" y="1462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99822</xdr:rowOff>
    </xdr:from>
    <xdr:to>
      <xdr:col>102</xdr:col>
      <xdr:colOff>114300</xdr:colOff>
      <xdr:row>85</xdr:row>
      <xdr:rowOff>99822</xdr:rowOff>
    </xdr:to>
    <xdr:cxnSp macro="">
      <xdr:nvCxnSpPr>
        <xdr:cNvPr id="728" name="直線コネクタ 727">
          <a:extLst>
            <a:ext uri="{FF2B5EF4-FFF2-40B4-BE49-F238E27FC236}">
              <a16:creationId xmlns:a16="http://schemas.microsoft.com/office/drawing/2014/main" id="{00000000-0008-0000-0E00-0000D8020000}"/>
            </a:ext>
          </a:extLst>
        </xdr:cNvPr>
        <xdr:cNvCxnSpPr/>
      </xdr:nvCxnSpPr>
      <xdr:spPr>
        <a:xfrm>
          <a:off x="18656300" y="14673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64279</xdr:rowOff>
    </xdr:from>
    <xdr:ext cx="469744" cy="259045"/>
    <xdr:sp macro="" textlink="">
      <xdr:nvSpPr>
        <xdr:cNvPr id="729" name="n_1aveValue【児童館】&#10;一人当たり面積">
          <a:extLst>
            <a:ext uri="{FF2B5EF4-FFF2-40B4-BE49-F238E27FC236}">
              <a16:creationId xmlns:a16="http://schemas.microsoft.com/office/drawing/2014/main" id="{00000000-0008-0000-0E00-0000D9020000}"/>
            </a:ext>
          </a:extLst>
        </xdr:cNvPr>
        <xdr:cNvSpPr txBox="1"/>
      </xdr:nvSpPr>
      <xdr:spPr>
        <a:xfrm>
          <a:off x="21075727" y="1412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64279</xdr:rowOff>
    </xdr:from>
    <xdr:ext cx="469744" cy="259045"/>
    <xdr:sp macro="" textlink="">
      <xdr:nvSpPr>
        <xdr:cNvPr id="730" name="n_2aveValue【児童館】&#10;一人当たり面積">
          <a:extLst>
            <a:ext uri="{FF2B5EF4-FFF2-40B4-BE49-F238E27FC236}">
              <a16:creationId xmlns:a16="http://schemas.microsoft.com/office/drawing/2014/main" id="{00000000-0008-0000-0E00-0000DA020000}"/>
            </a:ext>
          </a:extLst>
        </xdr:cNvPr>
        <xdr:cNvSpPr txBox="1"/>
      </xdr:nvSpPr>
      <xdr:spPr>
        <a:xfrm>
          <a:off x="20199427" y="1412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82566</xdr:rowOff>
    </xdr:from>
    <xdr:ext cx="469744" cy="259045"/>
    <xdr:sp macro="" textlink="">
      <xdr:nvSpPr>
        <xdr:cNvPr id="731" name="n_3aveValue【児童館】&#10;一人当たり面積">
          <a:extLst>
            <a:ext uri="{FF2B5EF4-FFF2-40B4-BE49-F238E27FC236}">
              <a16:creationId xmlns:a16="http://schemas.microsoft.com/office/drawing/2014/main" id="{00000000-0008-0000-0E00-0000DB020000}"/>
            </a:ext>
          </a:extLst>
        </xdr:cNvPr>
        <xdr:cNvSpPr txBox="1"/>
      </xdr:nvSpPr>
      <xdr:spPr>
        <a:xfrm>
          <a:off x="193104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91712</xdr:rowOff>
    </xdr:from>
    <xdr:ext cx="469744" cy="259045"/>
    <xdr:sp macro="" textlink="">
      <xdr:nvSpPr>
        <xdr:cNvPr id="732" name="n_4aveValue【児童館】&#10;一人当たり面積">
          <a:extLst>
            <a:ext uri="{FF2B5EF4-FFF2-40B4-BE49-F238E27FC236}">
              <a16:creationId xmlns:a16="http://schemas.microsoft.com/office/drawing/2014/main" id="{00000000-0008-0000-0E00-0000DC020000}"/>
            </a:ext>
          </a:extLst>
        </xdr:cNvPr>
        <xdr:cNvSpPr txBox="1"/>
      </xdr:nvSpPr>
      <xdr:spPr>
        <a:xfrm>
          <a:off x="18421427" y="1415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137177</xdr:rowOff>
    </xdr:from>
    <xdr:ext cx="469744" cy="259045"/>
    <xdr:sp macro="" textlink="">
      <xdr:nvSpPr>
        <xdr:cNvPr id="733" name="n_1mainValue【児童館】&#10;一人当たり面積">
          <a:extLst>
            <a:ext uri="{FF2B5EF4-FFF2-40B4-BE49-F238E27FC236}">
              <a16:creationId xmlns:a16="http://schemas.microsoft.com/office/drawing/2014/main" id="{00000000-0008-0000-0E00-0000DD020000}"/>
            </a:ext>
          </a:extLst>
        </xdr:cNvPr>
        <xdr:cNvSpPr txBox="1"/>
      </xdr:nvSpPr>
      <xdr:spPr>
        <a:xfrm>
          <a:off x="210757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137177</xdr:rowOff>
    </xdr:from>
    <xdr:ext cx="469744" cy="259045"/>
    <xdr:sp macro="" textlink="">
      <xdr:nvSpPr>
        <xdr:cNvPr id="734" name="n_2mainValue【児童館】&#10;一人当たり面積">
          <a:extLst>
            <a:ext uri="{FF2B5EF4-FFF2-40B4-BE49-F238E27FC236}">
              <a16:creationId xmlns:a16="http://schemas.microsoft.com/office/drawing/2014/main" id="{00000000-0008-0000-0E00-0000DE020000}"/>
            </a:ext>
          </a:extLst>
        </xdr:cNvPr>
        <xdr:cNvSpPr txBox="1"/>
      </xdr:nvSpPr>
      <xdr:spPr>
        <a:xfrm>
          <a:off x="201994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141749</xdr:rowOff>
    </xdr:from>
    <xdr:ext cx="469744" cy="259045"/>
    <xdr:sp macro="" textlink="">
      <xdr:nvSpPr>
        <xdr:cNvPr id="735" name="n_3mainValue【児童館】&#10;一人当たり面積">
          <a:extLst>
            <a:ext uri="{FF2B5EF4-FFF2-40B4-BE49-F238E27FC236}">
              <a16:creationId xmlns:a16="http://schemas.microsoft.com/office/drawing/2014/main" id="{00000000-0008-0000-0E00-0000DF020000}"/>
            </a:ext>
          </a:extLst>
        </xdr:cNvPr>
        <xdr:cNvSpPr txBox="1"/>
      </xdr:nvSpPr>
      <xdr:spPr>
        <a:xfrm>
          <a:off x="19310427" y="1471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141749</xdr:rowOff>
    </xdr:from>
    <xdr:ext cx="469744" cy="259045"/>
    <xdr:sp macro="" textlink="">
      <xdr:nvSpPr>
        <xdr:cNvPr id="736" name="n_4mainValue【児童館】&#10;一人当たり面積">
          <a:extLst>
            <a:ext uri="{FF2B5EF4-FFF2-40B4-BE49-F238E27FC236}">
              <a16:creationId xmlns:a16="http://schemas.microsoft.com/office/drawing/2014/main" id="{00000000-0008-0000-0E00-0000E0020000}"/>
            </a:ext>
          </a:extLst>
        </xdr:cNvPr>
        <xdr:cNvSpPr txBox="1"/>
      </xdr:nvSpPr>
      <xdr:spPr>
        <a:xfrm>
          <a:off x="18421427" y="1471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7" name="正方形/長方形 736">
          <a:extLst>
            <a:ext uri="{FF2B5EF4-FFF2-40B4-BE49-F238E27FC236}">
              <a16:creationId xmlns:a16="http://schemas.microsoft.com/office/drawing/2014/main" id="{00000000-0008-0000-0E00-0000E1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8" name="正方形/長方形 737">
          <a:extLst>
            <a:ext uri="{FF2B5EF4-FFF2-40B4-BE49-F238E27FC236}">
              <a16:creationId xmlns:a16="http://schemas.microsoft.com/office/drawing/2014/main" id="{00000000-0008-0000-0E00-0000E2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9" name="正方形/長方形 738">
          <a:extLst>
            <a:ext uri="{FF2B5EF4-FFF2-40B4-BE49-F238E27FC236}">
              <a16:creationId xmlns:a16="http://schemas.microsoft.com/office/drawing/2014/main" id="{00000000-0008-0000-0E00-0000E3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0" name="正方形/長方形 739">
          <a:extLst>
            <a:ext uri="{FF2B5EF4-FFF2-40B4-BE49-F238E27FC236}">
              <a16:creationId xmlns:a16="http://schemas.microsoft.com/office/drawing/2014/main" id="{00000000-0008-0000-0E00-0000E4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1" name="正方形/長方形 740">
          <a:extLst>
            <a:ext uri="{FF2B5EF4-FFF2-40B4-BE49-F238E27FC236}">
              <a16:creationId xmlns:a16="http://schemas.microsoft.com/office/drawing/2014/main" id="{00000000-0008-0000-0E00-0000E5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2" name="正方形/長方形 741">
          <a:extLst>
            <a:ext uri="{FF2B5EF4-FFF2-40B4-BE49-F238E27FC236}">
              <a16:creationId xmlns:a16="http://schemas.microsoft.com/office/drawing/2014/main" id="{00000000-0008-0000-0E00-0000E6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3" name="正方形/長方形 742">
          <a:extLst>
            <a:ext uri="{FF2B5EF4-FFF2-40B4-BE49-F238E27FC236}">
              <a16:creationId xmlns:a16="http://schemas.microsoft.com/office/drawing/2014/main" id="{00000000-0008-0000-0E00-0000E7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4" name="正方形/長方形 743">
          <a:extLst>
            <a:ext uri="{FF2B5EF4-FFF2-40B4-BE49-F238E27FC236}">
              <a16:creationId xmlns:a16="http://schemas.microsoft.com/office/drawing/2014/main" id="{00000000-0008-0000-0E00-0000E8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5" name="テキスト ボックス 744">
          <a:extLst>
            <a:ext uri="{FF2B5EF4-FFF2-40B4-BE49-F238E27FC236}">
              <a16:creationId xmlns:a16="http://schemas.microsoft.com/office/drawing/2014/main" id="{00000000-0008-0000-0E00-0000E9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6" name="直線コネクタ 745">
          <a:extLst>
            <a:ext uri="{FF2B5EF4-FFF2-40B4-BE49-F238E27FC236}">
              <a16:creationId xmlns:a16="http://schemas.microsoft.com/office/drawing/2014/main" id="{00000000-0008-0000-0E00-0000EA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7" name="テキスト ボックス 746">
          <a:extLst>
            <a:ext uri="{FF2B5EF4-FFF2-40B4-BE49-F238E27FC236}">
              <a16:creationId xmlns:a16="http://schemas.microsoft.com/office/drawing/2014/main" id="{00000000-0008-0000-0E00-0000EB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8" name="直線コネクタ 747">
          <a:extLst>
            <a:ext uri="{FF2B5EF4-FFF2-40B4-BE49-F238E27FC236}">
              <a16:creationId xmlns:a16="http://schemas.microsoft.com/office/drawing/2014/main" id="{00000000-0008-0000-0E00-0000EC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9" name="テキスト ボックス 748">
          <a:extLst>
            <a:ext uri="{FF2B5EF4-FFF2-40B4-BE49-F238E27FC236}">
              <a16:creationId xmlns:a16="http://schemas.microsoft.com/office/drawing/2014/main" id="{00000000-0008-0000-0E00-0000ED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0" name="直線コネクタ 749">
          <a:extLst>
            <a:ext uri="{FF2B5EF4-FFF2-40B4-BE49-F238E27FC236}">
              <a16:creationId xmlns:a16="http://schemas.microsoft.com/office/drawing/2014/main" id="{00000000-0008-0000-0E00-0000EE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1" name="テキスト ボックス 750">
          <a:extLst>
            <a:ext uri="{FF2B5EF4-FFF2-40B4-BE49-F238E27FC236}">
              <a16:creationId xmlns:a16="http://schemas.microsoft.com/office/drawing/2014/main" id="{00000000-0008-0000-0E00-0000EF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2" name="直線コネクタ 751">
          <a:extLst>
            <a:ext uri="{FF2B5EF4-FFF2-40B4-BE49-F238E27FC236}">
              <a16:creationId xmlns:a16="http://schemas.microsoft.com/office/drawing/2014/main" id="{00000000-0008-0000-0E00-0000F0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3" name="テキスト ボックス 752">
          <a:extLst>
            <a:ext uri="{FF2B5EF4-FFF2-40B4-BE49-F238E27FC236}">
              <a16:creationId xmlns:a16="http://schemas.microsoft.com/office/drawing/2014/main" id="{00000000-0008-0000-0E00-0000F1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4" name="直線コネクタ 753">
          <a:extLst>
            <a:ext uri="{FF2B5EF4-FFF2-40B4-BE49-F238E27FC236}">
              <a16:creationId xmlns:a16="http://schemas.microsoft.com/office/drawing/2014/main" id="{00000000-0008-0000-0E00-0000F2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5" name="テキスト ボックス 754">
          <a:extLst>
            <a:ext uri="{FF2B5EF4-FFF2-40B4-BE49-F238E27FC236}">
              <a16:creationId xmlns:a16="http://schemas.microsoft.com/office/drawing/2014/main" id="{00000000-0008-0000-0E00-0000F3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6" name="直線コネクタ 755">
          <a:extLst>
            <a:ext uri="{FF2B5EF4-FFF2-40B4-BE49-F238E27FC236}">
              <a16:creationId xmlns:a16="http://schemas.microsoft.com/office/drawing/2014/main" id="{00000000-0008-0000-0E00-0000F4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7" name="テキスト ボックス 756">
          <a:extLst>
            <a:ext uri="{FF2B5EF4-FFF2-40B4-BE49-F238E27FC236}">
              <a16:creationId xmlns:a16="http://schemas.microsoft.com/office/drawing/2014/main" id="{00000000-0008-0000-0E00-0000F5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8" name="直線コネクタ 757">
          <a:extLst>
            <a:ext uri="{FF2B5EF4-FFF2-40B4-BE49-F238E27FC236}">
              <a16:creationId xmlns:a16="http://schemas.microsoft.com/office/drawing/2014/main" id="{00000000-0008-0000-0E00-0000F6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9" name="テキスト ボックス 758">
          <a:extLst>
            <a:ext uri="{FF2B5EF4-FFF2-40B4-BE49-F238E27FC236}">
              <a16:creationId xmlns:a16="http://schemas.microsoft.com/office/drawing/2014/main" id="{00000000-0008-0000-0E00-0000F7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0" name="直線コネクタ 759">
          <a:extLst>
            <a:ext uri="{FF2B5EF4-FFF2-40B4-BE49-F238E27FC236}">
              <a16:creationId xmlns:a16="http://schemas.microsoft.com/office/drawing/2014/main" id="{00000000-0008-0000-0E00-0000F8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1" name="【公民館】&#10;有形固定資産減価償却率グラフ枠">
          <a:extLst>
            <a:ext uri="{FF2B5EF4-FFF2-40B4-BE49-F238E27FC236}">
              <a16:creationId xmlns:a16="http://schemas.microsoft.com/office/drawing/2014/main" id="{00000000-0008-0000-0E00-0000F9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9252</xdr:rowOff>
    </xdr:from>
    <xdr:to>
      <xdr:col>85</xdr:col>
      <xdr:colOff>126364</xdr:colOff>
      <xdr:row>109</xdr:row>
      <xdr:rowOff>35379</xdr:rowOff>
    </xdr:to>
    <xdr:cxnSp macro="">
      <xdr:nvCxnSpPr>
        <xdr:cNvPr id="762" name="直線コネクタ 761">
          <a:extLst>
            <a:ext uri="{FF2B5EF4-FFF2-40B4-BE49-F238E27FC236}">
              <a16:creationId xmlns:a16="http://schemas.microsoft.com/office/drawing/2014/main" id="{00000000-0008-0000-0E00-0000FA020000}"/>
            </a:ext>
          </a:extLst>
        </xdr:cNvPr>
        <xdr:cNvCxnSpPr/>
      </xdr:nvCxnSpPr>
      <xdr:spPr>
        <a:xfrm flipV="1">
          <a:off x="16318864" y="17154252"/>
          <a:ext cx="0" cy="1569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3" name="【公民館】&#10;有形固定資産減価償却率最小値テキスト">
          <a:extLst>
            <a:ext uri="{FF2B5EF4-FFF2-40B4-BE49-F238E27FC236}">
              <a16:creationId xmlns:a16="http://schemas.microsoft.com/office/drawing/2014/main" id="{00000000-0008-0000-0E00-0000FB02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4" name="直線コネクタ 763">
          <a:extLst>
            <a:ext uri="{FF2B5EF4-FFF2-40B4-BE49-F238E27FC236}">
              <a16:creationId xmlns:a16="http://schemas.microsoft.com/office/drawing/2014/main" id="{00000000-0008-0000-0E00-0000FC02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127379</xdr:rowOff>
    </xdr:from>
    <xdr:ext cx="340478" cy="259045"/>
    <xdr:sp macro="" textlink="">
      <xdr:nvSpPr>
        <xdr:cNvPr id="765" name="【公民館】&#10;有形固定資産減価償却率最大値テキスト">
          <a:extLst>
            <a:ext uri="{FF2B5EF4-FFF2-40B4-BE49-F238E27FC236}">
              <a16:creationId xmlns:a16="http://schemas.microsoft.com/office/drawing/2014/main" id="{00000000-0008-0000-0E00-0000FD020000}"/>
            </a:ext>
          </a:extLst>
        </xdr:cNvPr>
        <xdr:cNvSpPr txBox="1"/>
      </xdr:nvSpPr>
      <xdr:spPr>
        <a:xfrm>
          <a:off x="16357600" y="169294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9252</xdr:rowOff>
    </xdr:from>
    <xdr:to>
      <xdr:col>86</xdr:col>
      <xdr:colOff>25400</xdr:colOff>
      <xdr:row>100</xdr:row>
      <xdr:rowOff>9252</xdr:rowOff>
    </xdr:to>
    <xdr:cxnSp macro="">
      <xdr:nvCxnSpPr>
        <xdr:cNvPr id="766" name="直線コネクタ 765">
          <a:extLst>
            <a:ext uri="{FF2B5EF4-FFF2-40B4-BE49-F238E27FC236}">
              <a16:creationId xmlns:a16="http://schemas.microsoft.com/office/drawing/2014/main" id="{00000000-0008-0000-0E00-0000FE020000}"/>
            </a:ext>
          </a:extLst>
        </xdr:cNvPr>
        <xdr:cNvCxnSpPr/>
      </xdr:nvCxnSpPr>
      <xdr:spPr>
        <a:xfrm>
          <a:off x="16230600" y="17154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121393</xdr:rowOff>
    </xdr:from>
    <xdr:ext cx="405111" cy="259045"/>
    <xdr:sp macro="" textlink="">
      <xdr:nvSpPr>
        <xdr:cNvPr id="767" name="【公民館】&#10;有形固定資産減価償却率平均値テキスト">
          <a:extLst>
            <a:ext uri="{FF2B5EF4-FFF2-40B4-BE49-F238E27FC236}">
              <a16:creationId xmlns:a16="http://schemas.microsoft.com/office/drawing/2014/main" id="{00000000-0008-0000-0E00-0000FF020000}"/>
            </a:ext>
          </a:extLst>
        </xdr:cNvPr>
        <xdr:cNvSpPr txBox="1"/>
      </xdr:nvSpPr>
      <xdr:spPr>
        <a:xfrm>
          <a:off x="16357600" y="181236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142966</xdr:rowOff>
    </xdr:from>
    <xdr:to>
      <xdr:col>85</xdr:col>
      <xdr:colOff>177800</xdr:colOff>
      <xdr:row>106</xdr:row>
      <xdr:rowOff>73116</xdr:rowOff>
    </xdr:to>
    <xdr:sp macro="" textlink="">
      <xdr:nvSpPr>
        <xdr:cNvPr id="768" name="フローチャート: 判断 767">
          <a:extLst>
            <a:ext uri="{FF2B5EF4-FFF2-40B4-BE49-F238E27FC236}">
              <a16:creationId xmlns:a16="http://schemas.microsoft.com/office/drawing/2014/main" id="{00000000-0008-0000-0E00-000000030000}"/>
            </a:ext>
          </a:extLst>
        </xdr:cNvPr>
        <xdr:cNvSpPr/>
      </xdr:nvSpPr>
      <xdr:spPr>
        <a:xfrm>
          <a:off x="16268700" y="1814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115207</xdr:rowOff>
    </xdr:from>
    <xdr:to>
      <xdr:col>81</xdr:col>
      <xdr:colOff>101600</xdr:colOff>
      <xdr:row>106</xdr:row>
      <xdr:rowOff>45357</xdr:rowOff>
    </xdr:to>
    <xdr:sp macro="" textlink="">
      <xdr:nvSpPr>
        <xdr:cNvPr id="769" name="フローチャート: 判断 768">
          <a:extLst>
            <a:ext uri="{FF2B5EF4-FFF2-40B4-BE49-F238E27FC236}">
              <a16:creationId xmlns:a16="http://schemas.microsoft.com/office/drawing/2014/main" id="{00000000-0008-0000-0E00-000001030000}"/>
            </a:ext>
          </a:extLst>
        </xdr:cNvPr>
        <xdr:cNvSpPr/>
      </xdr:nvSpPr>
      <xdr:spPr>
        <a:xfrm>
          <a:off x="15430500" y="1811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123371</xdr:rowOff>
    </xdr:from>
    <xdr:to>
      <xdr:col>76</xdr:col>
      <xdr:colOff>165100</xdr:colOff>
      <xdr:row>106</xdr:row>
      <xdr:rowOff>53521</xdr:rowOff>
    </xdr:to>
    <xdr:sp macro="" textlink="">
      <xdr:nvSpPr>
        <xdr:cNvPr id="770" name="フローチャート: 判断 769">
          <a:extLst>
            <a:ext uri="{FF2B5EF4-FFF2-40B4-BE49-F238E27FC236}">
              <a16:creationId xmlns:a16="http://schemas.microsoft.com/office/drawing/2014/main" id="{00000000-0008-0000-0E00-000002030000}"/>
            </a:ext>
          </a:extLst>
        </xdr:cNvPr>
        <xdr:cNvSpPr/>
      </xdr:nvSpPr>
      <xdr:spPr>
        <a:xfrm>
          <a:off x="14541500" y="181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110308</xdr:rowOff>
    </xdr:from>
    <xdr:to>
      <xdr:col>72</xdr:col>
      <xdr:colOff>38100</xdr:colOff>
      <xdr:row>106</xdr:row>
      <xdr:rowOff>40458</xdr:rowOff>
    </xdr:to>
    <xdr:sp macro="" textlink="">
      <xdr:nvSpPr>
        <xdr:cNvPr id="771" name="フローチャート: 判断 770">
          <a:extLst>
            <a:ext uri="{FF2B5EF4-FFF2-40B4-BE49-F238E27FC236}">
              <a16:creationId xmlns:a16="http://schemas.microsoft.com/office/drawing/2014/main" id="{00000000-0008-0000-0E00-000003030000}"/>
            </a:ext>
          </a:extLst>
        </xdr:cNvPr>
        <xdr:cNvSpPr/>
      </xdr:nvSpPr>
      <xdr:spPr>
        <a:xfrm>
          <a:off x="13652500" y="181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152763</xdr:rowOff>
    </xdr:from>
    <xdr:to>
      <xdr:col>67</xdr:col>
      <xdr:colOff>101600</xdr:colOff>
      <xdr:row>106</xdr:row>
      <xdr:rowOff>82913</xdr:rowOff>
    </xdr:to>
    <xdr:sp macro="" textlink="">
      <xdr:nvSpPr>
        <xdr:cNvPr id="772" name="フローチャート: 判断 771">
          <a:extLst>
            <a:ext uri="{FF2B5EF4-FFF2-40B4-BE49-F238E27FC236}">
              <a16:creationId xmlns:a16="http://schemas.microsoft.com/office/drawing/2014/main" id="{00000000-0008-0000-0E00-000004030000}"/>
            </a:ext>
          </a:extLst>
        </xdr:cNvPr>
        <xdr:cNvSpPr/>
      </xdr:nvSpPr>
      <xdr:spPr>
        <a:xfrm>
          <a:off x="12763500" y="1815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00000000-0008-0000-0E00-000005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00000000-0008-0000-0E00-000006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00000000-0008-0000-0E00-000007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00000000-0008-0000-0E00-000008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00000000-0008-0000-0E00-000009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62956</xdr:rowOff>
    </xdr:from>
    <xdr:to>
      <xdr:col>85</xdr:col>
      <xdr:colOff>177800</xdr:colOff>
      <xdr:row>105</xdr:row>
      <xdr:rowOff>164556</xdr:rowOff>
    </xdr:to>
    <xdr:sp macro="" textlink="">
      <xdr:nvSpPr>
        <xdr:cNvPr id="778" name="楕円 777">
          <a:extLst>
            <a:ext uri="{FF2B5EF4-FFF2-40B4-BE49-F238E27FC236}">
              <a16:creationId xmlns:a16="http://schemas.microsoft.com/office/drawing/2014/main" id="{00000000-0008-0000-0E00-00000A030000}"/>
            </a:ext>
          </a:extLst>
        </xdr:cNvPr>
        <xdr:cNvSpPr/>
      </xdr:nvSpPr>
      <xdr:spPr>
        <a:xfrm>
          <a:off x="16268700" y="1806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85833</xdr:rowOff>
    </xdr:from>
    <xdr:ext cx="405111" cy="259045"/>
    <xdr:sp macro="" textlink="">
      <xdr:nvSpPr>
        <xdr:cNvPr id="779" name="【公民館】&#10;有形固定資産減価償却率該当値テキスト">
          <a:extLst>
            <a:ext uri="{FF2B5EF4-FFF2-40B4-BE49-F238E27FC236}">
              <a16:creationId xmlns:a16="http://schemas.microsoft.com/office/drawing/2014/main" id="{00000000-0008-0000-0E00-00000B030000}"/>
            </a:ext>
          </a:extLst>
        </xdr:cNvPr>
        <xdr:cNvSpPr txBox="1"/>
      </xdr:nvSpPr>
      <xdr:spPr>
        <a:xfrm>
          <a:off x="16357600" y="17916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27032</xdr:rowOff>
    </xdr:from>
    <xdr:to>
      <xdr:col>81</xdr:col>
      <xdr:colOff>101600</xdr:colOff>
      <xdr:row>105</xdr:row>
      <xdr:rowOff>128632</xdr:rowOff>
    </xdr:to>
    <xdr:sp macro="" textlink="">
      <xdr:nvSpPr>
        <xdr:cNvPr id="780" name="楕円 779">
          <a:extLst>
            <a:ext uri="{FF2B5EF4-FFF2-40B4-BE49-F238E27FC236}">
              <a16:creationId xmlns:a16="http://schemas.microsoft.com/office/drawing/2014/main" id="{00000000-0008-0000-0E00-00000C030000}"/>
            </a:ext>
          </a:extLst>
        </xdr:cNvPr>
        <xdr:cNvSpPr/>
      </xdr:nvSpPr>
      <xdr:spPr>
        <a:xfrm>
          <a:off x="15430500" y="1802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77832</xdr:rowOff>
    </xdr:from>
    <xdr:to>
      <xdr:col>85</xdr:col>
      <xdr:colOff>127000</xdr:colOff>
      <xdr:row>105</xdr:row>
      <xdr:rowOff>113756</xdr:rowOff>
    </xdr:to>
    <xdr:cxnSp macro="">
      <xdr:nvCxnSpPr>
        <xdr:cNvPr id="781" name="直線コネクタ 780">
          <a:extLst>
            <a:ext uri="{FF2B5EF4-FFF2-40B4-BE49-F238E27FC236}">
              <a16:creationId xmlns:a16="http://schemas.microsoft.com/office/drawing/2014/main" id="{00000000-0008-0000-0E00-00000D030000}"/>
            </a:ext>
          </a:extLst>
        </xdr:cNvPr>
        <xdr:cNvCxnSpPr/>
      </xdr:nvCxnSpPr>
      <xdr:spPr>
        <a:xfrm>
          <a:off x="15481300" y="18080082"/>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162561</xdr:rowOff>
    </xdr:from>
    <xdr:to>
      <xdr:col>76</xdr:col>
      <xdr:colOff>165100</xdr:colOff>
      <xdr:row>105</xdr:row>
      <xdr:rowOff>92711</xdr:rowOff>
    </xdr:to>
    <xdr:sp macro="" textlink="">
      <xdr:nvSpPr>
        <xdr:cNvPr id="782" name="楕円 781">
          <a:extLst>
            <a:ext uri="{FF2B5EF4-FFF2-40B4-BE49-F238E27FC236}">
              <a16:creationId xmlns:a16="http://schemas.microsoft.com/office/drawing/2014/main" id="{00000000-0008-0000-0E00-00000E030000}"/>
            </a:ext>
          </a:extLst>
        </xdr:cNvPr>
        <xdr:cNvSpPr/>
      </xdr:nvSpPr>
      <xdr:spPr>
        <a:xfrm>
          <a:off x="14541500" y="1799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41911</xdr:rowOff>
    </xdr:from>
    <xdr:to>
      <xdr:col>81</xdr:col>
      <xdr:colOff>50800</xdr:colOff>
      <xdr:row>105</xdr:row>
      <xdr:rowOff>77832</xdr:rowOff>
    </xdr:to>
    <xdr:cxnSp macro="">
      <xdr:nvCxnSpPr>
        <xdr:cNvPr id="783" name="直線コネクタ 782">
          <a:extLst>
            <a:ext uri="{FF2B5EF4-FFF2-40B4-BE49-F238E27FC236}">
              <a16:creationId xmlns:a16="http://schemas.microsoft.com/office/drawing/2014/main" id="{00000000-0008-0000-0E00-00000F030000}"/>
            </a:ext>
          </a:extLst>
        </xdr:cNvPr>
        <xdr:cNvCxnSpPr/>
      </xdr:nvCxnSpPr>
      <xdr:spPr>
        <a:xfrm>
          <a:off x="14592300" y="18044161"/>
          <a:ext cx="889000" cy="3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33564</xdr:rowOff>
    </xdr:from>
    <xdr:to>
      <xdr:col>72</xdr:col>
      <xdr:colOff>38100</xdr:colOff>
      <xdr:row>105</xdr:row>
      <xdr:rowOff>135164</xdr:rowOff>
    </xdr:to>
    <xdr:sp macro="" textlink="">
      <xdr:nvSpPr>
        <xdr:cNvPr id="784" name="楕円 783">
          <a:extLst>
            <a:ext uri="{FF2B5EF4-FFF2-40B4-BE49-F238E27FC236}">
              <a16:creationId xmlns:a16="http://schemas.microsoft.com/office/drawing/2014/main" id="{00000000-0008-0000-0E00-000010030000}"/>
            </a:ext>
          </a:extLst>
        </xdr:cNvPr>
        <xdr:cNvSpPr/>
      </xdr:nvSpPr>
      <xdr:spPr>
        <a:xfrm>
          <a:off x="13652500" y="1803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41911</xdr:rowOff>
    </xdr:from>
    <xdr:to>
      <xdr:col>76</xdr:col>
      <xdr:colOff>114300</xdr:colOff>
      <xdr:row>105</xdr:row>
      <xdr:rowOff>84364</xdr:rowOff>
    </xdr:to>
    <xdr:cxnSp macro="">
      <xdr:nvCxnSpPr>
        <xdr:cNvPr id="785" name="直線コネクタ 784">
          <a:extLst>
            <a:ext uri="{FF2B5EF4-FFF2-40B4-BE49-F238E27FC236}">
              <a16:creationId xmlns:a16="http://schemas.microsoft.com/office/drawing/2014/main" id="{00000000-0008-0000-0E00-000011030000}"/>
            </a:ext>
          </a:extLst>
        </xdr:cNvPr>
        <xdr:cNvCxnSpPr/>
      </xdr:nvCxnSpPr>
      <xdr:spPr>
        <a:xfrm flipV="1">
          <a:off x="13703300" y="18044161"/>
          <a:ext cx="889000" cy="4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22134</xdr:rowOff>
    </xdr:from>
    <xdr:to>
      <xdr:col>67</xdr:col>
      <xdr:colOff>101600</xdr:colOff>
      <xdr:row>105</xdr:row>
      <xdr:rowOff>123734</xdr:rowOff>
    </xdr:to>
    <xdr:sp macro="" textlink="">
      <xdr:nvSpPr>
        <xdr:cNvPr id="786" name="楕円 785">
          <a:extLst>
            <a:ext uri="{FF2B5EF4-FFF2-40B4-BE49-F238E27FC236}">
              <a16:creationId xmlns:a16="http://schemas.microsoft.com/office/drawing/2014/main" id="{00000000-0008-0000-0E00-000012030000}"/>
            </a:ext>
          </a:extLst>
        </xdr:cNvPr>
        <xdr:cNvSpPr/>
      </xdr:nvSpPr>
      <xdr:spPr>
        <a:xfrm>
          <a:off x="12763500" y="1802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72934</xdr:rowOff>
    </xdr:from>
    <xdr:to>
      <xdr:col>71</xdr:col>
      <xdr:colOff>177800</xdr:colOff>
      <xdr:row>105</xdr:row>
      <xdr:rowOff>84364</xdr:rowOff>
    </xdr:to>
    <xdr:cxnSp macro="">
      <xdr:nvCxnSpPr>
        <xdr:cNvPr id="787" name="直線コネクタ 786">
          <a:extLst>
            <a:ext uri="{FF2B5EF4-FFF2-40B4-BE49-F238E27FC236}">
              <a16:creationId xmlns:a16="http://schemas.microsoft.com/office/drawing/2014/main" id="{00000000-0008-0000-0E00-000013030000}"/>
            </a:ext>
          </a:extLst>
        </xdr:cNvPr>
        <xdr:cNvCxnSpPr/>
      </xdr:nvCxnSpPr>
      <xdr:spPr>
        <a:xfrm>
          <a:off x="12814300" y="18075184"/>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36484</xdr:rowOff>
    </xdr:from>
    <xdr:ext cx="405111" cy="259045"/>
    <xdr:sp macro="" textlink="">
      <xdr:nvSpPr>
        <xdr:cNvPr id="788" name="n_1aveValue【公民館】&#10;有形固定資産減価償却率">
          <a:extLst>
            <a:ext uri="{FF2B5EF4-FFF2-40B4-BE49-F238E27FC236}">
              <a16:creationId xmlns:a16="http://schemas.microsoft.com/office/drawing/2014/main" id="{00000000-0008-0000-0E00-000014030000}"/>
            </a:ext>
          </a:extLst>
        </xdr:cNvPr>
        <xdr:cNvSpPr txBox="1"/>
      </xdr:nvSpPr>
      <xdr:spPr>
        <a:xfrm>
          <a:off x="15266044" y="1821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44648</xdr:rowOff>
    </xdr:from>
    <xdr:ext cx="405111" cy="259045"/>
    <xdr:sp macro="" textlink="">
      <xdr:nvSpPr>
        <xdr:cNvPr id="789" name="n_2aveValue【公民館】&#10;有形固定資産減価償却率">
          <a:extLst>
            <a:ext uri="{FF2B5EF4-FFF2-40B4-BE49-F238E27FC236}">
              <a16:creationId xmlns:a16="http://schemas.microsoft.com/office/drawing/2014/main" id="{00000000-0008-0000-0E00-000015030000}"/>
            </a:ext>
          </a:extLst>
        </xdr:cNvPr>
        <xdr:cNvSpPr txBox="1"/>
      </xdr:nvSpPr>
      <xdr:spPr>
        <a:xfrm>
          <a:off x="14389744" y="182183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31585</xdr:rowOff>
    </xdr:from>
    <xdr:ext cx="405111" cy="259045"/>
    <xdr:sp macro="" textlink="">
      <xdr:nvSpPr>
        <xdr:cNvPr id="790" name="n_3aveValue【公民館】&#10;有形固定資産減価償却率">
          <a:extLst>
            <a:ext uri="{FF2B5EF4-FFF2-40B4-BE49-F238E27FC236}">
              <a16:creationId xmlns:a16="http://schemas.microsoft.com/office/drawing/2014/main" id="{00000000-0008-0000-0E00-000016030000}"/>
            </a:ext>
          </a:extLst>
        </xdr:cNvPr>
        <xdr:cNvSpPr txBox="1"/>
      </xdr:nvSpPr>
      <xdr:spPr>
        <a:xfrm>
          <a:off x="13500744" y="18205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74040</xdr:rowOff>
    </xdr:from>
    <xdr:ext cx="405111" cy="259045"/>
    <xdr:sp macro="" textlink="">
      <xdr:nvSpPr>
        <xdr:cNvPr id="791" name="n_4aveValue【公民館】&#10;有形固定資産減価償却率">
          <a:extLst>
            <a:ext uri="{FF2B5EF4-FFF2-40B4-BE49-F238E27FC236}">
              <a16:creationId xmlns:a16="http://schemas.microsoft.com/office/drawing/2014/main" id="{00000000-0008-0000-0E00-000017030000}"/>
            </a:ext>
          </a:extLst>
        </xdr:cNvPr>
        <xdr:cNvSpPr txBox="1"/>
      </xdr:nvSpPr>
      <xdr:spPr>
        <a:xfrm>
          <a:off x="12611744" y="1824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145159</xdr:rowOff>
    </xdr:from>
    <xdr:ext cx="405111" cy="259045"/>
    <xdr:sp macro="" textlink="">
      <xdr:nvSpPr>
        <xdr:cNvPr id="792" name="n_1mainValue【公民館】&#10;有形固定資産減価償却率">
          <a:extLst>
            <a:ext uri="{FF2B5EF4-FFF2-40B4-BE49-F238E27FC236}">
              <a16:creationId xmlns:a16="http://schemas.microsoft.com/office/drawing/2014/main" id="{00000000-0008-0000-0E00-000018030000}"/>
            </a:ext>
          </a:extLst>
        </xdr:cNvPr>
        <xdr:cNvSpPr txBox="1"/>
      </xdr:nvSpPr>
      <xdr:spPr>
        <a:xfrm>
          <a:off x="15266044" y="17804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109238</xdr:rowOff>
    </xdr:from>
    <xdr:ext cx="405111" cy="259045"/>
    <xdr:sp macro="" textlink="">
      <xdr:nvSpPr>
        <xdr:cNvPr id="793" name="n_2mainValue【公民館】&#10;有形固定資産減価償却率">
          <a:extLst>
            <a:ext uri="{FF2B5EF4-FFF2-40B4-BE49-F238E27FC236}">
              <a16:creationId xmlns:a16="http://schemas.microsoft.com/office/drawing/2014/main" id="{00000000-0008-0000-0E00-000019030000}"/>
            </a:ext>
          </a:extLst>
        </xdr:cNvPr>
        <xdr:cNvSpPr txBox="1"/>
      </xdr:nvSpPr>
      <xdr:spPr>
        <a:xfrm>
          <a:off x="14389744" y="17768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151691</xdr:rowOff>
    </xdr:from>
    <xdr:ext cx="405111" cy="259045"/>
    <xdr:sp macro="" textlink="">
      <xdr:nvSpPr>
        <xdr:cNvPr id="794" name="n_3mainValue【公民館】&#10;有形固定資産減価償却率">
          <a:extLst>
            <a:ext uri="{FF2B5EF4-FFF2-40B4-BE49-F238E27FC236}">
              <a16:creationId xmlns:a16="http://schemas.microsoft.com/office/drawing/2014/main" id="{00000000-0008-0000-0E00-00001A030000}"/>
            </a:ext>
          </a:extLst>
        </xdr:cNvPr>
        <xdr:cNvSpPr txBox="1"/>
      </xdr:nvSpPr>
      <xdr:spPr>
        <a:xfrm>
          <a:off x="13500744" y="17811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140261</xdr:rowOff>
    </xdr:from>
    <xdr:ext cx="405111" cy="259045"/>
    <xdr:sp macro="" textlink="">
      <xdr:nvSpPr>
        <xdr:cNvPr id="795" name="n_4mainValue【公民館】&#10;有形固定資産減価償却率">
          <a:extLst>
            <a:ext uri="{FF2B5EF4-FFF2-40B4-BE49-F238E27FC236}">
              <a16:creationId xmlns:a16="http://schemas.microsoft.com/office/drawing/2014/main" id="{00000000-0008-0000-0E00-00001B030000}"/>
            </a:ext>
          </a:extLst>
        </xdr:cNvPr>
        <xdr:cNvSpPr txBox="1"/>
      </xdr:nvSpPr>
      <xdr:spPr>
        <a:xfrm>
          <a:off x="12611744" y="1779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6" name="正方形/長方形 795">
          <a:extLst>
            <a:ext uri="{FF2B5EF4-FFF2-40B4-BE49-F238E27FC236}">
              <a16:creationId xmlns:a16="http://schemas.microsoft.com/office/drawing/2014/main" id="{00000000-0008-0000-0E00-00001C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7" name="正方形/長方形 796">
          <a:extLst>
            <a:ext uri="{FF2B5EF4-FFF2-40B4-BE49-F238E27FC236}">
              <a16:creationId xmlns:a16="http://schemas.microsoft.com/office/drawing/2014/main" id="{00000000-0008-0000-0E00-00001D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8" name="正方形/長方形 797">
          <a:extLst>
            <a:ext uri="{FF2B5EF4-FFF2-40B4-BE49-F238E27FC236}">
              <a16:creationId xmlns:a16="http://schemas.microsoft.com/office/drawing/2014/main" id="{00000000-0008-0000-0E00-00001E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9" name="正方形/長方形 798">
          <a:extLst>
            <a:ext uri="{FF2B5EF4-FFF2-40B4-BE49-F238E27FC236}">
              <a16:creationId xmlns:a16="http://schemas.microsoft.com/office/drawing/2014/main" id="{00000000-0008-0000-0E00-00001F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0" name="正方形/長方形 799">
          <a:extLst>
            <a:ext uri="{FF2B5EF4-FFF2-40B4-BE49-F238E27FC236}">
              <a16:creationId xmlns:a16="http://schemas.microsoft.com/office/drawing/2014/main" id="{00000000-0008-0000-0E00-000020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1" name="正方形/長方形 800">
          <a:extLst>
            <a:ext uri="{FF2B5EF4-FFF2-40B4-BE49-F238E27FC236}">
              <a16:creationId xmlns:a16="http://schemas.microsoft.com/office/drawing/2014/main" id="{00000000-0008-0000-0E00-000021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2" name="正方形/長方形 801">
          <a:extLst>
            <a:ext uri="{FF2B5EF4-FFF2-40B4-BE49-F238E27FC236}">
              <a16:creationId xmlns:a16="http://schemas.microsoft.com/office/drawing/2014/main" id="{00000000-0008-0000-0E00-000022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3" name="正方形/長方形 802">
          <a:extLst>
            <a:ext uri="{FF2B5EF4-FFF2-40B4-BE49-F238E27FC236}">
              <a16:creationId xmlns:a16="http://schemas.microsoft.com/office/drawing/2014/main" id="{00000000-0008-0000-0E00-000023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4" name="テキスト ボックス 803">
          <a:extLst>
            <a:ext uri="{FF2B5EF4-FFF2-40B4-BE49-F238E27FC236}">
              <a16:creationId xmlns:a16="http://schemas.microsoft.com/office/drawing/2014/main" id="{00000000-0008-0000-0E00-000024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5" name="直線コネクタ 804">
          <a:extLst>
            <a:ext uri="{FF2B5EF4-FFF2-40B4-BE49-F238E27FC236}">
              <a16:creationId xmlns:a16="http://schemas.microsoft.com/office/drawing/2014/main" id="{00000000-0008-0000-0E00-000025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6" name="直線コネクタ 805">
          <a:extLst>
            <a:ext uri="{FF2B5EF4-FFF2-40B4-BE49-F238E27FC236}">
              <a16:creationId xmlns:a16="http://schemas.microsoft.com/office/drawing/2014/main" id="{00000000-0008-0000-0E00-00002603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7" name="テキスト ボックス 806">
          <a:extLst>
            <a:ext uri="{FF2B5EF4-FFF2-40B4-BE49-F238E27FC236}">
              <a16:creationId xmlns:a16="http://schemas.microsoft.com/office/drawing/2014/main" id="{00000000-0008-0000-0E00-00002703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8" name="直線コネクタ 807">
          <a:extLst>
            <a:ext uri="{FF2B5EF4-FFF2-40B4-BE49-F238E27FC236}">
              <a16:creationId xmlns:a16="http://schemas.microsoft.com/office/drawing/2014/main" id="{00000000-0008-0000-0E00-00002803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9" name="テキスト ボックス 808">
          <a:extLst>
            <a:ext uri="{FF2B5EF4-FFF2-40B4-BE49-F238E27FC236}">
              <a16:creationId xmlns:a16="http://schemas.microsoft.com/office/drawing/2014/main" id="{00000000-0008-0000-0E00-00002903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0" name="直線コネクタ 809">
          <a:extLst>
            <a:ext uri="{FF2B5EF4-FFF2-40B4-BE49-F238E27FC236}">
              <a16:creationId xmlns:a16="http://schemas.microsoft.com/office/drawing/2014/main" id="{00000000-0008-0000-0E00-00002A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1" name="テキスト ボックス 810">
          <a:extLst>
            <a:ext uri="{FF2B5EF4-FFF2-40B4-BE49-F238E27FC236}">
              <a16:creationId xmlns:a16="http://schemas.microsoft.com/office/drawing/2014/main" id="{00000000-0008-0000-0E00-00002B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2" name="直線コネクタ 811">
          <a:extLst>
            <a:ext uri="{FF2B5EF4-FFF2-40B4-BE49-F238E27FC236}">
              <a16:creationId xmlns:a16="http://schemas.microsoft.com/office/drawing/2014/main" id="{00000000-0008-0000-0E00-00002C03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3" name="テキスト ボックス 812">
          <a:extLst>
            <a:ext uri="{FF2B5EF4-FFF2-40B4-BE49-F238E27FC236}">
              <a16:creationId xmlns:a16="http://schemas.microsoft.com/office/drawing/2014/main" id="{00000000-0008-0000-0E00-00002D03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4" name="直線コネクタ 813">
          <a:extLst>
            <a:ext uri="{FF2B5EF4-FFF2-40B4-BE49-F238E27FC236}">
              <a16:creationId xmlns:a16="http://schemas.microsoft.com/office/drawing/2014/main" id="{00000000-0008-0000-0E00-00002E03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5" name="テキスト ボックス 814">
          <a:extLst>
            <a:ext uri="{FF2B5EF4-FFF2-40B4-BE49-F238E27FC236}">
              <a16:creationId xmlns:a16="http://schemas.microsoft.com/office/drawing/2014/main" id="{00000000-0008-0000-0E00-00002F03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6" name="直線コネクタ 815">
          <a:extLst>
            <a:ext uri="{FF2B5EF4-FFF2-40B4-BE49-F238E27FC236}">
              <a16:creationId xmlns:a16="http://schemas.microsoft.com/office/drawing/2014/main" id="{00000000-0008-0000-0E00-000030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7" name="テキスト ボックス 816">
          <a:extLst>
            <a:ext uri="{FF2B5EF4-FFF2-40B4-BE49-F238E27FC236}">
              <a16:creationId xmlns:a16="http://schemas.microsoft.com/office/drawing/2014/main" id="{00000000-0008-0000-0E00-000031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8" name="【公民館】&#10;一人当たり面積グラフ枠">
          <a:extLst>
            <a:ext uri="{FF2B5EF4-FFF2-40B4-BE49-F238E27FC236}">
              <a16:creationId xmlns:a16="http://schemas.microsoft.com/office/drawing/2014/main" id="{00000000-0008-0000-0E00-000032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160782</xdr:rowOff>
    </xdr:from>
    <xdr:to>
      <xdr:col>116</xdr:col>
      <xdr:colOff>62864</xdr:colOff>
      <xdr:row>108</xdr:row>
      <xdr:rowOff>123444</xdr:rowOff>
    </xdr:to>
    <xdr:cxnSp macro="">
      <xdr:nvCxnSpPr>
        <xdr:cNvPr id="819" name="直線コネクタ 818">
          <a:extLst>
            <a:ext uri="{FF2B5EF4-FFF2-40B4-BE49-F238E27FC236}">
              <a16:creationId xmlns:a16="http://schemas.microsoft.com/office/drawing/2014/main" id="{00000000-0008-0000-0E00-000033030000}"/>
            </a:ext>
          </a:extLst>
        </xdr:cNvPr>
        <xdr:cNvCxnSpPr/>
      </xdr:nvCxnSpPr>
      <xdr:spPr>
        <a:xfrm flipV="1">
          <a:off x="22160864" y="17134332"/>
          <a:ext cx="0" cy="150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127271</xdr:rowOff>
    </xdr:from>
    <xdr:ext cx="469744" cy="259045"/>
    <xdr:sp macro="" textlink="">
      <xdr:nvSpPr>
        <xdr:cNvPr id="820" name="【公民館】&#10;一人当たり面積最小値テキスト">
          <a:extLst>
            <a:ext uri="{FF2B5EF4-FFF2-40B4-BE49-F238E27FC236}">
              <a16:creationId xmlns:a16="http://schemas.microsoft.com/office/drawing/2014/main" id="{00000000-0008-0000-0E00-000034030000}"/>
            </a:ext>
          </a:extLst>
        </xdr:cNvPr>
        <xdr:cNvSpPr txBox="1"/>
      </xdr:nvSpPr>
      <xdr:spPr>
        <a:xfrm>
          <a:off x="22199600" y="18643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123444</xdr:rowOff>
    </xdr:from>
    <xdr:to>
      <xdr:col>116</xdr:col>
      <xdr:colOff>152400</xdr:colOff>
      <xdr:row>108</xdr:row>
      <xdr:rowOff>123444</xdr:rowOff>
    </xdr:to>
    <xdr:cxnSp macro="">
      <xdr:nvCxnSpPr>
        <xdr:cNvPr id="821" name="直線コネクタ 820">
          <a:extLst>
            <a:ext uri="{FF2B5EF4-FFF2-40B4-BE49-F238E27FC236}">
              <a16:creationId xmlns:a16="http://schemas.microsoft.com/office/drawing/2014/main" id="{00000000-0008-0000-0E00-000035030000}"/>
            </a:ext>
          </a:extLst>
        </xdr:cNvPr>
        <xdr:cNvCxnSpPr/>
      </xdr:nvCxnSpPr>
      <xdr:spPr>
        <a:xfrm>
          <a:off x="22072600" y="18640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107459</xdr:rowOff>
    </xdr:from>
    <xdr:ext cx="469744" cy="259045"/>
    <xdr:sp macro="" textlink="">
      <xdr:nvSpPr>
        <xdr:cNvPr id="822" name="【公民館】&#10;一人当たり面積最大値テキスト">
          <a:extLst>
            <a:ext uri="{FF2B5EF4-FFF2-40B4-BE49-F238E27FC236}">
              <a16:creationId xmlns:a16="http://schemas.microsoft.com/office/drawing/2014/main" id="{00000000-0008-0000-0E00-000036030000}"/>
            </a:ext>
          </a:extLst>
        </xdr:cNvPr>
        <xdr:cNvSpPr txBox="1"/>
      </xdr:nvSpPr>
      <xdr:spPr>
        <a:xfrm>
          <a:off x="22199600" y="16909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160782</xdr:rowOff>
    </xdr:from>
    <xdr:to>
      <xdr:col>116</xdr:col>
      <xdr:colOff>152400</xdr:colOff>
      <xdr:row>99</xdr:row>
      <xdr:rowOff>160782</xdr:rowOff>
    </xdr:to>
    <xdr:cxnSp macro="">
      <xdr:nvCxnSpPr>
        <xdr:cNvPr id="823" name="直線コネクタ 822">
          <a:extLst>
            <a:ext uri="{FF2B5EF4-FFF2-40B4-BE49-F238E27FC236}">
              <a16:creationId xmlns:a16="http://schemas.microsoft.com/office/drawing/2014/main" id="{00000000-0008-0000-0E00-000037030000}"/>
            </a:ext>
          </a:extLst>
        </xdr:cNvPr>
        <xdr:cNvCxnSpPr/>
      </xdr:nvCxnSpPr>
      <xdr:spPr>
        <a:xfrm>
          <a:off x="22072600" y="1713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62755</xdr:rowOff>
    </xdr:from>
    <xdr:ext cx="469744" cy="259045"/>
    <xdr:sp macro="" textlink="">
      <xdr:nvSpPr>
        <xdr:cNvPr id="824" name="【公民館】&#10;一人当たり面積平均値テキスト">
          <a:extLst>
            <a:ext uri="{FF2B5EF4-FFF2-40B4-BE49-F238E27FC236}">
              <a16:creationId xmlns:a16="http://schemas.microsoft.com/office/drawing/2014/main" id="{00000000-0008-0000-0E00-000038030000}"/>
            </a:ext>
          </a:extLst>
        </xdr:cNvPr>
        <xdr:cNvSpPr txBox="1"/>
      </xdr:nvSpPr>
      <xdr:spPr>
        <a:xfrm>
          <a:off x="22199600" y="180650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39878</xdr:rowOff>
    </xdr:from>
    <xdr:to>
      <xdr:col>116</xdr:col>
      <xdr:colOff>114300</xdr:colOff>
      <xdr:row>106</xdr:row>
      <xdr:rowOff>141478</xdr:rowOff>
    </xdr:to>
    <xdr:sp macro="" textlink="">
      <xdr:nvSpPr>
        <xdr:cNvPr id="825" name="フローチャート: 判断 824">
          <a:extLst>
            <a:ext uri="{FF2B5EF4-FFF2-40B4-BE49-F238E27FC236}">
              <a16:creationId xmlns:a16="http://schemas.microsoft.com/office/drawing/2014/main" id="{00000000-0008-0000-0E00-000039030000}"/>
            </a:ext>
          </a:extLst>
        </xdr:cNvPr>
        <xdr:cNvSpPr/>
      </xdr:nvSpPr>
      <xdr:spPr>
        <a:xfrm>
          <a:off x="22110700" y="18213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58928</xdr:rowOff>
    </xdr:from>
    <xdr:to>
      <xdr:col>112</xdr:col>
      <xdr:colOff>38100</xdr:colOff>
      <xdr:row>106</xdr:row>
      <xdr:rowOff>160528</xdr:rowOff>
    </xdr:to>
    <xdr:sp macro="" textlink="">
      <xdr:nvSpPr>
        <xdr:cNvPr id="826" name="フローチャート: 判断 825">
          <a:extLst>
            <a:ext uri="{FF2B5EF4-FFF2-40B4-BE49-F238E27FC236}">
              <a16:creationId xmlns:a16="http://schemas.microsoft.com/office/drawing/2014/main" id="{00000000-0008-0000-0E00-00003A030000}"/>
            </a:ext>
          </a:extLst>
        </xdr:cNvPr>
        <xdr:cNvSpPr/>
      </xdr:nvSpPr>
      <xdr:spPr>
        <a:xfrm>
          <a:off x="21272500" y="18232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51308</xdr:rowOff>
    </xdr:from>
    <xdr:to>
      <xdr:col>107</xdr:col>
      <xdr:colOff>101600</xdr:colOff>
      <xdr:row>106</xdr:row>
      <xdr:rowOff>152908</xdr:rowOff>
    </xdr:to>
    <xdr:sp macro="" textlink="">
      <xdr:nvSpPr>
        <xdr:cNvPr id="827" name="フローチャート: 判断 826">
          <a:extLst>
            <a:ext uri="{FF2B5EF4-FFF2-40B4-BE49-F238E27FC236}">
              <a16:creationId xmlns:a16="http://schemas.microsoft.com/office/drawing/2014/main" id="{00000000-0008-0000-0E00-00003B030000}"/>
            </a:ext>
          </a:extLst>
        </xdr:cNvPr>
        <xdr:cNvSpPr/>
      </xdr:nvSpPr>
      <xdr:spPr>
        <a:xfrm>
          <a:off x="20383500" y="18225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71882</xdr:rowOff>
    </xdr:from>
    <xdr:to>
      <xdr:col>102</xdr:col>
      <xdr:colOff>165100</xdr:colOff>
      <xdr:row>107</xdr:row>
      <xdr:rowOff>2032</xdr:rowOff>
    </xdr:to>
    <xdr:sp macro="" textlink="">
      <xdr:nvSpPr>
        <xdr:cNvPr id="828" name="フローチャート: 判断 827">
          <a:extLst>
            <a:ext uri="{FF2B5EF4-FFF2-40B4-BE49-F238E27FC236}">
              <a16:creationId xmlns:a16="http://schemas.microsoft.com/office/drawing/2014/main" id="{00000000-0008-0000-0E00-00003C030000}"/>
            </a:ext>
          </a:extLst>
        </xdr:cNvPr>
        <xdr:cNvSpPr/>
      </xdr:nvSpPr>
      <xdr:spPr>
        <a:xfrm>
          <a:off x="19494500" y="1824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102363</xdr:rowOff>
    </xdr:from>
    <xdr:to>
      <xdr:col>98</xdr:col>
      <xdr:colOff>38100</xdr:colOff>
      <xdr:row>107</xdr:row>
      <xdr:rowOff>32513</xdr:rowOff>
    </xdr:to>
    <xdr:sp macro="" textlink="">
      <xdr:nvSpPr>
        <xdr:cNvPr id="829" name="フローチャート: 判断 828">
          <a:extLst>
            <a:ext uri="{FF2B5EF4-FFF2-40B4-BE49-F238E27FC236}">
              <a16:creationId xmlns:a16="http://schemas.microsoft.com/office/drawing/2014/main" id="{00000000-0008-0000-0E00-00003D030000}"/>
            </a:ext>
          </a:extLst>
        </xdr:cNvPr>
        <xdr:cNvSpPr/>
      </xdr:nvSpPr>
      <xdr:spPr>
        <a:xfrm>
          <a:off x="18605500" y="1827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00000000-0008-0000-0E00-00003E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00000000-0008-0000-0E00-00003F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00000000-0008-0000-0E00-000040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00000000-0008-0000-0E00-000041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00000000-0008-0000-0E00-000042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45974</xdr:rowOff>
    </xdr:from>
    <xdr:to>
      <xdr:col>116</xdr:col>
      <xdr:colOff>114300</xdr:colOff>
      <xdr:row>106</xdr:row>
      <xdr:rowOff>147574</xdr:rowOff>
    </xdr:to>
    <xdr:sp macro="" textlink="">
      <xdr:nvSpPr>
        <xdr:cNvPr id="835" name="楕円 834">
          <a:extLst>
            <a:ext uri="{FF2B5EF4-FFF2-40B4-BE49-F238E27FC236}">
              <a16:creationId xmlns:a16="http://schemas.microsoft.com/office/drawing/2014/main" id="{00000000-0008-0000-0E00-000043030000}"/>
            </a:ext>
          </a:extLst>
        </xdr:cNvPr>
        <xdr:cNvSpPr/>
      </xdr:nvSpPr>
      <xdr:spPr>
        <a:xfrm>
          <a:off x="22110700" y="1821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24401</xdr:rowOff>
    </xdr:from>
    <xdr:ext cx="469744" cy="259045"/>
    <xdr:sp macro="" textlink="">
      <xdr:nvSpPr>
        <xdr:cNvPr id="836" name="【公民館】&#10;一人当たり面積該当値テキスト">
          <a:extLst>
            <a:ext uri="{FF2B5EF4-FFF2-40B4-BE49-F238E27FC236}">
              <a16:creationId xmlns:a16="http://schemas.microsoft.com/office/drawing/2014/main" id="{00000000-0008-0000-0E00-000044030000}"/>
            </a:ext>
          </a:extLst>
        </xdr:cNvPr>
        <xdr:cNvSpPr txBox="1"/>
      </xdr:nvSpPr>
      <xdr:spPr>
        <a:xfrm>
          <a:off x="22199600" y="18198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51308</xdr:rowOff>
    </xdr:from>
    <xdr:to>
      <xdr:col>112</xdr:col>
      <xdr:colOff>38100</xdr:colOff>
      <xdr:row>106</xdr:row>
      <xdr:rowOff>152908</xdr:rowOff>
    </xdr:to>
    <xdr:sp macro="" textlink="">
      <xdr:nvSpPr>
        <xdr:cNvPr id="837" name="楕円 836">
          <a:extLst>
            <a:ext uri="{FF2B5EF4-FFF2-40B4-BE49-F238E27FC236}">
              <a16:creationId xmlns:a16="http://schemas.microsoft.com/office/drawing/2014/main" id="{00000000-0008-0000-0E00-000045030000}"/>
            </a:ext>
          </a:extLst>
        </xdr:cNvPr>
        <xdr:cNvSpPr/>
      </xdr:nvSpPr>
      <xdr:spPr>
        <a:xfrm>
          <a:off x="21272500" y="18225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96774</xdr:rowOff>
    </xdr:from>
    <xdr:to>
      <xdr:col>116</xdr:col>
      <xdr:colOff>63500</xdr:colOff>
      <xdr:row>106</xdr:row>
      <xdr:rowOff>102108</xdr:rowOff>
    </xdr:to>
    <xdr:cxnSp macro="">
      <xdr:nvCxnSpPr>
        <xdr:cNvPr id="838" name="直線コネクタ 837">
          <a:extLst>
            <a:ext uri="{FF2B5EF4-FFF2-40B4-BE49-F238E27FC236}">
              <a16:creationId xmlns:a16="http://schemas.microsoft.com/office/drawing/2014/main" id="{00000000-0008-0000-0E00-000046030000}"/>
            </a:ext>
          </a:extLst>
        </xdr:cNvPr>
        <xdr:cNvCxnSpPr/>
      </xdr:nvCxnSpPr>
      <xdr:spPr>
        <a:xfrm flipV="1">
          <a:off x="21323300" y="18270474"/>
          <a:ext cx="8382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57404</xdr:rowOff>
    </xdr:from>
    <xdr:to>
      <xdr:col>107</xdr:col>
      <xdr:colOff>101600</xdr:colOff>
      <xdr:row>106</xdr:row>
      <xdr:rowOff>159004</xdr:rowOff>
    </xdr:to>
    <xdr:sp macro="" textlink="">
      <xdr:nvSpPr>
        <xdr:cNvPr id="839" name="楕円 838">
          <a:extLst>
            <a:ext uri="{FF2B5EF4-FFF2-40B4-BE49-F238E27FC236}">
              <a16:creationId xmlns:a16="http://schemas.microsoft.com/office/drawing/2014/main" id="{00000000-0008-0000-0E00-000047030000}"/>
            </a:ext>
          </a:extLst>
        </xdr:cNvPr>
        <xdr:cNvSpPr/>
      </xdr:nvSpPr>
      <xdr:spPr>
        <a:xfrm>
          <a:off x="20383500" y="1823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102108</xdr:rowOff>
    </xdr:from>
    <xdr:to>
      <xdr:col>111</xdr:col>
      <xdr:colOff>177800</xdr:colOff>
      <xdr:row>106</xdr:row>
      <xdr:rowOff>108204</xdr:rowOff>
    </xdr:to>
    <xdr:cxnSp macro="">
      <xdr:nvCxnSpPr>
        <xdr:cNvPr id="840" name="直線コネクタ 839">
          <a:extLst>
            <a:ext uri="{FF2B5EF4-FFF2-40B4-BE49-F238E27FC236}">
              <a16:creationId xmlns:a16="http://schemas.microsoft.com/office/drawing/2014/main" id="{00000000-0008-0000-0E00-000048030000}"/>
            </a:ext>
          </a:extLst>
        </xdr:cNvPr>
        <xdr:cNvCxnSpPr/>
      </xdr:nvCxnSpPr>
      <xdr:spPr>
        <a:xfrm flipV="1">
          <a:off x="20434300" y="18275808"/>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87122</xdr:rowOff>
    </xdr:from>
    <xdr:to>
      <xdr:col>102</xdr:col>
      <xdr:colOff>165100</xdr:colOff>
      <xdr:row>107</xdr:row>
      <xdr:rowOff>17272</xdr:rowOff>
    </xdr:to>
    <xdr:sp macro="" textlink="">
      <xdr:nvSpPr>
        <xdr:cNvPr id="841" name="楕円 840">
          <a:extLst>
            <a:ext uri="{FF2B5EF4-FFF2-40B4-BE49-F238E27FC236}">
              <a16:creationId xmlns:a16="http://schemas.microsoft.com/office/drawing/2014/main" id="{00000000-0008-0000-0E00-000049030000}"/>
            </a:ext>
          </a:extLst>
        </xdr:cNvPr>
        <xdr:cNvSpPr/>
      </xdr:nvSpPr>
      <xdr:spPr>
        <a:xfrm>
          <a:off x="19494500" y="1826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108204</xdr:rowOff>
    </xdr:from>
    <xdr:to>
      <xdr:col>107</xdr:col>
      <xdr:colOff>50800</xdr:colOff>
      <xdr:row>106</xdr:row>
      <xdr:rowOff>137922</xdr:rowOff>
    </xdr:to>
    <xdr:cxnSp macro="">
      <xdr:nvCxnSpPr>
        <xdr:cNvPr id="842" name="直線コネクタ 841">
          <a:extLst>
            <a:ext uri="{FF2B5EF4-FFF2-40B4-BE49-F238E27FC236}">
              <a16:creationId xmlns:a16="http://schemas.microsoft.com/office/drawing/2014/main" id="{00000000-0008-0000-0E00-00004A030000}"/>
            </a:ext>
          </a:extLst>
        </xdr:cNvPr>
        <xdr:cNvCxnSpPr/>
      </xdr:nvCxnSpPr>
      <xdr:spPr>
        <a:xfrm flipV="1">
          <a:off x="19545300" y="18281904"/>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91694</xdr:rowOff>
    </xdr:from>
    <xdr:to>
      <xdr:col>98</xdr:col>
      <xdr:colOff>38100</xdr:colOff>
      <xdr:row>107</xdr:row>
      <xdr:rowOff>21844</xdr:rowOff>
    </xdr:to>
    <xdr:sp macro="" textlink="">
      <xdr:nvSpPr>
        <xdr:cNvPr id="843" name="楕円 842">
          <a:extLst>
            <a:ext uri="{FF2B5EF4-FFF2-40B4-BE49-F238E27FC236}">
              <a16:creationId xmlns:a16="http://schemas.microsoft.com/office/drawing/2014/main" id="{00000000-0008-0000-0E00-00004B030000}"/>
            </a:ext>
          </a:extLst>
        </xdr:cNvPr>
        <xdr:cNvSpPr/>
      </xdr:nvSpPr>
      <xdr:spPr>
        <a:xfrm>
          <a:off x="18605500" y="1826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137922</xdr:rowOff>
    </xdr:from>
    <xdr:to>
      <xdr:col>102</xdr:col>
      <xdr:colOff>114300</xdr:colOff>
      <xdr:row>106</xdr:row>
      <xdr:rowOff>142494</xdr:rowOff>
    </xdr:to>
    <xdr:cxnSp macro="">
      <xdr:nvCxnSpPr>
        <xdr:cNvPr id="844" name="直線コネクタ 843">
          <a:extLst>
            <a:ext uri="{FF2B5EF4-FFF2-40B4-BE49-F238E27FC236}">
              <a16:creationId xmlns:a16="http://schemas.microsoft.com/office/drawing/2014/main" id="{00000000-0008-0000-0E00-00004C030000}"/>
            </a:ext>
          </a:extLst>
        </xdr:cNvPr>
        <xdr:cNvCxnSpPr/>
      </xdr:nvCxnSpPr>
      <xdr:spPr>
        <a:xfrm flipV="1">
          <a:off x="18656300" y="1831162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151655</xdr:rowOff>
    </xdr:from>
    <xdr:ext cx="469744" cy="259045"/>
    <xdr:sp macro="" textlink="">
      <xdr:nvSpPr>
        <xdr:cNvPr id="845" name="n_1aveValue【公民館】&#10;一人当たり面積">
          <a:extLst>
            <a:ext uri="{FF2B5EF4-FFF2-40B4-BE49-F238E27FC236}">
              <a16:creationId xmlns:a16="http://schemas.microsoft.com/office/drawing/2014/main" id="{00000000-0008-0000-0E00-00004D030000}"/>
            </a:ext>
          </a:extLst>
        </xdr:cNvPr>
        <xdr:cNvSpPr txBox="1"/>
      </xdr:nvSpPr>
      <xdr:spPr>
        <a:xfrm>
          <a:off x="21075727" y="1832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169435</xdr:rowOff>
    </xdr:from>
    <xdr:ext cx="469744" cy="259045"/>
    <xdr:sp macro="" textlink="">
      <xdr:nvSpPr>
        <xdr:cNvPr id="846" name="n_2aveValue【公民館】&#10;一人当たり面積">
          <a:extLst>
            <a:ext uri="{FF2B5EF4-FFF2-40B4-BE49-F238E27FC236}">
              <a16:creationId xmlns:a16="http://schemas.microsoft.com/office/drawing/2014/main" id="{00000000-0008-0000-0E00-00004E030000}"/>
            </a:ext>
          </a:extLst>
        </xdr:cNvPr>
        <xdr:cNvSpPr txBox="1"/>
      </xdr:nvSpPr>
      <xdr:spPr>
        <a:xfrm>
          <a:off x="20199427" y="18000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18559</xdr:rowOff>
    </xdr:from>
    <xdr:ext cx="469744" cy="259045"/>
    <xdr:sp macro="" textlink="">
      <xdr:nvSpPr>
        <xdr:cNvPr id="847" name="n_3aveValue【公民館】&#10;一人当たり面積">
          <a:extLst>
            <a:ext uri="{FF2B5EF4-FFF2-40B4-BE49-F238E27FC236}">
              <a16:creationId xmlns:a16="http://schemas.microsoft.com/office/drawing/2014/main" id="{00000000-0008-0000-0E00-00004F030000}"/>
            </a:ext>
          </a:extLst>
        </xdr:cNvPr>
        <xdr:cNvSpPr txBox="1"/>
      </xdr:nvSpPr>
      <xdr:spPr>
        <a:xfrm>
          <a:off x="19310427" y="18020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23640</xdr:rowOff>
    </xdr:from>
    <xdr:ext cx="469744" cy="259045"/>
    <xdr:sp macro="" textlink="">
      <xdr:nvSpPr>
        <xdr:cNvPr id="848" name="n_4aveValue【公民館】&#10;一人当たり面積">
          <a:extLst>
            <a:ext uri="{FF2B5EF4-FFF2-40B4-BE49-F238E27FC236}">
              <a16:creationId xmlns:a16="http://schemas.microsoft.com/office/drawing/2014/main" id="{00000000-0008-0000-0E00-000050030000}"/>
            </a:ext>
          </a:extLst>
        </xdr:cNvPr>
        <xdr:cNvSpPr txBox="1"/>
      </xdr:nvSpPr>
      <xdr:spPr>
        <a:xfrm>
          <a:off x="18421427" y="18368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169435</xdr:rowOff>
    </xdr:from>
    <xdr:ext cx="469744" cy="259045"/>
    <xdr:sp macro="" textlink="">
      <xdr:nvSpPr>
        <xdr:cNvPr id="849" name="n_1mainValue【公民館】&#10;一人当たり面積">
          <a:extLst>
            <a:ext uri="{FF2B5EF4-FFF2-40B4-BE49-F238E27FC236}">
              <a16:creationId xmlns:a16="http://schemas.microsoft.com/office/drawing/2014/main" id="{00000000-0008-0000-0E00-000051030000}"/>
            </a:ext>
          </a:extLst>
        </xdr:cNvPr>
        <xdr:cNvSpPr txBox="1"/>
      </xdr:nvSpPr>
      <xdr:spPr>
        <a:xfrm>
          <a:off x="21075727" y="18000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150131</xdr:rowOff>
    </xdr:from>
    <xdr:ext cx="469744" cy="259045"/>
    <xdr:sp macro="" textlink="">
      <xdr:nvSpPr>
        <xdr:cNvPr id="850" name="n_2mainValue【公民館】&#10;一人当たり面積">
          <a:extLst>
            <a:ext uri="{FF2B5EF4-FFF2-40B4-BE49-F238E27FC236}">
              <a16:creationId xmlns:a16="http://schemas.microsoft.com/office/drawing/2014/main" id="{00000000-0008-0000-0E00-000052030000}"/>
            </a:ext>
          </a:extLst>
        </xdr:cNvPr>
        <xdr:cNvSpPr txBox="1"/>
      </xdr:nvSpPr>
      <xdr:spPr>
        <a:xfrm>
          <a:off x="20199427" y="1832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8399</xdr:rowOff>
    </xdr:from>
    <xdr:ext cx="469744" cy="259045"/>
    <xdr:sp macro="" textlink="">
      <xdr:nvSpPr>
        <xdr:cNvPr id="851" name="n_3mainValue【公民館】&#10;一人当たり面積">
          <a:extLst>
            <a:ext uri="{FF2B5EF4-FFF2-40B4-BE49-F238E27FC236}">
              <a16:creationId xmlns:a16="http://schemas.microsoft.com/office/drawing/2014/main" id="{00000000-0008-0000-0E00-000053030000}"/>
            </a:ext>
          </a:extLst>
        </xdr:cNvPr>
        <xdr:cNvSpPr txBox="1"/>
      </xdr:nvSpPr>
      <xdr:spPr>
        <a:xfrm>
          <a:off x="19310427" y="18353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38371</xdr:rowOff>
    </xdr:from>
    <xdr:ext cx="469744" cy="259045"/>
    <xdr:sp macro="" textlink="">
      <xdr:nvSpPr>
        <xdr:cNvPr id="852" name="n_4mainValue【公民館】&#10;一人当たり面積">
          <a:extLst>
            <a:ext uri="{FF2B5EF4-FFF2-40B4-BE49-F238E27FC236}">
              <a16:creationId xmlns:a16="http://schemas.microsoft.com/office/drawing/2014/main" id="{00000000-0008-0000-0E00-000054030000}"/>
            </a:ext>
          </a:extLst>
        </xdr:cNvPr>
        <xdr:cNvSpPr txBox="1"/>
      </xdr:nvSpPr>
      <xdr:spPr>
        <a:xfrm>
          <a:off x="18421427" y="18040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3" name="正方形/長方形 852">
          <a:extLst>
            <a:ext uri="{FF2B5EF4-FFF2-40B4-BE49-F238E27FC236}">
              <a16:creationId xmlns:a16="http://schemas.microsoft.com/office/drawing/2014/main" id="{00000000-0008-0000-0E00-000055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4" name="正方形/長方形 853">
          <a:extLst>
            <a:ext uri="{FF2B5EF4-FFF2-40B4-BE49-F238E27FC236}">
              <a16:creationId xmlns:a16="http://schemas.microsoft.com/office/drawing/2014/main" id="{00000000-0008-0000-0E00-000056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5" name="テキスト ボックス 854">
          <a:extLst>
            <a:ext uri="{FF2B5EF4-FFF2-40B4-BE49-F238E27FC236}">
              <a16:creationId xmlns:a16="http://schemas.microsoft.com/office/drawing/2014/main" id="{00000000-0008-0000-0E00-000057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類似団体と比較して、特に有形固定資産減価償却率が高くなっている施設は認定こども園、幼稚園、保育所で</a:t>
          </a:r>
          <a:r>
            <a:rPr kumimoji="1" lang="en-US" altLang="ja-JP" sz="1300">
              <a:latin typeface="ＭＳ Ｐゴシック" panose="020B0600070205080204" pitchFamily="50" charset="-128"/>
              <a:ea typeface="ＭＳ Ｐゴシック" panose="020B0600070205080204" pitchFamily="50" charset="-128"/>
            </a:rPr>
            <a:t>95.9</a:t>
          </a:r>
          <a:r>
            <a:rPr kumimoji="1" lang="ja-JP" altLang="en-US" sz="1300">
              <a:latin typeface="ＭＳ Ｐゴシック" panose="020B0600070205080204" pitchFamily="50" charset="-128"/>
              <a:ea typeface="ＭＳ Ｐゴシック" panose="020B0600070205080204" pitchFamily="50" charset="-128"/>
            </a:rPr>
            <a:t>％、児童館で</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％となっている。また、学校施設については、小学校が</a:t>
          </a:r>
          <a:r>
            <a:rPr kumimoji="1" lang="en-US" altLang="ja-JP" sz="1300">
              <a:latin typeface="ＭＳ Ｐゴシック" panose="020B0600070205080204" pitchFamily="50" charset="-128"/>
              <a:ea typeface="ＭＳ Ｐゴシック" panose="020B0600070205080204" pitchFamily="50" charset="-128"/>
            </a:rPr>
            <a:t>78.7</a:t>
          </a:r>
          <a:r>
            <a:rPr kumimoji="1" lang="ja-JP" altLang="en-US" sz="1300">
              <a:latin typeface="ＭＳ Ｐゴシック" panose="020B0600070205080204" pitchFamily="50" charset="-128"/>
              <a:ea typeface="ＭＳ Ｐゴシック" panose="020B0600070205080204" pitchFamily="50" charset="-128"/>
            </a:rPr>
            <a:t>％に対して中学校が</a:t>
          </a:r>
          <a:r>
            <a:rPr kumimoji="1" lang="en-US" altLang="ja-JP" sz="1300">
              <a:latin typeface="ＭＳ Ｐゴシック" panose="020B0600070205080204" pitchFamily="50" charset="-128"/>
              <a:ea typeface="ＭＳ Ｐゴシック" panose="020B0600070205080204" pitchFamily="50" charset="-128"/>
            </a:rPr>
            <a:t>58.1%</a:t>
          </a:r>
          <a:r>
            <a:rPr kumimoji="1" lang="ja-JP" altLang="en-US" sz="1300">
              <a:latin typeface="ＭＳ Ｐゴシック" panose="020B0600070205080204" pitchFamily="50" charset="-128"/>
              <a:ea typeface="ＭＳ Ｐゴシック" panose="020B0600070205080204" pitchFamily="50" charset="-128"/>
            </a:rPr>
            <a:t>となっており、特に小学校の有形固定資産減価償却率が高くなっている。今後、保育所や住宅に関する建替や改修などの施設整備の方向性を決定していくためには、統廃合を含めた運営形態等の協議が必要不可欠であり、早急に行う必要がある。その他の老朽化施設については、用途変更・廃止を含め、計画的な施設改修・整備を行っていく必要があ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宮崎県高原町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9,009
8,989
85.39
7,773,986
7,596,835
157,676
3,769,304
5,162,606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00000000-0008-0000-0F00-00002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00000000-0008-0000-0F00-00002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00000000-0008-0000-0F00-00002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00000000-0008-0000-0F00-00002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00000000-0008-0000-0F00-00002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00000000-0008-0000-0F00-00002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00000000-0008-0000-0F00-00002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00000000-0008-0000-0F00-00003000000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00000000-0008-0000-0F00-000031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00000000-0008-0000-0F00-000032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00000000-0008-0000-0F00-000033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00000000-0008-0000-0F00-000034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00000000-0008-0000-0F00-000035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00000000-0008-0000-0F00-000036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00000000-0008-0000-0F00-000037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00000000-0008-0000-0F00-000038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00000000-0008-0000-0F00-000039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00000000-0008-0000-0F00-00003B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a:extLst>
            <a:ext uri="{FF2B5EF4-FFF2-40B4-BE49-F238E27FC236}">
              <a16:creationId xmlns:a16="http://schemas.microsoft.com/office/drawing/2014/main" id="{00000000-0008-0000-0F00-00003D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a:extLst>
            <a:ext uri="{FF2B5EF4-FFF2-40B4-BE49-F238E27FC236}">
              <a16:creationId xmlns:a16="http://schemas.microsoft.com/office/drawing/2014/main" id="{00000000-0008-0000-0F00-00003E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a:extLst>
            <a:ext uri="{FF2B5EF4-FFF2-40B4-BE49-F238E27FC236}">
              <a16:creationId xmlns:a16="http://schemas.microsoft.com/office/drawing/2014/main" id="{00000000-0008-0000-0F00-00003F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a:extLst>
            <a:ext uri="{FF2B5EF4-FFF2-40B4-BE49-F238E27FC236}">
              <a16:creationId xmlns:a16="http://schemas.microsoft.com/office/drawing/2014/main" id="{00000000-0008-0000-0F00-000040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a:extLst>
            <a:ext uri="{FF2B5EF4-FFF2-40B4-BE49-F238E27FC236}">
              <a16:creationId xmlns:a16="http://schemas.microsoft.com/office/drawing/2014/main" id="{00000000-0008-0000-0F00-000041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a:extLst>
            <a:ext uri="{FF2B5EF4-FFF2-40B4-BE49-F238E27FC236}">
              <a16:creationId xmlns:a16="http://schemas.microsoft.com/office/drawing/2014/main" id="{00000000-0008-0000-0F00-000042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a:extLst>
            <a:ext uri="{FF2B5EF4-FFF2-40B4-BE49-F238E27FC236}">
              <a16:creationId xmlns:a16="http://schemas.microsoft.com/office/drawing/2014/main" id="{00000000-0008-0000-0F00-000043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a:extLst>
            <a:ext uri="{FF2B5EF4-FFF2-40B4-BE49-F238E27FC236}">
              <a16:creationId xmlns:a16="http://schemas.microsoft.com/office/drawing/2014/main" id="{00000000-0008-0000-0F00-000044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a:extLst>
            <a:ext uri="{FF2B5EF4-FFF2-40B4-BE49-F238E27FC236}">
              <a16:creationId xmlns:a16="http://schemas.microsoft.com/office/drawing/2014/main" id="{00000000-0008-0000-0F00-000046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a:extLst>
            <a:ext uri="{FF2B5EF4-FFF2-40B4-BE49-F238E27FC236}">
              <a16:creationId xmlns:a16="http://schemas.microsoft.com/office/drawing/2014/main" id="{00000000-0008-0000-0F00-000048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a:extLst>
            <a:ext uri="{FF2B5EF4-FFF2-40B4-BE49-F238E27FC236}">
              <a16:creationId xmlns:a16="http://schemas.microsoft.com/office/drawing/2014/main" id="{00000000-0008-0000-0F00-000049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22860</xdr:rowOff>
    </xdr:from>
    <xdr:to>
      <xdr:col>24</xdr:col>
      <xdr:colOff>62865</xdr:colOff>
      <xdr:row>64</xdr:row>
      <xdr:rowOff>130628</xdr:rowOff>
    </xdr:to>
    <xdr:cxnSp macro="">
      <xdr:nvCxnSpPr>
        <xdr:cNvPr id="74" name="直線コネクタ 73">
          <a:extLst>
            <a:ext uri="{FF2B5EF4-FFF2-40B4-BE49-F238E27FC236}">
              <a16:creationId xmlns:a16="http://schemas.microsoft.com/office/drawing/2014/main" id="{00000000-0008-0000-0F00-00004A000000}"/>
            </a:ext>
          </a:extLst>
        </xdr:cNvPr>
        <xdr:cNvCxnSpPr/>
      </xdr:nvCxnSpPr>
      <xdr:spPr>
        <a:xfrm flipV="1">
          <a:off x="4634865" y="9624060"/>
          <a:ext cx="0" cy="147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a:extLst>
            <a:ext uri="{FF2B5EF4-FFF2-40B4-BE49-F238E27FC236}">
              <a16:creationId xmlns:a16="http://schemas.microsoft.com/office/drawing/2014/main" id="{00000000-0008-0000-0F00-00004B000000}"/>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a:extLst>
            <a:ext uri="{FF2B5EF4-FFF2-40B4-BE49-F238E27FC236}">
              <a16:creationId xmlns:a16="http://schemas.microsoft.com/office/drawing/2014/main" id="{00000000-0008-0000-0F00-00004C000000}"/>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140987</xdr:rowOff>
    </xdr:from>
    <xdr:ext cx="340478" cy="259045"/>
    <xdr:sp macro="" textlink="">
      <xdr:nvSpPr>
        <xdr:cNvPr id="77" name="【体育館・プール】&#10;有形固定資産減価償却率最大値テキスト">
          <a:extLst>
            <a:ext uri="{FF2B5EF4-FFF2-40B4-BE49-F238E27FC236}">
              <a16:creationId xmlns:a16="http://schemas.microsoft.com/office/drawing/2014/main" id="{00000000-0008-0000-0F00-00004D000000}"/>
            </a:ext>
          </a:extLst>
        </xdr:cNvPr>
        <xdr:cNvSpPr txBox="1"/>
      </xdr:nvSpPr>
      <xdr:spPr>
        <a:xfrm>
          <a:off x="4673600" y="93992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22860</xdr:rowOff>
    </xdr:from>
    <xdr:to>
      <xdr:col>24</xdr:col>
      <xdr:colOff>152400</xdr:colOff>
      <xdr:row>56</xdr:row>
      <xdr:rowOff>22860</xdr:rowOff>
    </xdr:to>
    <xdr:cxnSp macro="">
      <xdr:nvCxnSpPr>
        <xdr:cNvPr id="78" name="直線コネクタ 77">
          <a:extLst>
            <a:ext uri="{FF2B5EF4-FFF2-40B4-BE49-F238E27FC236}">
              <a16:creationId xmlns:a16="http://schemas.microsoft.com/office/drawing/2014/main" id="{00000000-0008-0000-0F00-00004E000000}"/>
            </a:ext>
          </a:extLst>
        </xdr:cNvPr>
        <xdr:cNvCxnSpPr/>
      </xdr:nvCxnSpPr>
      <xdr:spPr>
        <a:xfrm>
          <a:off x="4546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112503</xdr:rowOff>
    </xdr:from>
    <xdr:ext cx="405111" cy="259045"/>
    <xdr:sp macro="" textlink="">
      <xdr:nvSpPr>
        <xdr:cNvPr id="79" name="【体育館・プール】&#10;有形固定資産減価償却率平均値テキスト">
          <a:extLst>
            <a:ext uri="{FF2B5EF4-FFF2-40B4-BE49-F238E27FC236}">
              <a16:creationId xmlns:a16="http://schemas.microsoft.com/office/drawing/2014/main" id="{00000000-0008-0000-0F00-00004F000000}"/>
            </a:ext>
          </a:extLst>
        </xdr:cNvPr>
        <xdr:cNvSpPr txBox="1"/>
      </xdr:nvSpPr>
      <xdr:spPr>
        <a:xfrm>
          <a:off x="4673600" y="103995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89626</xdr:rowOff>
    </xdr:from>
    <xdr:to>
      <xdr:col>24</xdr:col>
      <xdr:colOff>114300</xdr:colOff>
      <xdr:row>62</xdr:row>
      <xdr:rowOff>19776</xdr:rowOff>
    </xdr:to>
    <xdr:sp macro="" textlink="">
      <xdr:nvSpPr>
        <xdr:cNvPr id="80" name="フローチャート: 判断 79">
          <a:extLst>
            <a:ext uri="{FF2B5EF4-FFF2-40B4-BE49-F238E27FC236}">
              <a16:creationId xmlns:a16="http://schemas.microsoft.com/office/drawing/2014/main" id="{00000000-0008-0000-0F00-000050000000}"/>
            </a:ext>
          </a:extLst>
        </xdr:cNvPr>
        <xdr:cNvSpPr/>
      </xdr:nvSpPr>
      <xdr:spPr>
        <a:xfrm>
          <a:off x="4584700" y="1054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53703</xdr:rowOff>
    </xdr:from>
    <xdr:to>
      <xdr:col>20</xdr:col>
      <xdr:colOff>38100</xdr:colOff>
      <xdr:row>61</xdr:row>
      <xdr:rowOff>155303</xdr:rowOff>
    </xdr:to>
    <xdr:sp macro="" textlink="">
      <xdr:nvSpPr>
        <xdr:cNvPr id="81" name="フローチャート: 判断 80">
          <a:extLst>
            <a:ext uri="{FF2B5EF4-FFF2-40B4-BE49-F238E27FC236}">
              <a16:creationId xmlns:a16="http://schemas.microsoft.com/office/drawing/2014/main" id="{00000000-0008-0000-0F00-000051000000}"/>
            </a:ext>
          </a:extLst>
        </xdr:cNvPr>
        <xdr:cNvSpPr/>
      </xdr:nvSpPr>
      <xdr:spPr>
        <a:xfrm>
          <a:off x="3746500" y="10512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163104</xdr:rowOff>
    </xdr:from>
    <xdr:to>
      <xdr:col>15</xdr:col>
      <xdr:colOff>101600</xdr:colOff>
      <xdr:row>61</xdr:row>
      <xdr:rowOff>93254</xdr:rowOff>
    </xdr:to>
    <xdr:sp macro="" textlink="">
      <xdr:nvSpPr>
        <xdr:cNvPr id="82" name="フローチャート: 判断 81">
          <a:extLst>
            <a:ext uri="{FF2B5EF4-FFF2-40B4-BE49-F238E27FC236}">
              <a16:creationId xmlns:a16="http://schemas.microsoft.com/office/drawing/2014/main" id="{00000000-0008-0000-0F00-000052000000}"/>
            </a:ext>
          </a:extLst>
        </xdr:cNvPr>
        <xdr:cNvSpPr/>
      </xdr:nvSpPr>
      <xdr:spPr>
        <a:xfrm>
          <a:off x="28575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150041</xdr:rowOff>
    </xdr:from>
    <xdr:to>
      <xdr:col>10</xdr:col>
      <xdr:colOff>165100</xdr:colOff>
      <xdr:row>61</xdr:row>
      <xdr:rowOff>80191</xdr:rowOff>
    </xdr:to>
    <xdr:sp macro="" textlink="">
      <xdr:nvSpPr>
        <xdr:cNvPr id="83" name="フローチャート: 判断 82">
          <a:extLst>
            <a:ext uri="{FF2B5EF4-FFF2-40B4-BE49-F238E27FC236}">
              <a16:creationId xmlns:a16="http://schemas.microsoft.com/office/drawing/2014/main" id="{00000000-0008-0000-0F00-000053000000}"/>
            </a:ext>
          </a:extLst>
        </xdr:cNvPr>
        <xdr:cNvSpPr/>
      </xdr:nvSpPr>
      <xdr:spPr>
        <a:xfrm>
          <a:off x="1968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154940</xdr:rowOff>
    </xdr:from>
    <xdr:to>
      <xdr:col>6</xdr:col>
      <xdr:colOff>38100</xdr:colOff>
      <xdr:row>61</xdr:row>
      <xdr:rowOff>85090</xdr:rowOff>
    </xdr:to>
    <xdr:sp macro="" textlink="">
      <xdr:nvSpPr>
        <xdr:cNvPr id="84" name="フローチャート: 判断 83">
          <a:extLst>
            <a:ext uri="{FF2B5EF4-FFF2-40B4-BE49-F238E27FC236}">
              <a16:creationId xmlns:a16="http://schemas.microsoft.com/office/drawing/2014/main" id="{00000000-0008-0000-0F00-000054000000}"/>
            </a:ext>
          </a:extLst>
        </xdr:cNvPr>
        <xdr:cNvSpPr/>
      </xdr:nvSpPr>
      <xdr:spPr>
        <a:xfrm>
          <a:off x="1079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00000000-0008-0000-0F00-000055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00000000-0008-0000-0F00-000056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00000000-0008-0000-0F00-000057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00000000-0008-0000-0F00-000058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00000000-0008-0000-0F00-000059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141877</xdr:rowOff>
    </xdr:from>
    <xdr:to>
      <xdr:col>24</xdr:col>
      <xdr:colOff>114300</xdr:colOff>
      <xdr:row>64</xdr:row>
      <xdr:rowOff>72027</xdr:rowOff>
    </xdr:to>
    <xdr:sp macro="" textlink="">
      <xdr:nvSpPr>
        <xdr:cNvPr id="90" name="楕円 89">
          <a:extLst>
            <a:ext uri="{FF2B5EF4-FFF2-40B4-BE49-F238E27FC236}">
              <a16:creationId xmlns:a16="http://schemas.microsoft.com/office/drawing/2014/main" id="{00000000-0008-0000-0F00-00005A000000}"/>
            </a:ext>
          </a:extLst>
        </xdr:cNvPr>
        <xdr:cNvSpPr/>
      </xdr:nvSpPr>
      <xdr:spPr>
        <a:xfrm>
          <a:off x="4584700" y="10943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56804</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00000000-0008-0000-0F00-00005B000000}"/>
            </a:ext>
          </a:extLst>
        </xdr:cNvPr>
        <xdr:cNvSpPr txBox="1"/>
      </xdr:nvSpPr>
      <xdr:spPr>
        <a:xfrm>
          <a:off x="4673600" y="10858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140244</xdr:rowOff>
    </xdr:from>
    <xdr:to>
      <xdr:col>20</xdr:col>
      <xdr:colOff>38100</xdr:colOff>
      <xdr:row>64</xdr:row>
      <xdr:rowOff>70394</xdr:rowOff>
    </xdr:to>
    <xdr:sp macro="" textlink="">
      <xdr:nvSpPr>
        <xdr:cNvPr id="92" name="楕円 91">
          <a:extLst>
            <a:ext uri="{FF2B5EF4-FFF2-40B4-BE49-F238E27FC236}">
              <a16:creationId xmlns:a16="http://schemas.microsoft.com/office/drawing/2014/main" id="{00000000-0008-0000-0F00-00005C000000}"/>
            </a:ext>
          </a:extLst>
        </xdr:cNvPr>
        <xdr:cNvSpPr/>
      </xdr:nvSpPr>
      <xdr:spPr>
        <a:xfrm>
          <a:off x="3746500" y="1094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19594</xdr:rowOff>
    </xdr:from>
    <xdr:to>
      <xdr:col>24</xdr:col>
      <xdr:colOff>63500</xdr:colOff>
      <xdr:row>64</xdr:row>
      <xdr:rowOff>21227</xdr:rowOff>
    </xdr:to>
    <xdr:cxnSp macro="">
      <xdr:nvCxnSpPr>
        <xdr:cNvPr id="93" name="直線コネクタ 92">
          <a:extLst>
            <a:ext uri="{FF2B5EF4-FFF2-40B4-BE49-F238E27FC236}">
              <a16:creationId xmlns:a16="http://schemas.microsoft.com/office/drawing/2014/main" id="{00000000-0008-0000-0F00-00005D000000}"/>
            </a:ext>
          </a:extLst>
        </xdr:cNvPr>
        <xdr:cNvCxnSpPr/>
      </xdr:nvCxnSpPr>
      <xdr:spPr>
        <a:xfrm>
          <a:off x="3797300" y="10992394"/>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136978</xdr:rowOff>
    </xdr:from>
    <xdr:to>
      <xdr:col>15</xdr:col>
      <xdr:colOff>101600</xdr:colOff>
      <xdr:row>64</xdr:row>
      <xdr:rowOff>67128</xdr:rowOff>
    </xdr:to>
    <xdr:sp macro="" textlink="">
      <xdr:nvSpPr>
        <xdr:cNvPr id="94" name="楕円 93">
          <a:extLst>
            <a:ext uri="{FF2B5EF4-FFF2-40B4-BE49-F238E27FC236}">
              <a16:creationId xmlns:a16="http://schemas.microsoft.com/office/drawing/2014/main" id="{00000000-0008-0000-0F00-00005E000000}"/>
            </a:ext>
          </a:extLst>
        </xdr:cNvPr>
        <xdr:cNvSpPr/>
      </xdr:nvSpPr>
      <xdr:spPr>
        <a:xfrm>
          <a:off x="2857500" y="1093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64</xdr:row>
      <xdr:rowOff>16328</xdr:rowOff>
    </xdr:from>
    <xdr:to>
      <xdr:col>19</xdr:col>
      <xdr:colOff>177800</xdr:colOff>
      <xdr:row>64</xdr:row>
      <xdr:rowOff>19594</xdr:rowOff>
    </xdr:to>
    <xdr:cxnSp macro="">
      <xdr:nvCxnSpPr>
        <xdr:cNvPr id="95" name="直線コネクタ 94">
          <a:extLst>
            <a:ext uri="{FF2B5EF4-FFF2-40B4-BE49-F238E27FC236}">
              <a16:creationId xmlns:a16="http://schemas.microsoft.com/office/drawing/2014/main" id="{00000000-0008-0000-0F00-00005F000000}"/>
            </a:ext>
          </a:extLst>
        </xdr:cNvPr>
        <xdr:cNvCxnSpPr/>
      </xdr:nvCxnSpPr>
      <xdr:spPr>
        <a:xfrm>
          <a:off x="2908300" y="10989128"/>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64</xdr:row>
      <xdr:rowOff>79828</xdr:rowOff>
    </xdr:from>
    <xdr:to>
      <xdr:col>10</xdr:col>
      <xdr:colOff>165100</xdr:colOff>
      <xdr:row>65</xdr:row>
      <xdr:rowOff>9978</xdr:rowOff>
    </xdr:to>
    <xdr:sp macro="" textlink="">
      <xdr:nvSpPr>
        <xdr:cNvPr id="96" name="楕円 95">
          <a:extLst>
            <a:ext uri="{FF2B5EF4-FFF2-40B4-BE49-F238E27FC236}">
              <a16:creationId xmlns:a16="http://schemas.microsoft.com/office/drawing/2014/main" id="{00000000-0008-0000-0F00-000060000000}"/>
            </a:ext>
          </a:extLst>
        </xdr:cNvPr>
        <xdr:cNvSpPr/>
      </xdr:nvSpPr>
      <xdr:spPr>
        <a:xfrm>
          <a:off x="19685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64</xdr:row>
      <xdr:rowOff>16328</xdr:rowOff>
    </xdr:from>
    <xdr:to>
      <xdr:col>15</xdr:col>
      <xdr:colOff>50800</xdr:colOff>
      <xdr:row>64</xdr:row>
      <xdr:rowOff>130628</xdr:rowOff>
    </xdr:to>
    <xdr:cxnSp macro="">
      <xdr:nvCxnSpPr>
        <xdr:cNvPr id="97" name="直線コネクタ 96">
          <a:extLst>
            <a:ext uri="{FF2B5EF4-FFF2-40B4-BE49-F238E27FC236}">
              <a16:creationId xmlns:a16="http://schemas.microsoft.com/office/drawing/2014/main" id="{00000000-0008-0000-0F00-000061000000}"/>
            </a:ext>
          </a:extLst>
        </xdr:cNvPr>
        <xdr:cNvCxnSpPr/>
      </xdr:nvCxnSpPr>
      <xdr:spPr>
        <a:xfrm flipV="1">
          <a:off x="2019300" y="10989128"/>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64</xdr:row>
      <xdr:rowOff>79828</xdr:rowOff>
    </xdr:from>
    <xdr:to>
      <xdr:col>6</xdr:col>
      <xdr:colOff>38100</xdr:colOff>
      <xdr:row>65</xdr:row>
      <xdr:rowOff>9978</xdr:rowOff>
    </xdr:to>
    <xdr:sp macro="" textlink="">
      <xdr:nvSpPr>
        <xdr:cNvPr id="98" name="楕円 97">
          <a:extLst>
            <a:ext uri="{FF2B5EF4-FFF2-40B4-BE49-F238E27FC236}">
              <a16:creationId xmlns:a16="http://schemas.microsoft.com/office/drawing/2014/main" id="{00000000-0008-0000-0F00-000062000000}"/>
            </a:ext>
          </a:extLst>
        </xdr:cNvPr>
        <xdr:cNvSpPr/>
      </xdr:nvSpPr>
      <xdr:spPr>
        <a:xfrm>
          <a:off x="10795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64</xdr:row>
      <xdr:rowOff>130628</xdr:rowOff>
    </xdr:from>
    <xdr:to>
      <xdr:col>10</xdr:col>
      <xdr:colOff>114300</xdr:colOff>
      <xdr:row>64</xdr:row>
      <xdr:rowOff>130628</xdr:rowOff>
    </xdr:to>
    <xdr:cxnSp macro="">
      <xdr:nvCxnSpPr>
        <xdr:cNvPr id="99" name="直線コネクタ 98">
          <a:extLst>
            <a:ext uri="{FF2B5EF4-FFF2-40B4-BE49-F238E27FC236}">
              <a16:creationId xmlns:a16="http://schemas.microsoft.com/office/drawing/2014/main" id="{00000000-0008-0000-0F00-000063000000}"/>
            </a:ext>
          </a:extLst>
        </xdr:cNvPr>
        <xdr:cNvCxnSpPr/>
      </xdr:nvCxnSpPr>
      <xdr:spPr>
        <a:xfrm>
          <a:off x="1130300" y="11103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380</xdr:rowOff>
    </xdr:from>
    <xdr:ext cx="405111" cy="259045"/>
    <xdr:sp macro="" textlink="">
      <xdr:nvSpPr>
        <xdr:cNvPr id="100" name="n_1aveValue【体育館・プール】&#10;有形固定資産減価償却率">
          <a:extLst>
            <a:ext uri="{FF2B5EF4-FFF2-40B4-BE49-F238E27FC236}">
              <a16:creationId xmlns:a16="http://schemas.microsoft.com/office/drawing/2014/main" id="{00000000-0008-0000-0F00-000064000000}"/>
            </a:ext>
          </a:extLst>
        </xdr:cNvPr>
        <xdr:cNvSpPr txBox="1"/>
      </xdr:nvSpPr>
      <xdr:spPr>
        <a:xfrm>
          <a:off x="3582044" y="102873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109781</xdr:rowOff>
    </xdr:from>
    <xdr:ext cx="405111" cy="259045"/>
    <xdr:sp macro="" textlink="">
      <xdr:nvSpPr>
        <xdr:cNvPr id="101" name="n_2aveValue【体育館・プール】&#10;有形固定資産減価償却率">
          <a:extLst>
            <a:ext uri="{FF2B5EF4-FFF2-40B4-BE49-F238E27FC236}">
              <a16:creationId xmlns:a16="http://schemas.microsoft.com/office/drawing/2014/main" id="{00000000-0008-0000-0F00-000065000000}"/>
            </a:ext>
          </a:extLst>
        </xdr:cNvPr>
        <xdr:cNvSpPr txBox="1"/>
      </xdr:nvSpPr>
      <xdr:spPr>
        <a:xfrm>
          <a:off x="2705744" y="10225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96718</xdr:rowOff>
    </xdr:from>
    <xdr:ext cx="405111" cy="259045"/>
    <xdr:sp macro="" textlink="">
      <xdr:nvSpPr>
        <xdr:cNvPr id="102" name="n_3aveValue【体育館・プール】&#10;有形固定資産減価償却率">
          <a:extLst>
            <a:ext uri="{FF2B5EF4-FFF2-40B4-BE49-F238E27FC236}">
              <a16:creationId xmlns:a16="http://schemas.microsoft.com/office/drawing/2014/main" id="{00000000-0008-0000-0F00-000066000000}"/>
            </a:ext>
          </a:extLst>
        </xdr:cNvPr>
        <xdr:cNvSpPr txBox="1"/>
      </xdr:nvSpPr>
      <xdr:spPr>
        <a:xfrm>
          <a:off x="1816744" y="10212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101617</xdr:rowOff>
    </xdr:from>
    <xdr:ext cx="405111" cy="259045"/>
    <xdr:sp macro="" textlink="">
      <xdr:nvSpPr>
        <xdr:cNvPr id="103" name="n_4aveValue【体育館・プール】&#10;有形固定資産減価償却率">
          <a:extLst>
            <a:ext uri="{FF2B5EF4-FFF2-40B4-BE49-F238E27FC236}">
              <a16:creationId xmlns:a16="http://schemas.microsoft.com/office/drawing/2014/main" id="{00000000-0008-0000-0F00-000067000000}"/>
            </a:ext>
          </a:extLst>
        </xdr:cNvPr>
        <xdr:cNvSpPr txBox="1"/>
      </xdr:nvSpPr>
      <xdr:spPr>
        <a:xfrm>
          <a:off x="927744" y="1021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61521</xdr:rowOff>
    </xdr:from>
    <xdr:ext cx="405111" cy="259045"/>
    <xdr:sp macro="" textlink="">
      <xdr:nvSpPr>
        <xdr:cNvPr id="104" name="n_1mainValue【体育館・プール】&#10;有形固定資産減価償却率">
          <a:extLst>
            <a:ext uri="{FF2B5EF4-FFF2-40B4-BE49-F238E27FC236}">
              <a16:creationId xmlns:a16="http://schemas.microsoft.com/office/drawing/2014/main" id="{00000000-0008-0000-0F00-000068000000}"/>
            </a:ext>
          </a:extLst>
        </xdr:cNvPr>
        <xdr:cNvSpPr txBox="1"/>
      </xdr:nvSpPr>
      <xdr:spPr>
        <a:xfrm>
          <a:off x="3582044" y="11034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58255</xdr:rowOff>
    </xdr:from>
    <xdr:ext cx="405111" cy="259045"/>
    <xdr:sp macro="" textlink="">
      <xdr:nvSpPr>
        <xdr:cNvPr id="105" name="n_2mainValue【体育館・プール】&#10;有形固定資産減価償却率">
          <a:extLst>
            <a:ext uri="{FF2B5EF4-FFF2-40B4-BE49-F238E27FC236}">
              <a16:creationId xmlns:a16="http://schemas.microsoft.com/office/drawing/2014/main" id="{00000000-0008-0000-0F00-000069000000}"/>
            </a:ext>
          </a:extLst>
        </xdr:cNvPr>
        <xdr:cNvSpPr txBox="1"/>
      </xdr:nvSpPr>
      <xdr:spPr>
        <a:xfrm>
          <a:off x="2705744" y="11031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65</xdr:row>
      <xdr:rowOff>1105</xdr:rowOff>
    </xdr:from>
    <xdr:ext cx="469744" cy="259045"/>
    <xdr:sp macro="" textlink="">
      <xdr:nvSpPr>
        <xdr:cNvPr id="106" name="n_3mainValue【体育館・プール】&#10;有形固定資産減価償却率">
          <a:extLst>
            <a:ext uri="{FF2B5EF4-FFF2-40B4-BE49-F238E27FC236}">
              <a16:creationId xmlns:a16="http://schemas.microsoft.com/office/drawing/2014/main" id="{00000000-0008-0000-0F00-00006A000000}"/>
            </a:ext>
          </a:extLst>
        </xdr:cNvPr>
        <xdr:cNvSpPr txBox="1"/>
      </xdr:nvSpPr>
      <xdr:spPr>
        <a:xfrm>
          <a:off x="1784427" y="111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133427</xdr:colOff>
      <xdr:row>65</xdr:row>
      <xdr:rowOff>1105</xdr:rowOff>
    </xdr:from>
    <xdr:ext cx="469744" cy="259045"/>
    <xdr:sp macro="" textlink="">
      <xdr:nvSpPr>
        <xdr:cNvPr id="107" name="n_4mainValue【体育館・プール】&#10;有形固定資産減価償却率">
          <a:extLst>
            <a:ext uri="{FF2B5EF4-FFF2-40B4-BE49-F238E27FC236}">
              <a16:creationId xmlns:a16="http://schemas.microsoft.com/office/drawing/2014/main" id="{00000000-0008-0000-0F00-00006B000000}"/>
            </a:ext>
          </a:extLst>
        </xdr:cNvPr>
        <xdr:cNvSpPr txBox="1"/>
      </xdr:nvSpPr>
      <xdr:spPr>
        <a:xfrm>
          <a:off x="895427" y="111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a:extLst>
            <a:ext uri="{FF2B5EF4-FFF2-40B4-BE49-F238E27FC236}">
              <a16:creationId xmlns:a16="http://schemas.microsoft.com/office/drawing/2014/main" id="{00000000-0008-0000-0F00-00006C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a:extLst>
            <a:ext uri="{FF2B5EF4-FFF2-40B4-BE49-F238E27FC236}">
              <a16:creationId xmlns:a16="http://schemas.microsoft.com/office/drawing/2014/main" id="{00000000-0008-0000-0F00-00006D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a:extLst>
            <a:ext uri="{FF2B5EF4-FFF2-40B4-BE49-F238E27FC236}">
              <a16:creationId xmlns:a16="http://schemas.microsoft.com/office/drawing/2014/main" id="{00000000-0008-0000-0F00-00006E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a:extLst>
            <a:ext uri="{FF2B5EF4-FFF2-40B4-BE49-F238E27FC236}">
              <a16:creationId xmlns:a16="http://schemas.microsoft.com/office/drawing/2014/main" id="{00000000-0008-0000-0F00-00006F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a:extLst>
            <a:ext uri="{FF2B5EF4-FFF2-40B4-BE49-F238E27FC236}">
              <a16:creationId xmlns:a16="http://schemas.microsoft.com/office/drawing/2014/main" id="{00000000-0008-0000-0F00-000070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a:extLst>
            <a:ext uri="{FF2B5EF4-FFF2-40B4-BE49-F238E27FC236}">
              <a16:creationId xmlns:a16="http://schemas.microsoft.com/office/drawing/2014/main" id="{00000000-0008-0000-0F00-000071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a:extLst>
            <a:ext uri="{FF2B5EF4-FFF2-40B4-BE49-F238E27FC236}">
              <a16:creationId xmlns:a16="http://schemas.microsoft.com/office/drawing/2014/main" id="{00000000-0008-0000-0F00-000072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a:extLst>
            <a:ext uri="{FF2B5EF4-FFF2-40B4-BE49-F238E27FC236}">
              <a16:creationId xmlns:a16="http://schemas.microsoft.com/office/drawing/2014/main" id="{00000000-0008-0000-0F00-000073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a:extLst>
            <a:ext uri="{FF2B5EF4-FFF2-40B4-BE49-F238E27FC236}">
              <a16:creationId xmlns:a16="http://schemas.microsoft.com/office/drawing/2014/main" id="{00000000-0008-0000-0F00-000074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a:extLst>
            <a:ext uri="{FF2B5EF4-FFF2-40B4-BE49-F238E27FC236}">
              <a16:creationId xmlns:a16="http://schemas.microsoft.com/office/drawing/2014/main" id="{00000000-0008-0000-0F00-000075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18" name="直線コネクタ 117">
          <a:extLst>
            <a:ext uri="{FF2B5EF4-FFF2-40B4-BE49-F238E27FC236}">
              <a16:creationId xmlns:a16="http://schemas.microsoft.com/office/drawing/2014/main" id="{00000000-0008-0000-0F00-000076000000}"/>
            </a:ext>
          </a:extLst>
        </xdr:cNvPr>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119" name="テキスト ボックス 118">
          <a:extLst>
            <a:ext uri="{FF2B5EF4-FFF2-40B4-BE49-F238E27FC236}">
              <a16:creationId xmlns:a16="http://schemas.microsoft.com/office/drawing/2014/main" id="{00000000-0008-0000-0F00-000077000000}"/>
            </a:ext>
          </a:extLst>
        </xdr:cNvPr>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20" name="直線コネクタ 119">
          <a:extLst>
            <a:ext uri="{FF2B5EF4-FFF2-40B4-BE49-F238E27FC236}">
              <a16:creationId xmlns:a16="http://schemas.microsoft.com/office/drawing/2014/main" id="{00000000-0008-0000-0F00-000078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21" name="テキスト ボックス 120">
          <a:extLst>
            <a:ext uri="{FF2B5EF4-FFF2-40B4-BE49-F238E27FC236}">
              <a16:creationId xmlns:a16="http://schemas.microsoft.com/office/drawing/2014/main" id="{00000000-0008-0000-0F00-000079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22" name="直線コネクタ 121">
          <a:extLst>
            <a:ext uri="{FF2B5EF4-FFF2-40B4-BE49-F238E27FC236}">
              <a16:creationId xmlns:a16="http://schemas.microsoft.com/office/drawing/2014/main" id="{00000000-0008-0000-0F00-00007A000000}"/>
            </a:ext>
          </a:extLst>
        </xdr:cNvPr>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123" name="テキスト ボックス 122">
          <a:extLst>
            <a:ext uri="{FF2B5EF4-FFF2-40B4-BE49-F238E27FC236}">
              <a16:creationId xmlns:a16="http://schemas.microsoft.com/office/drawing/2014/main" id="{00000000-0008-0000-0F00-00007B000000}"/>
            </a:ext>
          </a:extLst>
        </xdr:cNvPr>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4" name="直線コネクタ 123">
          <a:extLst>
            <a:ext uri="{FF2B5EF4-FFF2-40B4-BE49-F238E27FC236}">
              <a16:creationId xmlns:a16="http://schemas.microsoft.com/office/drawing/2014/main" id="{00000000-0008-0000-0F00-00007C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5" name="テキスト ボックス 124">
          <a:extLst>
            <a:ext uri="{FF2B5EF4-FFF2-40B4-BE49-F238E27FC236}">
              <a16:creationId xmlns:a16="http://schemas.microsoft.com/office/drawing/2014/main" id="{00000000-0008-0000-0F00-00007D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6" name="【体育館・プール】&#10;一人当たり面積グラフ枠">
          <a:extLst>
            <a:ext uri="{FF2B5EF4-FFF2-40B4-BE49-F238E27FC236}">
              <a16:creationId xmlns:a16="http://schemas.microsoft.com/office/drawing/2014/main" id="{00000000-0008-0000-0F00-00007E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154877</xdr:rowOff>
    </xdr:from>
    <xdr:to>
      <xdr:col>54</xdr:col>
      <xdr:colOff>189865</xdr:colOff>
      <xdr:row>63</xdr:row>
      <xdr:rowOff>18859</xdr:rowOff>
    </xdr:to>
    <xdr:cxnSp macro="">
      <xdr:nvCxnSpPr>
        <xdr:cNvPr id="127" name="直線コネクタ 126">
          <a:extLst>
            <a:ext uri="{FF2B5EF4-FFF2-40B4-BE49-F238E27FC236}">
              <a16:creationId xmlns:a16="http://schemas.microsoft.com/office/drawing/2014/main" id="{00000000-0008-0000-0F00-00007F000000}"/>
            </a:ext>
          </a:extLst>
        </xdr:cNvPr>
        <xdr:cNvCxnSpPr/>
      </xdr:nvCxnSpPr>
      <xdr:spPr>
        <a:xfrm flipV="1">
          <a:off x="10476865" y="9584627"/>
          <a:ext cx="0" cy="1235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22686</xdr:rowOff>
    </xdr:from>
    <xdr:ext cx="469744" cy="259045"/>
    <xdr:sp macro="" textlink="">
      <xdr:nvSpPr>
        <xdr:cNvPr id="128" name="【体育館・プール】&#10;一人当たり面積最小値テキスト">
          <a:extLst>
            <a:ext uri="{FF2B5EF4-FFF2-40B4-BE49-F238E27FC236}">
              <a16:creationId xmlns:a16="http://schemas.microsoft.com/office/drawing/2014/main" id="{00000000-0008-0000-0F00-000080000000}"/>
            </a:ext>
          </a:extLst>
        </xdr:cNvPr>
        <xdr:cNvSpPr txBox="1"/>
      </xdr:nvSpPr>
      <xdr:spPr>
        <a:xfrm>
          <a:off x="10515600" y="10824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18859</xdr:rowOff>
    </xdr:from>
    <xdr:to>
      <xdr:col>55</xdr:col>
      <xdr:colOff>88900</xdr:colOff>
      <xdr:row>63</xdr:row>
      <xdr:rowOff>18859</xdr:rowOff>
    </xdr:to>
    <xdr:cxnSp macro="">
      <xdr:nvCxnSpPr>
        <xdr:cNvPr id="129" name="直線コネクタ 128">
          <a:extLst>
            <a:ext uri="{FF2B5EF4-FFF2-40B4-BE49-F238E27FC236}">
              <a16:creationId xmlns:a16="http://schemas.microsoft.com/office/drawing/2014/main" id="{00000000-0008-0000-0F00-000081000000}"/>
            </a:ext>
          </a:extLst>
        </xdr:cNvPr>
        <xdr:cNvCxnSpPr/>
      </xdr:nvCxnSpPr>
      <xdr:spPr>
        <a:xfrm>
          <a:off x="10388600" y="10820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101554</xdr:rowOff>
    </xdr:from>
    <xdr:ext cx="469744" cy="259045"/>
    <xdr:sp macro="" textlink="">
      <xdr:nvSpPr>
        <xdr:cNvPr id="130" name="【体育館・プール】&#10;一人当たり面積最大値テキスト">
          <a:extLst>
            <a:ext uri="{FF2B5EF4-FFF2-40B4-BE49-F238E27FC236}">
              <a16:creationId xmlns:a16="http://schemas.microsoft.com/office/drawing/2014/main" id="{00000000-0008-0000-0F00-000082000000}"/>
            </a:ext>
          </a:extLst>
        </xdr:cNvPr>
        <xdr:cNvSpPr txBox="1"/>
      </xdr:nvSpPr>
      <xdr:spPr>
        <a:xfrm>
          <a:off x="10515600" y="9359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154877</xdr:rowOff>
    </xdr:from>
    <xdr:to>
      <xdr:col>55</xdr:col>
      <xdr:colOff>88900</xdr:colOff>
      <xdr:row>55</xdr:row>
      <xdr:rowOff>154877</xdr:rowOff>
    </xdr:to>
    <xdr:cxnSp macro="">
      <xdr:nvCxnSpPr>
        <xdr:cNvPr id="131" name="直線コネクタ 130">
          <a:extLst>
            <a:ext uri="{FF2B5EF4-FFF2-40B4-BE49-F238E27FC236}">
              <a16:creationId xmlns:a16="http://schemas.microsoft.com/office/drawing/2014/main" id="{00000000-0008-0000-0F00-000083000000}"/>
            </a:ext>
          </a:extLst>
        </xdr:cNvPr>
        <xdr:cNvCxnSpPr/>
      </xdr:nvCxnSpPr>
      <xdr:spPr>
        <a:xfrm>
          <a:off x="10388600" y="9584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128668</xdr:rowOff>
    </xdr:from>
    <xdr:ext cx="469744" cy="259045"/>
    <xdr:sp macro="" textlink="">
      <xdr:nvSpPr>
        <xdr:cNvPr id="132" name="【体育館・プール】&#10;一人当たり面積平均値テキスト">
          <a:extLst>
            <a:ext uri="{FF2B5EF4-FFF2-40B4-BE49-F238E27FC236}">
              <a16:creationId xmlns:a16="http://schemas.microsoft.com/office/drawing/2014/main" id="{00000000-0008-0000-0F00-000084000000}"/>
            </a:ext>
          </a:extLst>
        </xdr:cNvPr>
        <xdr:cNvSpPr txBox="1"/>
      </xdr:nvSpPr>
      <xdr:spPr>
        <a:xfrm>
          <a:off x="10515600" y="102442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105791</xdr:rowOff>
    </xdr:from>
    <xdr:to>
      <xdr:col>55</xdr:col>
      <xdr:colOff>50800</xdr:colOff>
      <xdr:row>61</xdr:row>
      <xdr:rowOff>35941</xdr:rowOff>
    </xdr:to>
    <xdr:sp macro="" textlink="">
      <xdr:nvSpPr>
        <xdr:cNvPr id="133" name="フローチャート: 判断 132">
          <a:extLst>
            <a:ext uri="{FF2B5EF4-FFF2-40B4-BE49-F238E27FC236}">
              <a16:creationId xmlns:a16="http://schemas.microsoft.com/office/drawing/2014/main" id="{00000000-0008-0000-0F00-000085000000}"/>
            </a:ext>
          </a:extLst>
        </xdr:cNvPr>
        <xdr:cNvSpPr/>
      </xdr:nvSpPr>
      <xdr:spPr>
        <a:xfrm>
          <a:off x="10426700" y="10392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100076</xdr:rowOff>
    </xdr:from>
    <xdr:to>
      <xdr:col>50</xdr:col>
      <xdr:colOff>165100</xdr:colOff>
      <xdr:row>61</xdr:row>
      <xdr:rowOff>30226</xdr:rowOff>
    </xdr:to>
    <xdr:sp macro="" textlink="">
      <xdr:nvSpPr>
        <xdr:cNvPr id="134" name="フローチャート: 判断 133">
          <a:extLst>
            <a:ext uri="{FF2B5EF4-FFF2-40B4-BE49-F238E27FC236}">
              <a16:creationId xmlns:a16="http://schemas.microsoft.com/office/drawing/2014/main" id="{00000000-0008-0000-0F00-000086000000}"/>
            </a:ext>
          </a:extLst>
        </xdr:cNvPr>
        <xdr:cNvSpPr/>
      </xdr:nvSpPr>
      <xdr:spPr>
        <a:xfrm>
          <a:off x="9588500" y="1038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81788</xdr:rowOff>
    </xdr:from>
    <xdr:to>
      <xdr:col>46</xdr:col>
      <xdr:colOff>38100</xdr:colOff>
      <xdr:row>61</xdr:row>
      <xdr:rowOff>11938</xdr:rowOff>
    </xdr:to>
    <xdr:sp macro="" textlink="">
      <xdr:nvSpPr>
        <xdr:cNvPr id="135" name="フローチャート: 判断 134">
          <a:extLst>
            <a:ext uri="{FF2B5EF4-FFF2-40B4-BE49-F238E27FC236}">
              <a16:creationId xmlns:a16="http://schemas.microsoft.com/office/drawing/2014/main" id="{00000000-0008-0000-0F00-000087000000}"/>
            </a:ext>
          </a:extLst>
        </xdr:cNvPr>
        <xdr:cNvSpPr/>
      </xdr:nvSpPr>
      <xdr:spPr>
        <a:xfrm>
          <a:off x="8699500" y="1036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99505</xdr:rowOff>
    </xdr:from>
    <xdr:to>
      <xdr:col>41</xdr:col>
      <xdr:colOff>101600</xdr:colOff>
      <xdr:row>61</xdr:row>
      <xdr:rowOff>29655</xdr:rowOff>
    </xdr:to>
    <xdr:sp macro="" textlink="">
      <xdr:nvSpPr>
        <xdr:cNvPr id="136" name="フローチャート: 判断 135">
          <a:extLst>
            <a:ext uri="{FF2B5EF4-FFF2-40B4-BE49-F238E27FC236}">
              <a16:creationId xmlns:a16="http://schemas.microsoft.com/office/drawing/2014/main" id="{00000000-0008-0000-0F00-000088000000}"/>
            </a:ext>
          </a:extLst>
        </xdr:cNvPr>
        <xdr:cNvSpPr/>
      </xdr:nvSpPr>
      <xdr:spPr>
        <a:xfrm>
          <a:off x="7810500" y="1038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133794</xdr:rowOff>
    </xdr:from>
    <xdr:to>
      <xdr:col>36</xdr:col>
      <xdr:colOff>165100</xdr:colOff>
      <xdr:row>61</xdr:row>
      <xdr:rowOff>63944</xdr:rowOff>
    </xdr:to>
    <xdr:sp macro="" textlink="">
      <xdr:nvSpPr>
        <xdr:cNvPr id="137" name="フローチャート: 判断 136">
          <a:extLst>
            <a:ext uri="{FF2B5EF4-FFF2-40B4-BE49-F238E27FC236}">
              <a16:creationId xmlns:a16="http://schemas.microsoft.com/office/drawing/2014/main" id="{00000000-0008-0000-0F00-000089000000}"/>
            </a:ext>
          </a:extLst>
        </xdr:cNvPr>
        <xdr:cNvSpPr/>
      </xdr:nvSpPr>
      <xdr:spPr>
        <a:xfrm>
          <a:off x="6921500" y="10420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8" name="テキスト ボックス 137">
          <a:extLst>
            <a:ext uri="{FF2B5EF4-FFF2-40B4-BE49-F238E27FC236}">
              <a16:creationId xmlns:a16="http://schemas.microsoft.com/office/drawing/2014/main" id="{00000000-0008-0000-0F00-00008A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9" name="テキスト ボックス 138">
          <a:extLst>
            <a:ext uri="{FF2B5EF4-FFF2-40B4-BE49-F238E27FC236}">
              <a16:creationId xmlns:a16="http://schemas.microsoft.com/office/drawing/2014/main" id="{00000000-0008-0000-0F00-00008B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00000000-0008-0000-0F00-00008C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00000000-0008-0000-0F00-00008D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00000000-0008-0000-0F00-00008E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167513</xdr:rowOff>
    </xdr:from>
    <xdr:to>
      <xdr:col>55</xdr:col>
      <xdr:colOff>50800</xdr:colOff>
      <xdr:row>62</xdr:row>
      <xdr:rowOff>97663</xdr:rowOff>
    </xdr:to>
    <xdr:sp macro="" textlink="">
      <xdr:nvSpPr>
        <xdr:cNvPr id="143" name="楕円 142">
          <a:extLst>
            <a:ext uri="{FF2B5EF4-FFF2-40B4-BE49-F238E27FC236}">
              <a16:creationId xmlns:a16="http://schemas.microsoft.com/office/drawing/2014/main" id="{00000000-0008-0000-0F00-00008F000000}"/>
            </a:ext>
          </a:extLst>
        </xdr:cNvPr>
        <xdr:cNvSpPr/>
      </xdr:nvSpPr>
      <xdr:spPr>
        <a:xfrm>
          <a:off x="10426700" y="10625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145940</xdr:rowOff>
    </xdr:from>
    <xdr:ext cx="469744" cy="259045"/>
    <xdr:sp macro="" textlink="">
      <xdr:nvSpPr>
        <xdr:cNvPr id="144" name="【体育館・プール】&#10;一人当たり面積該当値テキスト">
          <a:extLst>
            <a:ext uri="{FF2B5EF4-FFF2-40B4-BE49-F238E27FC236}">
              <a16:creationId xmlns:a16="http://schemas.microsoft.com/office/drawing/2014/main" id="{00000000-0008-0000-0F00-000090000000}"/>
            </a:ext>
          </a:extLst>
        </xdr:cNvPr>
        <xdr:cNvSpPr txBox="1"/>
      </xdr:nvSpPr>
      <xdr:spPr>
        <a:xfrm>
          <a:off x="10515600" y="10604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170370</xdr:rowOff>
    </xdr:from>
    <xdr:to>
      <xdr:col>50</xdr:col>
      <xdr:colOff>165100</xdr:colOff>
      <xdr:row>62</xdr:row>
      <xdr:rowOff>100520</xdr:rowOff>
    </xdr:to>
    <xdr:sp macro="" textlink="">
      <xdr:nvSpPr>
        <xdr:cNvPr id="145" name="楕円 144">
          <a:extLst>
            <a:ext uri="{FF2B5EF4-FFF2-40B4-BE49-F238E27FC236}">
              <a16:creationId xmlns:a16="http://schemas.microsoft.com/office/drawing/2014/main" id="{00000000-0008-0000-0F00-000091000000}"/>
            </a:ext>
          </a:extLst>
        </xdr:cNvPr>
        <xdr:cNvSpPr/>
      </xdr:nvSpPr>
      <xdr:spPr>
        <a:xfrm>
          <a:off x="9588500" y="1062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46863</xdr:rowOff>
    </xdr:from>
    <xdr:to>
      <xdr:col>55</xdr:col>
      <xdr:colOff>0</xdr:colOff>
      <xdr:row>62</xdr:row>
      <xdr:rowOff>49720</xdr:rowOff>
    </xdr:to>
    <xdr:cxnSp macro="">
      <xdr:nvCxnSpPr>
        <xdr:cNvPr id="146" name="直線コネクタ 145">
          <a:extLst>
            <a:ext uri="{FF2B5EF4-FFF2-40B4-BE49-F238E27FC236}">
              <a16:creationId xmlns:a16="http://schemas.microsoft.com/office/drawing/2014/main" id="{00000000-0008-0000-0F00-000092000000}"/>
            </a:ext>
          </a:extLst>
        </xdr:cNvPr>
        <xdr:cNvCxnSpPr/>
      </xdr:nvCxnSpPr>
      <xdr:spPr>
        <a:xfrm flipV="1">
          <a:off x="9639300" y="10676763"/>
          <a:ext cx="8382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1778</xdr:rowOff>
    </xdr:from>
    <xdr:to>
      <xdr:col>46</xdr:col>
      <xdr:colOff>38100</xdr:colOff>
      <xdr:row>62</xdr:row>
      <xdr:rowOff>103378</xdr:rowOff>
    </xdr:to>
    <xdr:sp macro="" textlink="">
      <xdr:nvSpPr>
        <xdr:cNvPr id="147" name="楕円 146">
          <a:extLst>
            <a:ext uri="{FF2B5EF4-FFF2-40B4-BE49-F238E27FC236}">
              <a16:creationId xmlns:a16="http://schemas.microsoft.com/office/drawing/2014/main" id="{00000000-0008-0000-0F00-000093000000}"/>
            </a:ext>
          </a:extLst>
        </xdr:cNvPr>
        <xdr:cNvSpPr/>
      </xdr:nvSpPr>
      <xdr:spPr>
        <a:xfrm>
          <a:off x="8699500" y="1063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49720</xdr:rowOff>
    </xdr:from>
    <xdr:to>
      <xdr:col>50</xdr:col>
      <xdr:colOff>114300</xdr:colOff>
      <xdr:row>62</xdr:row>
      <xdr:rowOff>52578</xdr:rowOff>
    </xdr:to>
    <xdr:cxnSp macro="">
      <xdr:nvCxnSpPr>
        <xdr:cNvPr id="148" name="直線コネクタ 147">
          <a:extLst>
            <a:ext uri="{FF2B5EF4-FFF2-40B4-BE49-F238E27FC236}">
              <a16:creationId xmlns:a16="http://schemas.microsoft.com/office/drawing/2014/main" id="{00000000-0008-0000-0F00-000094000000}"/>
            </a:ext>
          </a:extLst>
        </xdr:cNvPr>
        <xdr:cNvCxnSpPr/>
      </xdr:nvCxnSpPr>
      <xdr:spPr>
        <a:xfrm flipV="1">
          <a:off x="8750300" y="10679620"/>
          <a:ext cx="8890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4064</xdr:rowOff>
    </xdr:from>
    <xdr:to>
      <xdr:col>41</xdr:col>
      <xdr:colOff>101600</xdr:colOff>
      <xdr:row>62</xdr:row>
      <xdr:rowOff>105664</xdr:rowOff>
    </xdr:to>
    <xdr:sp macro="" textlink="">
      <xdr:nvSpPr>
        <xdr:cNvPr id="149" name="楕円 148">
          <a:extLst>
            <a:ext uri="{FF2B5EF4-FFF2-40B4-BE49-F238E27FC236}">
              <a16:creationId xmlns:a16="http://schemas.microsoft.com/office/drawing/2014/main" id="{00000000-0008-0000-0F00-000095000000}"/>
            </a:ext>
          </a:extLst>
        </xdr:cNvPr>
        <xdr:cNvSpPr/>
      </xdr:nvSpPr>
      <xdr:spPr>
        <a:xfrm>
          <a:off x="7810500" y="10633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52578</xdr:rowOff>
    </xdr:from>
    <xdr:to>
      <xdr:col>45</xdr:col>
      <xdr:colOff>177800</xdr:colOff>
      <xdr:row>62</xdr:row>
      <xdr:rowOff>54864</xdr:rowOff>
    </xdr:to>
    <xdr:cxnSp macro="">
      <xdr:nvCxnSpPr>
        <xdr:cNvPr id="150" name="直線コネクタ 149">
          <a:extLst>
            <a:ext uri="{FF2B5EF4-FFF2-40B4-BE49-F238E27FC236}">
              <a16:creationId xmlns:a16="http://schemas.microsoft.com/office/drawing/2014/main" id="{00000000-0008-0000-0F00-000096000000}"/>
            </a:ext>
          </a:extLst>
        </xdr:cNvPr>
        <xdr:cNvCxnSpPr/>
      </xdr:nvCxnSpPr>
      <xdr:spPr>
        <a:xfrm flipV="1">
          <a:off x="7861300" y="1068247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6350</xdr:rowOff>
    </xdr:from>
    <xdr:to>
      <xdr:col>36</xdr:col>
      <xdr:colOff>165100</xdr:colOff>
      <xdr:row>62</xdr:row>
      <xdr:rowOff>107950</xdr:rowOff>
    </xdr:to>
    <xdr:sp macro="" textlink="">
      <xdr:nvSpPr>
        <xdr:cNvPr id="151" name="楕円 150">
          <a:extLst>
            <a:ext uri="{FF2B5EF4-FFF2-40B4-BE49-F238E27FC236}">
              <a16:creationId xmlns:a16="http://schemas.microsoft.com/office/drawing/2014/main" id="{00000000-0008-0000-0F00-000097000000}"/>
            </a:ext>
          </a:extLst>
        </xdr:cNvPr>
        <xdr:cNvSpPr/>
      </xdr:nvSpPr>
      <xdr:spPr>
        <a:xfrm>
          <a:off x="6921500" y="1063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54864</xdr:rowOff>
    </xdr:from>
    <xdr:to>
      <xdr:col>41</xdr:col>
      <xdr:colOff>50800</xdr:colOff>
      <xdr:row>62</xdr:row>
      <xdr:rowOff>57150</xdr:rowOff>
    </xdr:to>
    <xdr:cxnSp macro="">
      <xdr:nvCxnSpPr>
        <xdr:cNvPr id="152" name="直線コネクタ 151">
          <a:extLst>
            <a:ext uri="{FF2B5EF4-FFF2-40B4-BE49-F238E27FC236}">
              <a16:creationId xmlns:a16="http://schemas.microsoft.com/office/drawing/2014/main" id="{00000000-0008-0000-0F00-000098000000}"/>
            </a:ext>
          </a:extLst>
        </xdr:cNvPr>
        <xdr:cNvCxnSpPr/>
      </xdr:nvCxnSpPr>
      <xdr:spPr>
        <a:xfrm flipV="1">
          <a:off x="6972300" y="1068476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46753</xdr:rowOff>
    </xdr:from>
    <xdr:ext cx="469744" cy="259045"/>
    <xdr:sp macro="" textlink="">
      <xdr:nvSpPr>
        <xdr:cNvPr id="153" name="n_1aveValue【体育館・プール】&#10;一人当たり面積">
          <a:extLst>
            <a:ext uri="{FF2B5EF4-FFF2-40B4-BE49-F238E27FC236}">
              <a16:creationId xmlns:a16="http://schemas.microsoft.com/office/drawing/2014/main" id="{00000000-0008-0000-0F00-000099000000}"/>
            </a:ext>
          </a:extLst>
        </xdr:cNvPr>
        <xdr:cNvSpPr txBox="1"/>
      </xdr:nvSpPr>
      <xdr:spPr>
        <a:xfrm>
          <a:off x="9391727" y="10162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28465</xdr:rowOff>
    </xdr:from>
    <xdr:ext cx="469744" cy="259045"/>
    <xdr:sp macro="" textlink="">
      <xdr:nvSpPr>
        <xdr:cNvPr id="154" name="n_2aveValue【体育館・プール】&#10;一人当たり面積">
          <a:extLst>
            <a:ext uri="{FF2B5EF4-FFF2-40B4-BE49-F238E27FC236}">
              <a16:creationId xmlns:a16="http://schemas.microsoft.com/office/drawing/2014/main" id="{00000000-0008-0000-0F00-00009A000000}"/>
            </a:ext>
          </a:extLst>
        </xdr:cNvPr>
        <xdr:cNvSpPr txBox="1"/>
      </xdr:nvSpPr>
      <xdr:spPr>
        <a:xfrm>
          <a:off x="8515427" y="10144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46182</xdr:rowOff>
    </xdr:from>
    <xdr:ext cx="469744" cy="259045"/>
    <xdr:sp macro="" textlink="">
      <xdr:nvSpPr>
        <xdr:cNvPr id="155" name="n_3aveValue【体育館・プール】&#10;一人当たり面積">
          <a:extLst>
            <a:ext uri="{FF2B5EF4-FFF2-40B4-BE49-F238E27FC236}">
              <a16:creationId xmlns:a16="http://schemas.microsoft.com/office/drawing/2014/main" id="{00000000-0008-0000-0F00-00009B000000}"/>
            </a:ext>
          </a:extLst>
        </xdr:cNvPr>
        <xdr:cNvSpPr txBox="1"/>
      </xdr:nvSpPr>
      <xdr:spPr>
        <a:xfrm>
          <a:off x="7626427" y="10161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80471</xdr:rowOff>
    </xdr:from>
    <xdr:ext cx="469744" cy="259045"/>
    <xdr:sp macro="" textlink="">
      <xdr:nvSpPr>
        <xdr:cNvPr id="156" name="n_4aveValue【体育館・プール】&#10;一人当たり面積">
          <a:extLst>
            <a:ext uri="{FF2B5EF4-FFF2-40B4-BE49-F238E27FC236}">
              <a16:creationId xmlns:a16="http://schemas.microsoft.com/office/drawing/2014/main" id="{00000000-0008-0000-0F00-00009C000000}"/>
            </a:ext>
          </a:extLst>
        </xdr:cNvPr>
        <xdr:cNvSpPr txBox="1"/>
      </xdr:nvSpPr>
      <xdr:spPr>
        <a:xfrm>
          <a:off x="6737427" y="1019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91647</xdr:rowOff>
    </xdr:from>
    <xdr:ext cx="469744" cy="259045"/>
    <xdr:sp macro="" textlink="">
      <xdr:nvSpPr>
        <xdr:cNvPr id="157" name="n_1mainValue【体育館・プール】&#10;一人当たり面積">
          <a:extLst>
            <a:ext uri="{FF2B5EF4-FFF2-40B4-BE49-F238E27FC236}">
              <a16:creationId xmlns:a16="http://schemas.microsoft.com/office/drawing/2014/main" id="{00000000-0008-0000-0F00-00009D000000}"/>
            </a:ext>
          </a:extLst>
        </xdr:cNvPr>
        <xdr:cNvSpPr txBox="1"/>
      </xdr:nvSpPr>
      <xdr:spPr>
        <a:xfrm>
          <a:off x="9391727" y="10721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94505</xdr:rowOff>
    </xdr:from>
    <xdr:ext cx="469744" cy="259045"/>
    <xdr:sp macro="" textlink="">
      <xdr:nvSpPr>
        <xdr:cNvPr id="158" name="n_2mainValue【体育館・プール】&#10;一人当たり面積">
          <a:extLst>
            <a:ext uri="{FF2B5EF4-FFF2-40B4-BE49-F238E27FC236}">
              <a16:creationId xmlns:a16="http://schemas.microsoft.com/office/drawing/2014/main" id="{00000000-0008-0000-0F00-00009E000000}"/>
            </a:ext>
          </a:extLst>
        </xdr:cNvPr>
        <xdr:cNvSpPr txBox="1"/>
      </xdr:nvSpPr>
      <xdr:spPr>
        <a:xfrm>
          <a:off x="8515427" y="10724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96791</xdr:rowOff>
    </xdr:from>
    <xdr:ext cx="469744" cy="259045"/>
    <xdr:sp macro="" textlink="">
      <xdr:nvSpPr>
        <xdr:cNvPr id="159" name="n_3mainValue【体育館・プール】&#10;一人当たり面積">
          <a:extLst>
            <a:ext uri="{FF2B5EF4-FFF2-40B4-BE49-F238E27FC236}">
              <a16:creationId xmlns:a16="http://schemas.microsoft.com/office/drawing/2014/main" id="{00000000-0008-0000-0F00-00009F000000}"/>
            </a:ext>
          </a:extLst>
        </xdr:cNvPr>
        <xdr:cNvSpPr txBox="1"/>
      </xdr:nvSpPr>
      <xdr:spPr>
        <a:xfrm>
          <a:off x="7626427" y="10726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99077</xdr:rowOff>
    </xdr:from>
    <xdr:ext cx="469744" cy="259045"/>
    <xdr:sp macro="" textlink="">
      <xdr:nvSpPr>
        <xdr:cNvPr id="160" name="n_4mainValue【体育館・プール】&#10;一人当たり面積">
          <a:extLst>
            <a:ext uri="{FF2B5EF4-FFF2-40B4-BE49-F238E27FC236}">
              <a16:creationId xmlns:a16="http://schemas.microsoft.com/office/drawing/2014/main" id="{00000000-0008-0000-0F00-0000A0000000}"/>
            </a:ext>
          </a:extLst>
        </xdr:cNvPr>
        <xdr:cNvSpPr txBox="1"/>
      </xdr:nvSpPr>
      <xdr:spPr>
        <a:xfrm>
          <a:off x="6737427" y="1072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1" name="正方形/長方形 160">
          <a:extLst>
            <a:ext uri="{FF2B5EF4-FFF2-40B4-BE49-F238E27FC236}">
              <a16:creationId xmlns:a16="http://schemas.microsoft.com/office/drawing/2014/main" id="{00000000-0008-0000-0F00-0000A1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2" name="正方形/長方形 161">
          <a:extLst>
            <a:ext uri="{FF2B5EF4-FFF2-40B4-BE49-F238E27FC236}">
              <a16:creationId xmlns:a16="http://schemas.microsoft.com/office/drawing/2014/main" id="{00000000-0008-0000-0F00-0000A2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3" name="正方形/長方形 162">
          <a:extLst>
            <a:ext uri="{FF2B5EF4-FFF2-40B4-BE49-F238E27FC236}">
              <a16:creationId xmlns:a16="http://schemas.microsoft.com/office/drawing/2014/main" id="{00000000-0008-0000-0F00-0000A3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4" name="正方形/長方形 163">
          <a:extLst>
            <a:ext uri="{FF2B5EF4-FFF2-40B4-BE49-F238E27FC236}">
              <a16:creationId xmlns:a16="http://schemas.microsoft.com/office/drawing/2014/main" id="{00000000-0008-0000-0F00-0000A4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5" name="正方形/長方形 164">
          <a:extLst>
            <a:ext uri="{FF2B5EF4-FFF2-40B4-BE49-F238E27FC236}">
              <a16:creationId xmlns:a16="http://schemas.microsoft.com/office/drawing/2014/main" id="{00000000-0008-0000-0F00-0000A5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6" name="正方形/長方形 165">
          <a:extLst>
            <a:ext uri="{FF2B5EF4-FFF2-40B4-BE49-F238E27FC236}">
              <a16:creationId xmlns:a16="http://schemas.microsoft.com/office/drawing/2014/main" id="{00000000-0008-0000-0F00-0000A6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7" name="正方形/長方形 166">
          <a:extLst>
            <a:ext uri="{FF2B5EF4-FFF2-40B4-BE49-F238E27FC236}">
              <a16:creationId xmlns:a16="http://schemas.microsoft.com/office/drawing/2014/main" id="{00000000-0008-0000-0F00-0000A7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8" name="正方形/長方形 167">
          <a:extLst>
            <a:ext uri="{FF2B5EF4-FFF2-40B4-BE49-F238E27FC236}">
              <a16:creationId xmlns:a16="http://schemas.microsoft.com/office/drawing/2014/main" id="{00000000-0008-0000-0F00-0000A8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9" name="テキスト ボックス 168">
          <a:extLst>
            <a:ext uri="{FF2B5EF4-FFF2-40B4-BE49-F238E27FC236}">
              <a16:creationId xmlns:a16="http://schemas.microsoft.com/office/drawing/2014/main" id="{00000000-0008-0000-0F00-0000A9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0" name="直線コネクタ 169">
          <a:extLst>
            <a:ext uri="{FF2B5EF4-FFF2-40B4-BE49-F238E27FC236}">
              <a16:creationId xmlns:a16="http://schemas.microsoft.com/office/drawing/2014/main" id="{00000000-0008-0000-0F00-0000AA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1" name="テキスト ボックス 170">
          <a:extLst>
            <a:ext uri="{FF2B5EF4-FFF2-40B4-BE49-F238E27FC236}">
              <a16:creationId xmlns:a16="http://schemas.microsoft.com/office/drawing/2014/main" id="{00000000-0008-0000-0F00-0000AB00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2" name="直線コネクタ 171">
          <a:extLst>
            <a:ext uri="{FF2B5EF4-FFF2-40B4-BE49-F238E27FC236}">
              <a16:creationId xmlns:a16="http://schemas.microsoft.com/office/drawing/2014/main" id="{00000000-0008-0000-0F00-0000AC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3" name="テキスト ボックス 172">
          <a:extLst>
            <a:ext uri="{FF2B5EF4-FFF2-40B4-BE49-F238E27FC236}">
              <a16:creationId xmlns:a16="http://schemas.microsoft.com/office/drawing/2014/main" id="{00000000-0008-0000-0F00-0000AD00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74" name="直線コネクタ 173">
          <a:extLst>
            <a:ext uri="{FF2B5EF4-FFF2-40B4-BE49-F238E27FC236}">
              <a16:creationId xmlns:a16="http://schemas.microsoft.com/office/drawing/2014/main" id="{00000000-0008-0000-0F00-0000AE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75" name="テキスト ボックス 174">
          <a:extLst>
            <a:ext uri="{FF2B5EF4-FFF2-40B4-BE49-F238E27FC236}">
              <a16:creationId xmlns:a16="http://schemas.microsoft.com/office/drawing/2014/main" id="{00000000-0008-0000-0F00-0000AF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76" name="直線コネクタ 175">
          <a:extLst>
            <a:ext uri="{FF2B5EF4-FFF2-40B4-BE49-F238E27FC236}">
              <a16:creationId xmlns:a16="http://schemas.microsoft.com/office/drawing/2014/main" id="{00000000-0008-0000-0F00-0000B0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77" name="テキスト ボックス 176">
          <a:extLst>
            <a:ext uri="{FF2B5EF4-FFF2-40B4-BE49-F238E27FC236}">
              <a16:creationId xmlns:a16="http://schemas.microsoft.com/office/drawing/2014/main" id="{00000000-0008-0000-0F00-0000B1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78" name="直線コネクタ 177">
          <a:extLst>
            <a:ext uri="{FF2B5EF4-FFF2-40B4-BE49-F238E27FC236}">
              <a16:creationId xmlns:a16="http://schemas.microsoft.com/office/drawing/2014/main" id="{00000000-0008-0000-0F00-0000B2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79" name="テキスト ボックス 178">
          <a:extLst>
            <a:ext uri="{FF2B5EF4-FFF2-40B4-BE49-F238E27FC236}">
              <a16:creationId xmlns:a16="http://schemas.microsoft.com/office/drawing/2014/main" id="{00000000-0008-0000-0F00-0000B3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80" name="直線コネクタ 179">
          <a:extLst>
            <a:ext uri="{FF2B5EF4-FFF2-40B4-BE49-F238E27FC236}">
              <a16:creationId xmlns:a16="http://schemas.microsoft.com/office/drawing/2014/main" id="{00000000-0008-0000-0F00-0000B4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81" name="テキスト ボックス 180">
          <a:extLst>
            <a:ext uri="{FF2B5EF4-FFF2-40B4-BE49-F238E27FC236}">
              <a16:creationId xmlns:a16="http://schemas.microsoft.com/office/drawing/2014/main" id="{00000000-0008-0000-0F00-0000B500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2" name="直線コネクタ 181">
          <a:extLst>
            <a:ext uri="{FF2B5EF4-FFF2-40B4-BE49-F238E27FC236}">
              <a16:creationId xmlns:a16="http://schemas.microsoft.com/office/drawing/2014/main" id="{00000000-0008-0000-0F00-0000B6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83" name="テキスト ボックス 182">
          <a:extLst>
            <a:ext uri="{FF2B5EF4-FFF2-40B4-BE49-F238E27FC236}">
              <a16:creationId xmlns:a16="http://schemas.microsoft.com/office/drawing/2014/main" id="{00000000-0008-0000-0F00-0000B700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84" name="【福祉施設】&#10;有形固定資産減価償却率グラフ枠">
          <a:extLst>
            <a:ext uri="{FF2B5EF4-FFF2-40B4-BE49-F238E27FC236}">
              <a16:creationId xmlns:a16="http://schemas.microsoft.com/office/drawing/2014/main" id="{00000000-0008-0000-0F00-0000B8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108586</xdr:rowOff>
    </xdr:from>
    <xdr:to>
      <xdr:col>24</xdr:col>
      <xdr:colOff>62865</xdr:colOff>
      <xdr:row>86</xdr:row>
      <xdr:rowOff>114300</xdr:rowOff>
    </xdr:to>
    <xdr:cxnSp macro="">
      <xdr:nvCxnSpPr>
        <xdr:cNvPr id="185" name="直線コネクタ 184">
          <a:extLst>
            <a:ext uri="{FF2B5EF4-FFF2-40B4-BE49-F238E27FC236}">
              <a16:creationId xmlns:a16="http://schemas.microsoft.com/office/drawing/2014/main" id="{00000000-0008-0000-0F00-0000B9000000}"/>
            </a:ext>
          </a:extLst>
        </xdr:cNvPr>
        <xdr:cNvCxnSpPr/>
      </xdr:nvCxnSpPr>
      <xdr:spPr>
        <a:xfrm flipV="1">
          <a:off x="4634865" y="13481686"/>
          <a:ext cx="0" cy="1377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86" name="【福祉施設】&#10;有形固定資産減価償却率最小値テキスト">
          <a:extLst>
            <a:ext uri="{FF2B5EF4-FFF2-40B4-BE49-F238E27FC236}">
              <a16:creationId xmlns:a16="http://schemas.microsoft.com/office/drawing/2014/main" id="{00000000-0008-0000-0F00-0000BA00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87" name="直線コネクタ 186">
          <a:extLst>
            <a:ext uri="{FF2B5EF4-FFF2-40B4-BE49-F238E27FC236}">
              <a16:creationId xmlns:a16="http://schemas.microsoft.com/office/drawing/2014/main" id="{00000000-0008-0000-0F00-0000BB00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55263</xdr:rowOff>
    </xdr:from>
    <xdr:ext cx="405111" cy="259045"/>
    <xdr:sp macro="" textlink="">
      <xdr:nvSpPr>
        <xdr:cNvPr id="188" name="【福祉施設】&#10;有形固定資産減価償却率最大値テキスト">
          <a:extLst>
            <a:ext uri="{FF2B5EF4-FFF2-40B4-BE49-F238E27FC236}">
              <a16:creationId xmlns:a16="http://schemas.microsoft.com/office/drawing/2014/main" id="{00000000-0008-0000-0F00-0000BC000000}"/>
            </a:ext>
          </a:extLst>
        </xdr:cNvPr>
        <xdr:cNvSpPr txBox="1"/>
      </xdr:nvSpPr>
      <xdr:spPr>
        <a:xfrm>
          <a:off x="4673600" y="1325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108586</xdr:rowOff>
    </xdr:from>
    <xdr:to>
      <xdr:col>24</xdr:col>
      <xdr:colOff>152400</xdr:colOff>
      <xdr:row>78</xdr:row>
      <xdr:rowOff>108586</xdr:rowOff>
    </xdr:to>
    <xdr:cxnSp macro="">
      <xdr:nvCxnSpPr>
        <xdr:cNvPr id="189" name="直線コネクタ 188">
          <a:extLst>
            <a:ext uri="{FF2B5EF4-FFF2-40B4-BE49-F238E27FC236}">
              <a16:creationId xmlns:a16="http://schemas.microsoft.com/office/drawing/2014/main" id="{00000000-0008-0000-0F00-0000BD000000}"/>
            </a:ext>
          </a:extLst>
        </xdr:cNvPr>
        <xdr:cNvCxnSpPr/>
      </xdr:nvCxnSpPr>
      <xdr:spPr>
        <a:xfrm>
          <a:off x="4546600" y="1348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126382</xdr:rowOff>
    </xdr:from>
    <xdr:ext cx="405111" cy="259045"/>
    <xdr:sp macro="" textlink="">
      <xdr:nvSpPr>
        <xdr:cNvPr id="190" name="【福祉施設】&#10;有形固定資産減価償却率平均値テキスト">
          <a:extLst>
            <a:ext uri="{FF2B5EF4-FFF2-40B4-BE49-F238E27FC236}">
              <a16:creationId xmlns:a16="http://schemas.microsoft.com/office/drawing/2014/main" id="{00000000-0008-0000-0F00-0000BE000000}"/>
            </a:ext>
          </a:extLst>
        </xdr:cNvPr>
        <xdr:cNvSpPr txBox="1"/>
      </xdr:nvSpPr>
      <xdr:spPr>
        <a:xfrm>
          <a:off x="4673600" y="138423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103505</xdr:rowOff>
    </xdr:from>
    <xdr:to>
      <xdr:col>24</xdr:col>
      <xdr:colOff>114300</xdr:colOff>
      <xdr:row>82</xdr:row>
      <xdr:rowOff>33655</xdr:rowOff>
    </xdr:to>
    <xdr:sp macro="" textlink="">
      <xdr:nvSpPr>
        <xdr:cNvPr id="191" name="フローチャート: 判断 190">
          <a:extLst>
            <a:ext uri="{FF2B5EF4-FFF2-40B4-BE49-F238E27FC236}">
              <a16:creationId xmlns:a16="http://schemas.microsoft.com/office/drawing/2014/main" id="{00000000-0008-0000-0F00-0000BF000000}"/>
            </a:ext>
          </a:extLst>
        </xdr:cNvPr>
        <xdr:cNvSpPr/>
      </xdr:nvSpPr>
      <xdr:spPr>
        <a:xfrm>
          <a:off x="4584700" y="1399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50164</xdr:rowOff>
    </xdr:from>
    <xdr:to>
      <xdr:col>20</xdr:col>
      <xdr:colOff>38100</xdr:colOff>
      <xdr:row>81</xdr:row>
      <xdr:rowOff>151764</xdr:rowOff>
    </xdr:to>
    <xdr:sp macro="" textlink="">
      <xdr:nvSpPr>
        <xdr:cNvPr id="192" name="フローチャート: 判断 191">
          <a:extLst>
            <a:ext uri="{FF2B5EF4-FFF2-40B4-BE49-F238E27FC236}">
              <a16:creationId xmlns:a16="http://schemas.microsoft.com/office/drawing/2014/main" id="{00000000-0008-0000-0F00-0000C0000000}"/>
            </a:ext>
          </a:extLst>
        </xdr:cNvPr>
        <xdr:cNvSpPr/>
      </xdr:nvSpPr>
      <xdr:spPr>
        <a:xfrm>
          <a:off x="3746500" y="1393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23495</xdr:rowOff>
    </xdr:from>
    <xdr:to>
      <xdr:col>15</xdr:col>
      <xdr:colOff>101600</xdr:colOff>
      <xdr:row>81</xdr:row>
      <xdr:rowOff>125095</xdr:rowOff>
    </xdr:to>
    <xdr:sp macro="" textlink="">
      <xdr:nvSpPr>
        <xdr:cNvPr id="193" name="フローチャート: 判断 192">
          <a:extLst>
            <a:ext uri="{FF2B5EF4-FFF2-40B4-BE49-F238E27FC236}">
              <a16:creationId xmlns:a16="http://schemas.microsoft.com/office/drawing/2014/main" id="{00000000-0008-0000-0F00-0000C1000000}"/>
            </a:ext>
          </a:extLst>
        </xdr:cNvPr>
        <xdr:cNvSpPr/>
      </xdr:nvSpPr>
      <xdr:spPr>
        <a:xfrm>
          <a:off x="2857500" y="1391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116839</xdr:rowOff>
    </xdr:from>
    <xdr:to>
      <xdr:col>10</xdr:col>
      <xdr:colOff>165100</xdr:colOff>
      <xdr:row>81</xdr:row>
      <xdr:rowOff>46989</xdr:rowOff>
    </xdr:to>
    <xdr:sp macro="" textlink="">
      <xdr:nvSpPr>
        <xdr:cNvPr id="194" name="フローチャート: 判断 193">
          <a:extLst>
            <a:ext uri="{FF2B5EF4-FFF2-40B4-BE49-F238E27FC236}">
              <a16:creationId xmlns:a16="http://schemas.microsoft.com/office/drawing/2014/main" id="{00000000-0008-0000-0F00-0000C2000000}"/>
            </a:ext>
          </a:extLst>
        </xdr:cNvPr>
        <xdr:cNvSpPr/>
      </xdr:nvSpPr>
      <xdr:spPr>
        <a:xfrm>
          <a:off x="1968500" y="1383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107314</xdr:rowOff>
    </xdr:from>
    <xdr:to>
      <xdr:col>6</xdr:col>
      <xdr:colOff>38100</xdr:colOff>
      <xdr:row>81</xdr:row>
      <xdr:rowOff>37464</xdr:rowOff>
    </xdr:to>
    <xdr:sp macro="" textlink="">
      <xdr:nvSpPr>
        <xdr:cNvPr id="195" name="フローチャート: 判断 194">
          <a:extLst>
            <a:ext uri="{FF2B5EF4-FFF2-40B4-BE49-F238E27FC236}">
              <a16:creationId xmlns:a16="http://schemas.microsoft.com/office/drawing/2014/main" id="{00000000-0008-0000-0F00-0000C3000000}"/>
            </a:ext>
          </a:extLst>
        </xdr:cNvPr>
        <xdr:cNvSpPr/>
      </xdr:nvSpPr>
      <xdr:spPr>
        <a:xfrm>
          <a:off x="1079500" y="1382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6" name="テキスト ボックス 195">
          <a:extLst>
            <a:ext uri="{FF2B5EF4-FFF2-40B4-BE49-F238E27FC236}">
              <a16:creationId xmlns:a16="http://schemas.microsoft.com/office/drawing/2014/main" id="{00000000-0008-0000-0F00-0000C4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7" name="テキスト ボックス 196">
          <a:extLst>
            <a:ext uri="{FF2B5EF4-FFF2-40B4-BE49-F238E27FC236}">
              <a16:creationId xmlns:a16="http://schemas.microsoft.com/office/drawing/2014/main" id="{00000000-0008-0000-0F00-0000C5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8" name="テキスト ボックス 197">
          <a:extLst>
            <a:ext uri="{FF2B5EF4-FFF2-40B4-BE49-F238E27FC236}">
              <a16:creationId xmlns:a16="http://schemas.microsoft.com/office/drawing/2014/main" id="{00000000-0008-0000-0F00-0000C6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9" name="テキスト ボックス 198">
          <a:extLst>
            <a:ext uri="{FF2B5EF4-FFF2-40B4-BE49-F238E27FC236}">
              <a16:creationId xmlns:a16="http://schemas.microsoft.com/office/drawing/2014/main" id="{00000000-0008-0000-0F00-0000C7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0" name="テキスト ボックス 199">
          <a:extLst>
            <a:ext uri="{FF2B5EF4-FFF2-40B4-BE49-F238E27FC236}">
              <a16:creationId xmlns:a16="http://schemas.microsoft.com/office/drawing/2014/main" id="{00000000-0008-0000-0F00-0000C8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13970</xdr:rowOff>
    </xdr:from>
    <xdr:to>
      <xdr:col>24</xdr:col>
      <xdr:colOff>114300</xdr:colOff>
      <xdr:row>83</xdr:row>
      <xdr:rowOff>115570</xdr:rowOff>
    </xdr:to>
    <xdr:sp macro="" textlink="">
      <xdr:nvSpPr>
        <xdr:cNvPr id="201" name="楕円 200">
          <a:extLst>
            <a:ext uri="{FF2B5EF4-FFF2-40B4-BE49-F238E27FC236}">
              <a16:creationId xmlns:a16="http://schemas.microsoft.com/office/drawing/2014/main" id="{00000000-0008-0000-0F00-0000C9000000}"/>
            </a:ext>
          </a:extLst>
        </xdr:cNvPr>
        <xdr:cNvSpPr/>
      </xdr:nvSpPr>
      <xdr:spPr>
        <a:xfrm>
          <a:off x="4584700" y="1424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163847</xdr:rowOff>
    </xdr:from>
    <xdr:ext cx="405111" cy="259045"/>
    <xdr:sp macro="" textlink="">
      <xdr:nvSpPr>
        <xdr:cNvPr id="202" name="【福祉施設】&#10;有形固定資産減価償却率該当値テキスト">
          <a:extLst>
            <a:ext uri="{FF2B5EF4-FFF2-40B4-BE49-F238E27FC236}">
              <a16:creationId xmlns:a16="http://schemas.microsoft.com/office/drawing/2014/main" id="{00000000-0008-0000-0F00-0000CA000000}"/>
            </a:ext>
          </a:extLst>
        </xdr:cNvPr>
        <xdr:cNvSpPr txBox="1"/>
      </xdr:nvSpPr>
      <xdr:spPr>
        <a:xfrm>
          <a:off x="4673600" y="1422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149225</xdr:rowOff>
    </xdr:from>
    <xdr:to>
      <xdr:col>20</xdr:col>
      <xdr:colOff>38100</xdr:colOff>
      <xdr:row>83</xdr:row>
      <xdr:rowOff>79375</xdr:rowOff>
    </xdr:to>
    <xdr:sp macro="" textlink="">
      <xdr:nvSpPr>
        <xdr:cNvPr id="203" name="楕円 202">
          <a:extLst>
            <a:ext uri="{FF2B5EF4-FFF2-40B4-BE49-F238E27FC236}">
              <a16:creationId xmlns:a16="http://schemas.microsoft.com/office/drawing/2014/main" id="{00000000-0008-0000-0F00-0000CB000000}"/>
            </a:ext>
          </a:extLst>
        </xdr:cNvPr>
        <xdr:cNvSpPr/>
      </xdr:nvSpPr>
      <xdr:spPr>
        <a:xfrm>
          <a:off x="3746500" y="1420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28575</xdr:rowOff>
    </xdr:from>
    <xdr:to>
      <xdr:col>24</xdr:col>
      <xdr:colOff>63500</xdr:colOff>
      <xdr:row>83</xdr:row>
      <xdr:rowOff>64770</xdr:rowOff>
    </xdr:to>
    <xdr:cxnSp macro="">
      <xdr:nvCxnSpPr>
        <xdr:cNvPr id="204" name="直線コネクタ 203">
          <a:extLst>
            <a:ext uri="{FF2B5EF4-FFF2-40B4-BE49-F238E27FC236}">
              <a16:creationId xmlns:a16="http://schemas.microsoft.com/office/drawing/2014/main" id="{00000000-0008-0000-0F00-0000CC000000}"/>
            </a:ext>
          </a:extLst>
        </xdr:cNvPr>
        <xdr:cNvCxnSpPr/>
      </xdr:nvCxnSpPr>
      <xdr:spPr>
        <a:xfrm>
          <a:off x="3797300" y="1425892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151130</xdr:rowOff>
    </xdr:from>
    <xdr:to>
      <xdr:col>15</xdr:col>
      <xdr:colOff>101600</xdr:colOff>
      <xdr:row>83</xdr:row>
      <xdr:rowOff>81280</xdr:rowOff>
    </xdr:to>
    <xdr:sp macro="" textlink="">
      <xdr:nvSpPr>
        <xdr:cNvPr id="205" name="楕円 204">
          <a:extLst>
            <a:ext uri="{FF2B5EF4-FFF2-40B4-BE49-F238E27FC236}">
              <a16:creationId xmlns:a16="http://schemas.microsoft.com/office/drawing/2014/main" id="{00000000-0008-0000-0F00-0000CD000000}"/>
            </a:ext>
          </a:extLst>
        </xdr:cNvPr>
        <xdr:cNvSpPr/>
      </xdr:nvSpPr>
      <xdr:spPr>
        <a:xfrm>
          <a:off x="2857500" y="1421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28575</xdr:rowOff>
    </xdr:from>
    <xdr:to>
      <xdr:col>19</xdr:col>
      <xdr:colOff>177800</xdr:colOff>
      <xdr:row>83</xdr:row>
      <xdr:rowOff>30480</xdr:rowOff>
    </xdr:to>
    <xdr:cxnSp macro="">
      <xdr:nvCxnSpPr>
        <xdr:cNvPr id="206" name="直線コネクタ 205">
          <a:extLst>
            <a:ext uri="{FF2B5EF4-FFF2-40B4-BE49-F238E27FC236}">
              <a16:creationId xmlns:a16="http://schemas.microsoft.com/office/drawing/2014/main" id="{00000000-0008-0000-0F00-0000CE000000}"/>
            </a:ext>
          </a:extLst>
        </xdr:cNvPr>
        <xdr:cNvCxnSpPr/>
      </xdr:nvCxnSpPr>
      <xdr:spPr>
        <a:xfrm flipV="1">
          <a:off x="2908300" y="1425892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126364</xdr:rowOff>
    </xdr:from>
    <xdr:to>
      <xdr:col>10</xdr:col>
      <xdr:colOff>165100</xdr:colOff>
      <xdr:row>83</xdr:row>
      <xdr:rowOff>56514</xdr:rowOff>
    </xdr:to>
    <xdr:sp macro="" textlink="">
      <xdr:nvSpPr>
        <xdr:cNvPr id="207" name="楕円 206">
          <a:extLst>
            <a:ext uri="{FF2B5EF4-FFF2-40B4-BE49-F238E27FC236}">
              <a16:creationId xmlns:a16="http://schemas.microsoft.com/office/drawing/2014/main" id="{00000000-0008-0000-0F00-0000CF000000}"/>
            </a:ext>
          </a:extLst>
        </xdr:cNvPr>
        <xdr:cNvSpPr/>
      </xdr:nvSpPr>
      <xdr:spPr>
        <a:xfrm>
          <a:off x="1968500" y="14185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5714</xdr:rowOff>
    </xdr:from>
    <xdr:to>
      <xdr:col>15</xdr:col>
      <xdr:colOff>50800</xdr:colOff>
      <xdr:row>83</xdr:row>
      <xdr:rowOff>30480</xdr:rowOff>
    </xdr:to>
    <xdr:cxnSp macro="">
      <xdr:nvCxnSpPr>
        <xdr:cNvPr id="208" name="直線コネクタ 207">
          <a:extLst>
            <a:ext uri="{FF2B5EF4-FFF2-40B4-BE49-F238E27FC236}">
              <a16:creationId xmlns:a16="http://schemas.microsoft.com/office/drawing/2014/main" id="{00000000-0008-0000-0F00-0000D0000000}"/>
            </a:ext>
          </a:extLst>
        </xdr:cNvPr>
        <xdr:cNvCxnSpPr/>
      </xdr:nvCxnSpPr>
      <xdr:spPr>
        <a:xfrm>
          <a:off x="2019300" y="14236064"/>
          <a:ext cx="8890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88264</xdr:rowOff>
    </xdr:from>
    <xdr:to>
      <xdr:col>6</xdr:col>
      <xdr:colOff>38100</xdr:colOff>
      <xdr:row>83</xdr:row>
      <xdr:rowOff>18414</xdr:rowOff>
    </xdr:to>
    <xdr:sp macro="" textlink="">
      <xdr:nvSpPr>
        <xdr:cNvPr id="209" name="楕円 208">
          <a:extLst>
            <a:ext uri="{FF2B5EF4-FFF2-40B4-BE49-F238E27FC236}">
              <a16:creationId xmlns:a16="http://schemas.microsoft.com/office/drawing/2014/main" id="{00000000-0008-0000-0F00-0000D1000000}"/>
            </a:ext>
          </a:extLst>
        </xdr:cNvPr>
        <xdr:cNvSpPr/>
      </xdr:nvSpPr>
      <xdr:spPr>
        <a:xfrm>
          <a:off x="1079500" y="1414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139064</xdr:rowOff>
    </xdr:from>
    <xdr:to>
      <xdr:col>10</xdr:col>
      <xdr:colOff>114300</xdr:colOff>
      <xdr:row>83</xdr:row>
      <xdr:rowOff>5714</xdr:rowOff>
    </xdr:to>
    <xdr:cxnSp macro="">
      <xdr:nvCxnSpPr>
        <xdr:cNvPr id="210" name="直線コネクタ 209">
          <a:extLst>
            <a:ext uri="{FF2B5EF4-FFF2-40B4-BE49-F238E27FC236}">
              <a16:creationId xmlns:a16="http://schemas.microsoft.com/office/drawing/2014/main" id="{00000000-0008-0000-0F00-0000D2000000}"/>
            </a:ext>
          </a:extLst>
        </xdr:cNvPr>
        <xdr:cNvCxnSpPr/>
      </xdr:nvCxnSpPr>
      <xdr:spPr>
        <a:xfrm>
          <a:off x="1130300" y="14197964"/>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168291</xdr:rowOff>
    </xdr:from>
    <xdr:ext cx="405111" cy="259045"/>
    <xdr:sp macro="" textlink="">
      <xdr:nvSpPr>
        <xdr:cNvPr id="211" name="n_1aveValue【福祉施設】&#10;有形固定資産減価償却率">
          <a:extLst>
            <a:ext uri="{FF2B5EF4-FFF2-40B4-BE49-F238E27FC236}">
              <a16:creationId xmlns:a16="http://schemas.microsoft.com/office/drawing/2014/main" id="{00000000-0008-0000-0F00-0000D3000000}"/>
            </a:ext>
          </a:extLst>
        </xdr:cNvPr>
        <xdr:cNvSpPr txBox="1"/>
      </xdr:nvSpPr>
      <xdr:spPr>
        <a:xfrm>
          <a:off x="3582044" y="1371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141622</xdr:rowOff>
    </xdr:from>
    <xdr:ext cx="405111" cy="259045"/>
    <xdr:sp macro="" textlink="">
      <xdr:nvSpPr>
        <xdr:cNvPr id="212" name="n_2aveValue【福祉施設】&#10;有形固定資産減価償却率">
          <a:extLst>
            <a:ext uri="{FF2B5EF4-FFF2-40B4-BE49-F238E27FC236}">
              <a16:creationId xmlns:a16="http://schemas.microsoft.com/office/drawing/2014/main" id="{00000000-0008-0000-0F00-0000D4000000}"/>
            </a:ext>
          </a:extLst>
        </xdr:cNvPr>
        <xdr:cNvSpPr txBox="1"/>
      </xdr:nvSpPr>
      <xdr:spPr>
        <a:xfrm>
          <a:off x="2705744" y="1368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63516</xdr:rowOff>
    </xdr:from>
    <xdr:ext cx="405111" cy="259045"/>
    <xdr:sp macro="" textlink="">
      <xdr:nvSpPr>
        <xdr:cNvPr id="213" name="n_3aveValue【福祉施設】&#10;有形固定資産減価償却率">
          <a:extLst>
            <a:ext uri="{FF2B5EF4-FFF2-40B4-BE49-F238E27FC236}">
              <a16:creationId xmlns:a16="http://schemas.microsoft.com/office/drawing/2014/main" id="{00000000-0008-0000-0F00-0000D5000000}"/>
            </a:ext>
          </a:extLst>
        </xdr:cNvPr>
        <xdr:cNvSpPr txBox="1"/>
      </xdr:nvSpPr>
      <xdr:spPr>
        <a:xfrm>
          <a:off x="1816744" y="13608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53991</xdr:rowOff>
    </xdr:from>
    <xdr:ext cx="405111" cy="259045"/>
    <xdr:sp macro="" textlink="">
      <xdr:nvSpPr>
        <xdr:cNvPr id="214" name="n_4aveValue【福祉施設】&#10;有形固定資産減価償却率">
          <a:extLst>
            <a:ext uri="{FF2B5EF4-FFF2-40B4-BE49-F238E27FC236}">
              <a16:creationId xmlns:a16="http://schemas.microsoft.com/office/drawing/2014/main" id="{00000000-0008-0000-0F00-0000D6000000}"/>
            </a:ext>
          </a:extLst>
        </xdr:cNvPr>
        <xdr:cNvSpPr txBox="1"/>
      </xdr:nvSpPr>
      <xdr:spPr>
        <a:xfrm>
          <a:off x="927744" y="1359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70502</xdr:rowOff>
    </xdr:from>
    <xdr:ext cx="405111" cy="259045"/>
    <xdr:sp macro="" textlink="">
      <xdr:nvSpPr>
        <xdr:cNvPr id="215" name="n_1mainValue【福祉施設】&#10;有形固定資産減価償却率">
          <a:extLst>
            <a:ext uri="{FF2B5EF4-FFF2-40B4-BE49-F238E27FC236}">
              <a16:creationId xmlns:a16="http://schemas.microsoft.com/office/drawing/2014/main" id="{00000000-0008-0000-0F00-0000D7000000}"/>
            </a:ext>
          </a:extLst>
        </xdr:cNvPr>
        <xdr:cNvSpPr txBox="1"/>
      </xdr:nvSpPr>
      <xdr:spPr>
        <a:xfrm>
          <a:off x="3582044" y="1430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72407</xdr:rowOff>
    </xdr:from>
    <xdr:ext cx="405111" cy="259045"/>
    <xdr:sp macro="" textlink="">
      <xdr:nvSpPr>
        <xdr:cNvPr id="216" name="n_2mainValue【福祉施設】&#10;有形固定資産減価償却率">
          <a:extLst>
            <a:ext uri="{FF2B5EF4-FFF2-40B4-BE49-F238E27FC236}">
              <a16:creationId xmlns:a16="http://schemas.microsoft.com/office/drawing/2014/main" id="{00000000-0008-0000-0F00-0000D8000000}"/>
            </a:ext>
          </a:extLst>
        </xdr:cNvPr>
        <xdr:cNvSpPr txBox="1"/>
      </xdr:nvSpPr>
      <xdr:spPr>
        <a:xfrm>
          <a:off x="2705744" y="1430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47641</xdr:rowOff>
    </xdr:from>
    <xdr:ext cx="405111" cy="259045"/>
    <xdr:sp macro="" textlink="">
      <xdr:nvSpPr>
        <xdr:cNvPr id="217" name="n_3mainValue【福祉施設】&#10;有形固定資産減価償却率">
          <a:extLst>
            <a:ext uri="{FF2B5EF4-FFF2-40B4-BE49-F238E27FC236}">
              <a16:creationId xmlns:a16="http://schemas.microsoft.com/office/drawing/2014/main" id="{00000000-0008-0000-0F00-0000D9000000}"/>
            </a:ext>
          </a:extLst>
        </xdr:cNvPr>
        <xdr:cNvSpPr txBox="1"/>
      </xdr:nvSpPr>
      <xdr:spPr>
        <a:xfrm>
          <a:off x="1816744" y="14277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9541</xdr:rowOff>
    </xdr:from>
    <xdr:ext cx="405111" cy="259045"/>
    <xdr:sp macro="" textlink="">
      <xdr:nvSpPr>
        <xdr:cNvPr id="218" name="n_4mainValue【福祉施設】&#10;有形固定資産減価償却率">
          <a:extLst>
            <a:ext uri="{FF2B5EF4-FFF2-40B4-BE49-F238E27FC236}">
              <a16:creationId xmlns:a16="http://schemas.microsoft.com/office/drawing/2014/main" id="{00000000-0008-0000-0F00-0000DA000000}"/>
            </a:ext>
          </a:extLst>
        </xdr:cNvPr>
        <xdr:cNvSpPr txBox="1"/>
      </xdr:nvSpPr>
      <xdr:spPr>
        <a:xfrm>
          <a:off x="927744" y="14239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19" name="正方形/長方形 218">
          <a:extLst>
            <a:ext uri="{FF2B5EF4-FFF2-40B4-BE49-F238E27FC236}">
              <a16:creationId xmlns:a16="http://schemas.microsoft.com/office/drawing/2014/main" id="{00000000-0008-0000-0F00-0000DB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0" name="正方形/長方形 219">
          <a:extLst>
            <a:ext uri="{FF2B5EF4-FFF2-40B4-BE49-F238E27FC236}">
              <a16:creationId xmlns:a16="http://schemas.microsoft.com/office/drawing/2014/main" id="{00000000-0008-0000-0F00-0000DC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1" name="正方形/長方形 220">
          <a:extLst>
            <a:ext uri="{FF2B5EF4-FFF2-40B4-BE49-F238E27FC236}">
              <a16:creationId xmlns:a16="http://schemas.microsoft.com/office/drawing/2014/main" id="{00000000-0008-0000-0F00-0000DD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2" name="正方形/長方形 221">
          <a:extLst>
            <a:ext uri="{FF2B5EF4-FFF2-40B4-BE49-F238E27FC236}">
              <a16:creationId xmlns:a16="http://schemas.microsoft.com/office/drawing/2014/main" id="{00000000-0008-0000-0F00-0000DE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3" name="正方形/長方形 222">
          <a:extLst>
            <a:ext uri="{FF2B5EF4-FFF2-40B4-BE49-F238E27FC236}">
              <a16:creationId xmlns:a16="http://schemas.microsoft.com/office/drawing/2014/main" id="{00000000-0008-0000-0F00-0000DF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4" name="正方形/長方形 223">
          <a:extLst>
            <a:ext uri="{FF2B5EF4-FFF2-40B4-BE49-F238E27FC236}">
              <a16:creationId xmlns:a16="http://schemas.microsoft.com/office/drawing/2014/main" id="{00000000-0008-0000-0F00-0000E0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5" name="正方形/長方形 224">
          <a:extLst>
            <a:ext uri="{FF2B5EF4-FFF2-40B4-BE49-F238E27FC236}">
              <a16:creationId xmlns:a16="http://schemas.microsoft.com/office/drawing/2014/main" id="{00000000-0008-0000-0F00-0000E1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6" name="正方形/長方形 225">
          <a:extLst>
            <a:ext uri="{FF2B5EF4-FFF2-40B4-BE49-F238E27FC236}">
              <a16:creationId xmlns:a16="http://schemas.microsoft.com/office/drawing/2014/main" id="{00000000-0008-0000-0F00-0000E200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27" name="テキスト ボックス 226">
          <a:extLst>
            <a:ext uri="{FF2B5EF4-FFF2-40B4-BE49-F238E27FC236}">
              <a16:creationId xmlns:a16="http://schemas.microsoft.com/office/drawing/2014/main" id="{00000000-0008-0000-0F00-0000E300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28" name="直線コネクタ 227">
          <a:extLst>
            <a:ext uri="{FF2B5EF4-FFF2-40B4-BE49-F238E27FC236}">
              <a16:creationId xmlns:a16="http://schemas.microsoft.com/office/drawing/2014/main" id="{00000000-0008-0000-0F00-0000E400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29" name="直線コネクタ 228">
          <a:extLst>
            <a:ext uri="{FF2B5EF4-FFF2-40B4-BE49-F238E27FC236}">
              <a16:creationId xmlns:a16="http://schemas.microsoft.com/office/drawing/2014/main" id="{00000000-0008-0000-0F00-0000E500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30" name="テキスト ボックス 229">
          <a:extLst>
            <a:ext uri="{FF2B5EF4-FFF2-40B4-BE49-F238E27FC236}">
              <a16:creationId xmlns:a16="http://schemas.microsoft.com/office/drawing/2014/main" id="{00000000-0008-0000-0F00-0000E600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31" name="直線コネクタ 230">
          <a:extLst>
            <a:ext uri="{FF2B5EF4-FFF2-40B4-BE49-F238E27FC236}">
              <a16:creationId xmlns:a16="http://schemas.microsoft.com/office/drawing/2014/main" id="{00000000-0008-0000-0F00-0000E700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32" name="テキスト ボックス 231">
          <a:extLst>
            <a:ext uri="{FF2B5EF4-FFF2-40B4-BE49-F238E27FC236}">
              <a16:creationId xmlns:a16="http://schemas.microsoft.com/office/drawing/2014/main" id="{00000000-0008-0000-0F00-0000E800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33" name="直線コネクタ 232">
          <a:extLst>
            <a:ext uri="{FF2B5EF4-FFF2-40B4-BE49-F238E27FC236}">
              <a16:creationId xmlns:a16="http://schemas.microsoft.com/office/drawing/2014/main" id="{00000000-0008-0000-0F00-0000E900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34" name="テキスト ボックス 233">
          <a:extLst>
            <a:ext uri="{FF2B5EF4-FFF2-40B4-BE49-F238E27FC236}">
              <a16:creationId xmlns:a16="http://schemas.microsoft.com/office/drawing/2014/main" id="{00000000-0008-0000-0F00-0000EA00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35" name="直線コネクタ 234">
          <a:extLst>
            <a:ext uri="{FF2B5EF4-FFF2-40B4-BE49-F238E27FC236}">
              <a16:creationId xmlns:a16="http://schemas.microsoft.com/office/drawing/2014/main" id="{00000000-0008-0000-0F00-0000EB00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36" name="テキスト ボックス 235">
          <a:extLst>
            <a:ext uri="{FF2B5EF4-FFF2-40B4-BE49-F238E27FC236}">
              <a16:creationId xmlns:a16="http://schemas.microsoft.com/office/drawing/2014/main" id="{00000000-0008-0000-0F00-0000EC00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37" name="直線コネクタ 236">
          <a:extLst>
            <a:ext uri="{FF2B5EF4-FFF2-40B4-BE49-F238E27FC236}">
              <a16:creationId xmlns:a16="http://schemas.microsoft.com/office/drawing/2014/main" id="{00000000-0008-0000-0F00-0000ED00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38" name="テキスト ボックス 237">
          <a:extLst>
            <a:ext uri="{FF2B5EF4-FFF2-40B4-BE49-F238E27FC236}">
              <a16:creationId xmlns:a16="http://schemas.microsoft.com/office/drawing/2014/main" id="{00000000-0008-0000-0F00-0000EE00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39" name="【福祉施設】&#10;一人当たり面積グラフ枠">
          <a:extLst>
            <a:ext uri="{FF2B5EF4-FFF2-40B4-BE49-F238E27FC236}">
              <a16:creationId xmlns:a16="http://schemas.microsoft.com/office/drawing/2014/main" id="{00000000-0008-0000-0F00-0000EF00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141427</xdr:rowOff>
    </xdr:from>
    <xdr:to>
      <xdr:col>54</xdr:col>
      <xdr:colOff>189865</xdr:colOff>
      <xdr:row>86</xdr:row>
      <xdr:rowOff>36271</xdr:rowOff>
    </xdr:to>
    <xdr:cxnSp macro="">
      <xdr:nvCxnSpPr>
        <xdr:cNvPr id="240" name="直線コネクタ 239">
          <a:extLst>
            <a:ext uri="{FF2B5EF4-FFF2-40B4-BE49-F238E27FC236}">
              <a16:creationId xmlns:a16="http://schemas.microsoft.com/office/drawing/2014/main" id="{00000000-0008-0000-0F00-0000F0000000}"/>
            </a:ext>
          </a:extLst>
        </xdr:cNvPr>
        <xdr:cNvCxnSpPr/>
      </xdr:nvCxnSpPr>
      <xdr:spPr>
        <a:xfrm flipV="1">
          <a:off x="10476865" y="13343077"/>
          <a:ext cx="0" cy="1437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241" name="【福祉施設】&#10;一人当たり面積最小値テキスト">
          <a:extLst>
            <a:ext uri="{FF2B5EF4-FFF2-40B4-BE49-F238E27FC236}">
              <a16:creationId xmlns:a16="http://schemas.microsoft.com/office/drawing/2014/main" id="{00000000-0008-0000-0F00-0000F1000000}"/>
            </a:ext>
          </a:extLst>
        </xdr:cNvPr>
        <xdr:cNvSpPr txBox="1"/>
      </xdr:nvSpPr>
      <xdr:spPr>
        <a:xfrm>
          <a:off x="10515600" y="1478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242" name="直線コネクタ 241">
          <a:extLst>
            <a:ext uri="{FF2B5EF4-FFF2-40B4-BE49-F238E27FC236}">
              <a16:creationId xmlns:a16="http://schemas.microsoft.com/office/drawing/2014/main" id="{00000000-0008-0000-0F00-0000F2000000}"/>
            </a:ext>
          </a:extLst>
        </xdr:cNvPr>
        <xdr:cNvCxnSpPr/>
      </xdr:nvCxnSpPr>
      <xdr:spPr>
        <a:xfrm>
          <a:off x="10388600" y="1478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88104</xdr:rowOff>
    </xdr:from>
    <xdr:ext cx="469744" cy="259045"/>
    <xdr:sp macro="" textlink="">
      <xdr:nvSpPr>
        <xdr:cNvPr id="243" name="【福祉施設】&#10;一人当たり面積最大値テキスト">
          <a:extLst>
            <a:ext uri="{FF2B5EF4-FFF2-40B4-BE49-F238E27FC236}">
              <a16:creationId xmlns:a16="http://schemas.microsoft.com/office/drawing/2014/main" id="{00000000-0008-0000-0F00-0000F3000000}"/>
            </a:ext>
          </a:extLst>
        </xdr:cNvPr>
        <xdr:cNvSpPr txBox="1"/>
      </xdr:nvSpPr>
      <xdr:spPr>
        <a:xfrm>
          <a:off x="10515600" y="13118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141427</xdr:rowOff>
    </xdr:from>
    <xdr:to>
      <xdr:col>55</xdr:col>
      <xdr:colOff>88900</xdr:colOff>
      <xdr:row>77</xdr:row>
      <xdr:rowOff>141427</xdr:rowOff>
    </xdr:to>
    <xdr:cxnSp macro="">
      <xdr:nvCxnSpPr>
        <xdr:cNvPr id="244" name="直線コネクタ 243">
          <a:extLst>
            <a:ext uri="{FF2B5EF4-FFF2-40B4-BE49-F238E27FC236}">
              <a16:creationId xmlns:a16="http://schemas.microsoft.com/office/drawing/2014/main" id="{00000000-0008-0000-0F00-0000F4000000}"/>
            </a:ext>
          </a:extLst>
        </xdr:cNvPr>
        <xdr:cNvCxnSpPr/>
      </xdr:nvCxnSpPr>
      <xdr:spPr>
        <a:xfrm>
          <a:off x="10388600" y="13343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165625</xdr:rowOff>
    </xdr:from>
    <xdr:ext cx="469744" cy="259045"/>
    <xdr:sp macro="" textlink="">
      <xdr:nvSpPr>
        <xdr:cNvPr id="245" name="【福祉施設】&#10;一人当たり面積平均値テキスト">
          <a:extLst>
            <a:ext uri="{FF2B5EF4-FFF2-40B4-BE49-F238E27FC236}">
              <a16:creationId xmlns:a16="http://schemas.microsoft.com/office/drawing/2014/main" id="{00000000-0008-0000-0F00-0000F5000000}"/>
            </a:ext>
          </a:extLst>
        </xdr:cNvPr>
        <xdr:cNvSpPr txBox="1"/>
      </xdr:nvSpPr>
      <xdr:spPr>
        <a:xfrm>
          <a:off x="10515600" y="143959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142748</xdr:rowOff>
    </xdr:from>
    <xdr:to>
      <xdr:col>55</xdr:col>
      <xdr:colOff>50800</xdr:colOff>
      <xdr:row>85</xdr:row>
      <xdr:rowOff>72898</xdr:rowOff>
    </xdr:to>
    <xdr:sp macro="" textlink="">
      <xdr:nvSpPr>
        <xdr:cNvPr id="246" name="フローチャート: 判断 245">
          <a:extLst>
            <a:ext uri="{FF2B5EF4-FFF2-40B4-BE49-F238E27FC236}">
              <a16:creationId xmlns:a16="http://schemas.microsoft.com/office/drawing/2014/main" id="{00000000-0008-0000-0F00-0000F6000000}"/>
            </a:ext>
          </a:extLst>
        </xdr:cNvPr>
        <xdr:cNvSpPr/>
      </xdr:nvSpPr>
      <xdr:spPr>
        <a:xfrm>
          <a:off x="104267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156463</xdr:rowOff>
    </xdr:from>
    <xdr:to>
      <xdr:col>50</xdr:col>
      <xdr:colOff>165100</xdr:colOff>
      <xdr:row>85</xdr:row>
      <xdr:rowOff>86613</xdr:rowOff>
    </xdr:to>
    <xdr:sp macro="" textlink="">
      <xdr:nvSpPr>
        <xdr:cNvPr id="247" name="フローチャート: 判断 246">
          <a:extLst>
            <a:ext uri="{FF2B5EF4-FFF2-40B4-BE49-F238E27FC236}">
              <a16:creationId xmlns:a16="http://schemas.microsoft.com/office/drawing/2014/main" id="{00000000-0008-0000-0F00-0000F7000000}"/>
            </a:ext>
          </a:extLst>
        </xdr:cNvPr>
        <xdr:cNvSpPr/>
      </xdr:nvSpPr>
      <xdr:spPr>
        <a:xfrm>
          <a:off x="9588500" y="1455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1930</xdr:rowOff>
    </xdr:from>
    <xdr:to>
      <xdr:col>46</xdr:col>
      <xdr:colOff>38100</xdr:colOff>
      <xdr:row>85</xdr:row>
      <xdr:rowOff>103530</xdr:rowOff>
    </xdr:to>
    <xdr:sp macro="" textlink="">
      <xdr:nvSpPr>
        <xdr:cNvPr id="248" name="フローチャート: 判断 247">
          <a:extLst>
            <a:ext uri="{FF2B5EF4-FFF2-40B4-BE49-F238E27FC236}">
              <a16:creationId xmlns:a16="http://schemas.microsoft.com/office/drawing/2014/main" id="{00000000-0008-0000-0F00-0000F8000000}"/>
            </a:ext>
          </a:extLst>
        </xdr:cNvPr>
        <xdr:cNvSpPr/>
      </xdr:nvSpPr>
      <xdr:spPr>
        <a:xfrm>
          <a:off x="8699500" y="1457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147777</xdr:rowOff>
    </xdr:from>
    <xdr:to>
      <xdr:col>41</xdr:col>
      <xdr:colOff>101600</xdr:colOff>
      <xdr:row>85</xdr:row>
      <xdr:rowOff>77927</xdr:rowOff>
    </xdr:to>
    <xdr:sp macro="" textlink="">
      <xdr:nvSpPr>
        <xdr:cNvPr id="249" name="フローチャート: 判断 248">
          <a:extLst>
            <a:ext uri="{FF2B5EF4-FFF2-40B4-BE49-F238E27FC236}">
              <a16:creationId xmlns:a16="http://schemas.microsoft.com/office/drawing/2014/main" id="{00000000-0008-0000-0F00-0000F9000000}"/>
            </a:ext>
          </a:extLst>
        </xdr:cNvPr>
        <xdr:cNvSpPr/>
      </xdr:nvSpPr>
      <xdr:spPr>
        <a:xfrm>
          <a:off x="7810500" y="1454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164236</xdr:rowOff>
    </xdr:from>
    <xdr:to>
      <xdr:col>36</xdr:col>
      <xdr:colOff>165100</xdr:colOff>
      <xdr:row>85</xdr:row>
      <xdr:rowOff>94386</xdr:rowOff>
    </xdr:to>
    <xdr:sp macro="" textlink="">
      <xdr:nvSpPr>
        <xdr:cNvPr id="250" name="フローチャート: 判断 249">
          <a:extLst>
            <a:ext uri="{FF2B5EF4-FFF2-40B4-BE49-F238E27FC236}">
              <a16:creationId xmlns:a16="http://schemas.microsoft.com/office/drawing/2014/main" id="{00000000-0008-0000-0F00-0000FA000000}"/>
            </a:ext>
          </a:extLst>
        </xdr:cNvPr>
        <xdr:cNvSpPr/>
      </xdr:nvSpPr>
      <xdr:spPr>
        <a:xfrm>
          <a:off x="6921500" y="14566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1" name="テキスト ボックス 250">
          <a:extLst>
            <a:ext uri="{FF2B5EF4-FFF2-40B4-BE49-F238E27FC236}">
              <a16:creationId xmlns:a16="http://schemas.microsoft.com/office/drawing/2014/main" id="{00000000-0008-0000-0F00-0000FB00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2" name="テキスト ボックス 251">
          <a:extLst>
            <a:ext uri="{FF2B5EF4-FFF2-40B4-BE49-F238E27FC236}">
              <a16:creationId xmlns:a16="http://schemas.microsoft.com/office/drawing/2014/main" id="{00000000-0008-0000-0F00-0000FC00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3" name="テキスト ボックス 252">
          <a:extLst>
            <a:ext uri="{FF2B5EF4-FFF2-40B4-BE49-F238E27FC236}">
              <a16:creationId xmlns:a16="http://schemas.microsoft.com/office/drawing/2014/main" id="{00000000-0008-0000-0F00-0000FD00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4" name="テキスト ボックス 253">
          <a:extLst>
            <a:ext uri="{FF2B5EF4-FFF2-40B4-BE49-F238E27FC236}">
              <a16:creationId xmlns:a16="http://schemas.microsoft.com/office/drawing/2014/main" id="{00000000-0008-0000-0F00-0000FE00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5" name="テキスト ボックス 254">
          <a:extLst>
            <a:ext uri="{FF2B5EF4-FFF2-40B4-BE49-F238E27FC236}">
              <a16:creationId xmlns:a16="http://schemas.microsoft.com/office/drawing/2014/main" id="{00000000-0008-0000-0F00-0000FF00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30277</xdr:rowOff>
    </xdr:from>
    <xdr:to>
      <xdr:col>55</xdr:col>
      <xdr:colOff>50800</xdr:colOff>
      <xdr:row>85</xdr:row>
      <xdr:rowOff>131877</xdr:rowOff>
    </xdr:to>
    <xdr:sp macro="" textlink="">
      <xdr:nvSpPr>
        <xdr:cNvPr id="256" name="楕円 255">
          <a:extLst>
            <a:ext uri="{FF2B5EF4-FFF2-40B4-BE49-F238E27FC236}">
              <a16:creationId xmlns:a16="http://schemas.microsoft.com/office/drawing/2014/main" id="{00000000-0008-0000-0F00-000000010000}"/>
            </a:ext>
          </a:extLst>
        </xdr:cNvPr>
        <xdr:cNvSpPr/>
      </xdr:nvSpPr>
      <xdr:spPr>
        <a:xfrm>
          <a:off x="10426700" y="14603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121175</xdr:rowOff>
    </xdr:from>
    <xdr:ext cx="469744" cy="259045"/>
    <xdr:sp macro="" textlink="">
      <xdr:nvSpPr>
        <xdr:cNvPr id="257" name="【福祉施設】&#10;一人当たり面積該当値テキスト">
          <a:extLst>
            <a:ext uri="{FF2B5EF4-FFF2-40B4-BE49-F238E27FC236}">
              <a16:creationId xmlns:a16="http://schemas.microsoft.com/office/drawing/2014/main" id="{00000000-0008-0000-0F00-000001010000}"/>
            </a:ext>
          </a:extLst>
        </xdr:cNvPr>
        <xdr:cNvSpPr txBox="1"/>
      </xdr:nvSpPr>
      <xdr:spPr>
        <a:xfrm>
          <a:off x="10515600" y="1452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32105</xdr:rowOff>
    </xdr:from>
    <xdr:to>
      <xdr:col>50</xdr:col>
      <xdr:colOff>165100</xdr:colOff>
      <xdr:row>85</xdr:row>
      <xdr:rowOff>133705</xdr:rowOff>
    </xdr:to>
    <xdr:sp macro="" textlink="">
      <xdr:nvSpPr>
        <xdr:cNvPr id="258" name="楕円 257">
          <a:extLst>
            <a:ext uri="{FF2B5EF4-FFF2-40B4-BE49-F238E27FC236}">
              <a16:creationId xmlns:a16="http://schemas.microsoft.com/office/drawing/2014/main" id="{00000000-0008-0000-0F00-000002010000}"/>
            </a:ext>
          </a:extLst>
        </xdr:cNvPr>
        <xdr:cNvSpPr/>
      </xdr:nvSpPr>
      <xdr:spPr>
        <a:xfrm>
          <a:off x="9588500" y="14605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81077</xdr:rowOff>
    </xdr:from>
    <xdr:to>
      <xdr:col>55</xdr:col>
      <xdr:colOff>0</xdr:colOff>
      <xdr:row>85</xdr:row>
      <xdr:rowOff>82905</xdr:rowOff>
    </xdr:to>
    <xdr:cxnSp macro="">
      <xdr:nvCxnSpPr>
        <xdr:cNvPr id="259" name="直線コネクタ 258">
          <a:extLst>
            <a:ext uri="{FF2B5EF4-FFF2-40B4-BE49-F238E27FC236}">
              <a16:creationId xmlns:a16="http://schemas.microsoft.com/office/drawing/2014/main" id="{00000000-0008-0000-0F00-000003010000}"/>
            </a:ext>
          </a:extLst>
        </xdr:cNvPr>
        <xdr:cNvCxnSpPr/>
      </xdr:nvCxnSpPr>
      <xdr:spPr>
        <a:xfrm flipV="1">
          <a:off x="9639300" y="14654327"/>
          <a:ext cx="8382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33934</xdr:rowOff>
    </xdr:from>
    <xdr:to>
      <xdr:col>46</xdr:col>
      <xdr:colOff>38100</xdr:colOff>
      <xdr:row>85</xdr:row>
      <xdr:rowOff>135534</xdr:rowOff>
    </xdr:to>
    <xdr:sp macro="" textlink="">
      <xdr:nvSpPr>
        <xdr:cNvPr id="260" name="楕円 259">
          <a:extLst>
            <a:ext uri="{FF2B5EF4-FFF2-40B4-BE49-F238E27FC236}">
              <a16:creationId xmlns:a16="http://schemas.microsoft.com/office/drawing/2014/main" id="{00000000-0008-0000-0F00-000004010000}"/>
            </a:ext>
          </a:extLst>
        </xdr:cNvPr>
        <xdr:cNvSpPr/>
      </xdr:nvSpPr>
      <xdr:spPr>
        <a:xfrm>
          <a:off x="8699500" y="1460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82905</xdr:rowOff>
    </xdr:from>
    <xdr:to>
      <xdr:col>50</xdr:col>
      <xdr:colOff>114300</xdr:colOff>
      <xdr:row>85</xdr:row>
      <xdr:rowOff>84734</xdr:rowOff>
    </xdr:to>
    <xdr:cxnSp macro="">
      <xdr:nvCxnSpPr>
        <xdr:cNvPr id="261" name="直線コネクタ 260">
          <a:extLst>
            <a:ext uri="{FF2B5EF4-FFF2-40B4-BE49-F238E27FC236}">
              <a16:creationId xmlns:a16="http://schemas.microsoft.com/office/drawing/2014/main" id="{00000000-0008-0000-0F00-000005010000}"/>
            </a:ext>
          </a:extLst>
        </xdr:cNvPr>
        <xdr:cNvCxnSpPr/>
      </xdr:nvCxnSpPr>
      <xdr:spPr>
        <a:xfrm flipV="1">
          <a:off x="8750300" y="14656155"/>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35764</xdr:rowOff>
    </xdr:from>
    <xdr:to>
      <xdr:col>41</xdr:col>
      <xdr:colOff>101600</xdr:colOff>
      <xdr:row>85</xdr:row>
      <xdr:rowOff>137364</xdr:rowOff>
    </xdr:to>
    <xdr:sp macro="" textlink="">
      <xdr:nvSpPr>
        <xdr:cNvPr id="262" name="楕円 261">
          <a:extLst>
            <a:ext uri="{FF2B5EF4-FFF2-40B4-BE49-F238E27FC236}">
              <a16:creationId xmlns:a16="http://schemas.microsoft.com/office/drawing/2014/main" id="{00000000-0008-0000-0F00-000006010000}"/>
            </a:ext>
          </a:extLst>
        </xdr:cNvPr>
        <xdr:cNvSpPr/>
      </xdr:nvSpPr>
      <xdr:spPr>
        <a:xfrm>
          <a:off x="7810500" y="1460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84734</xdr:rowOff>
    </xdr:from>
    <xdr:to>
      <xdr:col>45</xdr:col>
      <xdr:colOff>177800</xdr:colOff>
      <xdr:row>85</xdr:row>
      <xdr:rowOff>86564</xdr:rowOff>
    </xdr:to>
    <xdr:cxnSp macro="">
      <xdr:nvCxnSpPr>
        <xdr:cNvPr id="263" name="直線コネクタ 262">
          <a:extLst>
            <a:ext uri="{FF2B5EF4-FFF2-40B4-BE49-F238E27FC236}">
              <a16:creationId xmlns:a16="http://schemas.microsoft.com/office/drawing/2014/main" id="{00000000-0008-0000-0F00-000007010000}"/>
            </a:ext>
          </a:extLst>
        </xdr:cNvPr>
        <xdr:cNvCxnSpPr/>
      </xdr:nvCxnSpPr>
      <xdr:spPr>
        <a:xfrm flipV="1">
          <a:off x="7861300" y="14657984"/>
          <a:ext cx="889000" cy="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37592</xdr:rowOff>
    </xdr:from>
    <xdr:to>
      <xdr:col>36</xdr:col>
      <xdr:colOff>165100</xdr:colOff>
      <xdr:row>85</xdr:row>
      <xdr:rowOff>139192</xdr:rowOff>
    </xdr:to>
    <xdr:sp macro="" textlink="">
      <xdr:nvSpPr>
        <xdr:cNvPr id="264" name="楕円 263">
          <a:extLst>
            <a:ext uri="{FF2B5EF4-FFF2-40B4-BE49-F238E27FC236}">
              <a16:creationId xmlns:a16="http://schemas.microsoft.com/office/drawing/2014/main" id="{00000000-0008-0000-0F00-000008010000}"/>
            </a:ext>
          </a:extLst>
        </xdr:cNvPr>
        <xdr:cNvSpPr/>
      </xdr:nvSpPr>
      <xdr:spPr>
        <a:xfrm>
          <a:off x="6921500" y="1461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86564</xdr:rowOff>
    </xdr:from>
    <xdr:to>
      <xdr:col>41</xdr:col>
      <xdr:colOff>50800</xdr:colOff>
      <xdr:row>85</xdr:row>
      <xdr:rowOff>88392</xdr:rowOff>
    </xdr:to>
    <xdr:cxnSp macro="">
      <xdr:nvCxnSpPr>
        <xdr:cNvPr id="265" name="直線コネクタ 264">
          <a:extLst>
            <a:ext uri="{FF2B5EF4-FFF2-40B4-BE49-F238E27FC236}">
              <a16:creationId xmlns:a16="http://schemas.microsoft.com/office/drawing/2014/main" id="{00000000-0008-0000-0F00-000009010000}"/>
            </a:ext>
          </a:extLst>
        </xdr:cNvPr>
        <xdr:cNvCxnSpPr/>
      </xdr:nvCxnSpPr>
      <xdr:spPr>
        <a:xfrm flipV="1">
          <a:off x="6972300" y="14659814"/>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103140</xdr:rowOff>
    </xdr:from>
    <xdr:ext cx="469744" cy="259045"/>
    <xdr:sp macro="" textlink="">
      <xdr:nvSpPr>
        <xdr:cNvPr id="266" name="n_1aveValue【福祉施設】&#10;一人当たり面積">
          <a:extLst>
            <a:ext uri="{FF2B5EF4-FFF2-40B4-BE49-F238E27FC236}">
              <a16:creationId xmlns:a16="http://schemas.microsoft.com/office/drawing/2014/main" id="{00000000-0008-0000-0F00-00000A010000}"/>
            </a:ext>
          </a:extLst>
        </xdr:cNvPr>
        <xdr:cNvSpPr txBox="1"/>
      </xdr:nvSpPr>
      <xdr:spPr>
        <a:xfrm>
          <a:off x="9391727" y="1433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120057</xdr:rowOff>
    </xdr:from>
    <xdr:ext cx="469744" cy="259045"/>
    <xdr:sp macro="" textlink="">
      <xdr:nvSpPr>
        <xdr:cNvPr id="267" name="n_2aveValue【福祉施設】&#10;一人当たり面積">
          <a:extLst>
            <a:ext uri="{FF2B5EF4-FFF2-40B4-BE49-F238E27FC236}">
              <a16:creationId xmlns:a16="http://schemas.microsoft.com/office/drawing/2014/main" id="{00000000-0008-0000-0F00-00000B010000}"/>
            </a:ext>
          </a:extLst>
        </xdr:cNvPr>
        <xdr:cNvSpPr txBox="1"/>
      </xdr:nvSpPr>
      <xdr:spPr>
        <a:xfrm>
          <a:off x="8515427" y="1435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94454</xdr:rowOff>
    </xdr:from>
    <xdr:ext cx="469744" cy="259045"/>
    <xdr:sp macro="" textlink="">
      <xdr:nvSpPr>
        <xdr:cNvPr id="268" name="n_3aveValue【福祉施設】&#10;一人当たり面積">
          <a:extLst>
            <a:ext uri="{FF2B5EF4-FFF2-40B4-BE49-F238E27FC236}">
              <a16:creationId xmlns:a16="http://schemas.microsoft.com/office/drawing/2014/main" id="{00000000-0008-0000-0F00-00000C010000}"/>
            </a:ext>
          </a:extLst>
        </xdr:cNvPr>
        <xdr:cNvSpPr txBox="1"/>
      </xdr:nvSpPr>
      <xdr:spPr>
        <a:xfrm>
          <a:off x="7626427" y="14324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110913</xdr:rowOff>
    </xdr:from>
    <xdr:ext cx="469744" cy="259045"/>
    <xdr:sp macro="" textlink="">
      <xdr:nvSpPr>
        <xdr:cNvPr id="269" name="n_4aveValue【福祉施設】&#10;一人当たり面積">
          <a:extLst>
            <a:ext uri="{FF2B5EF4-FFF2-40B4-BE49-F238E27FC236}">
              <a16:creationId xmlns:a16="http://schemas.microsoft.com/office/drawing/2014/main" id="{00000000-0008-0000-0F00-00000D010000}"/>
            </a:ext>
          </a:extLst>
        </xdr:cNvPr>
        <xdr:cNvSpPr txBox="1"/>
      </xdr:nvSpPr>
      <xdr:spPr>
        <a:xfrm>
          <a:off x="6737427" y="14341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124832</xdr:rowOff>
    </xdr:from>
    <xdr:ext cx="469744" cy="259045"/>
    <xdr:sp macro="" textlink="">
      <xdr:nvSpPr>
        <xdr:cNvPr id="270" name="n_1mainValue【福祉施設】&#10;一人当たり面積">
          <a:extLst>
            <a:ext uri="{FF2B5EF4-FFF2-40B4-BE49-F238E27FC236}">
              <a16:creationId xmlns:a16="http://schemas.microsoft.com/office/drawing/2014/main" id="{00000000-0008-0000-0F00-00000E010000}"/>
            </a:ext>
          </a:extLst>
        </xdr:cNvPr>
        <xdr:cNvSpPr txBox="1"/>
      </xdr:nvSpPr>
      <xdr:spPr>
        <a:xfrm>
          <a:off x="9391727" y="14698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126661</xdr:rowOff>
    </xdr:from>
    <xdr:ext cx="469744" cy="259045"/>
    <xdr:sp macro="" textlink="">
      <xdr:nvSpPr>
        <xdr:cNvPr id="271" name="n_2mainValue【福祉施設】&#10;一人当たり面積">
          <a:extLst>
            <a:ext uri="{FF2B5EF4-FFF2-40B4-BE49-F238E27FC236}">
              <a16:creationId xmlns:a16="http://schemas.microsoft.com/office/drawing/2014/main" id="{00000000-0008-0000-0F00-00000F010000}"/>
            </a:ext>
          </a:extLst>
        </xdr:cNvPr>
        <xdr:cNvSpPr txBox="1"/>
      </xdr:nvSpPr>
      <xdr:spPr>
        <a:xfrm>
          <a:off x="8515427" y="14699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128491</xdr:rowOff>
    </xdr:from>
    <xdr:ext cx="469744" cy="259045"/>
    <xdr:sp macro="" textlink="">
      <xdr:nvSpPr>
        <xdr:cNvPr id="272" name="n_3mainValue【福祉施設】&#10;一人当たり面積">
          <a:extLst>
            <a:ext uri="{FF2B5EF4-FFF2-40B4-BE49-F238E27FC236}">
              <a16:creationId xmlns:a16="http://schemas.microsoft.com/office/drawing/2014/main" id="{00000000-0008-0000-0F00-000010010000}"/>
            </a:ext>
          </a:extLst>
        </xdr:cNvPr>
        <xdr:cNvSpPr txBox="1"/>
      </xdr:nvSpPr>
      <xdr:spPr>
        <a:xfrm>
          <a:off x="7626427" y="1470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130319</xdr:rowOff>
    </xdr:from>
    <xdr:ext cx="469744" cy="259045"/>
    <xdr:sp macro="" textlink="">
      <xdr:nvSpPr>
        <xdr:cNvPr id="273" name="n_4mainValue【福祉施設】&#10;一人当たり面積">
          <a:extLst>
            <a:ext uri="{FF2B5EF4-FFF2-40B4-BE49-F238E27FC236}">
              <a16:creationId xmlns:a16="http://schemas.microsoft.com/office/drawing/2014/main" id="{00000000-0008-0000-0F00-000011010000}"/>
            </a:ext>
          </a:extLst>
        </xdr:cNvPr>
        <xdr:cNvSpPr txBox="1"/>
      </xdr:nvSpPr>
      <xdr:spPr>
        <a:xfrm>
          <a:off x="6737427" y="14703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4" name="正方形/長方形 273">
          <a:extLst>
            <a:ext uri="{FF2B5EF4-FFF2-40B4-BE49-F238E27FC236}">
              <a16:creationId xmlns:a16="http://schemas.microsoft.com/office/drawing/2014/main" id="{00000000-0008-0000-0F00-000012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5" name="正方形/長方形 274">
          <a:extLst>
            <a:ext uri="{FF2B5EF4-FFF2-40B4-BE49-F238E27FC236}">
              <a16:creationId xmlns:a16="http://schemas.microsoft.com/office/drawing/2014/main" id="{00000000-0008-0000-0F00-000013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6" name="正方形/長方形 275">
          <a:extLst>
            <a:ext uri="{FF2B5EF4-FFF2-40B4-BE49-F238E27FC236}">
              <a16:creationId xmlns:a16="http://schemas.microsoft.com/office/drawing/2014/main" id="{00000000-0008-0000-0F00-000014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7" name="正方形/長方形 276">
          <a:extLst>
            <a:ext uri="{FF2B5EF4-FFF2-40B4-BE49-F238E27FC236}">
              <a16:creationId xmlns:a16="http://schemas.microsoft.com/office/drawing/2014/main" id="{00000000-0008-0000-0F00-000015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8" name="正方形/長方形 277">
          <a:extLst>
            <a:ext uri="{FF2B5EF4-FFF2-40B4-BE49-F238E27FC236}">
              <a16:creationId xmlns:a16="http://schemas.microsoft.com/office/drawing/2014/main" id="{00000000-0008-0000-0F00-000016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79" name="正方形/長方形 278">
          <a:extLst>
            <a:ext uri="{FF2B5EF4-FFF2-40B4-BE49-F238E27FC236}">
              <a16:creationId xmlns:a16="http://schemas.microsoft.com/office/drawing/2014/main" id="{00000000-0008-0000-0F00-000017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0" name="正方形/長方形 279">
          <a:extLst>
            <a:ext uri="{FF2B5EF4-FFF2-40B4-BE49-F238E27FC236}">
              <a16:creationId xmlns:a16="http://schemas.microsoft.com/office/drawing/2014/main" id="{00000000-0008-0000-0F00-000018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1" name="正方形/長方形 280">
          <a:extLst>
            <a:ext uri="{FF2B5EF4-FFF2-40B4-BE49-F238E27FC236}">
              <a16:creationId xmlns:a16="http://schemas.microsoft.com/office/drawing/2014/main" id="{00000000-0008-0000-0F00-000019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2" name="正方形/長方形 281">
          <a:extLst>
            <a:ext uri="{FF2B5EF4-FFF2-40B4-BE49-F238E27FC236}">
              <a16:creationId xmlns:a16="http://schemas.microsoft.com/office/drawing/2014/main" id="{00000000-0008-0000-0F00-00001A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3" name="正方形/長方形 282">
          <a:extLst>
            <a:ext uri="{FF2B5EF4-FFF2-40B4-BE49-F238E27FC236}">
              <a16:creationId xmlns:a16="http://schemas.microsoft.com/office/drawing/2014/main" id="{00000000-0008-0000-0F00-00001B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4" name="正方形/長方形 283">
          <a:extLst>
            <a:ext uri="{FF2B5EF4-FFF2-40B4-BE49-F238E27FC236}">
              <a16:creationId xmlns:a16="http://schemas.microsoft.com/office/drawing/2014/main" id="{00000000-0008-0000-0F00-00001C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5" name="正方形/長方形 284">
          <a:extLst>
            <a:ext uri="{FF2B5EF4-FFF2-40B4-BE49-F238E27FC236}">
              <a16:creationId xmlns:a16="http://schemas.microsoft.com/office/drawing/2014/main" id="{00000000-0008-0000-0F00-00001D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6" name="正方形/長方形 285">
          <a:extLst>
            <a:ext uri="{FF2B5EF4-FFF2-40B4-BE49-F238E27FC236}">
              <a16:creationId xmlns:a16="http://schemas.microsoft.com/office/drawing/2014/main" id="{00000000-0008-0000-0F00-00001E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7" name="正方形/長方形 286">
          <a:extLst>
            <a:ext uri="{FF2B5EF4-FFF2-40B4-BE49-F238E27FC236}">
              <a16:creationId xmlns:a16="http://schemas.microsoft.com/office/drawing/2014/main" id="{00000000-0008-0000-0F00-00001F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88" name="正方形/長方形 287">
          <a:extLst>
            <a:ext uri="{FF2B5EF4-FFF2-40B4-BE49-F238E27FC236}">
              <a16:creationId xmlns:a16="http://schemas.microsoft.com/office/drawing/2014/main" id="{00000000-0008-0000-0F00-000020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89" name="正方形/長方形 288">
          <a:extLst>
            <a:ext uri="{FF2B5EF4-FFF2-40B4-BE49-F238E27FC236}">
              <a16:creationId xmlns:a16="http://schemas.microsoft.com/office/drawing/2014/main" id="{00000000-0008-0000-0F00-000021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0" name="正方形/長方形 289">
          <a:extLst>
            <a:ext uri="{FF2B5EF4-FFF2-40B4-BE49-F238E27FC236}">
              <a16:creationId xmlns:a16="http://schemas.microsoft.com/office/drawing/2014/main" id="{00000000-0008-0000-0F00-000022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1" name="正方形/長方形 290">
          <a:extLst>
            <a:ext uri="{FF2B5EF4-FFF2-40B4-BE49-F238E27FC236}">
              <a16:creationId xmlns:a16="http://schemas.microsoft.com/office/drawing/2014/main" id="{00000000-0008-0000-0F00-000023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2" name="正方形/長方形 291">
          <a:extLst>
            <a:ext uri="{FF2B5EF4-FFF2-40B4-BE49-F238E27FC236}">
              <a16:creationId xmlns:a16="http://schemas.microsoft.com/office/drawing/2014/main" id="{00000000-0008-0000-0F00-000024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3" name="正方形/長方形 292">
          <a:extLst>
            <a:ext uri="{FF2B5EF4-FFF2-40B4-BE49-F238E27FC236}">
              <a16:creationId xmlns:a16="http://schemas.microsoft.com/office/drawing/2014/main" id="{00000000-0008-0000-0F00-000025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4" name="正方形/長方形 293">
          <a:extLst>
            <a:ext uri="{FF2B5EF4-FFF2-40B4-BE49-F238E27FC236}">
              <a16:creationId xmlns:a16="http://schemas.microsoft.com/office/drawing/2014/main" id="{00000000-0008-0000-0F00-000026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5" name="正方形/長方形 294">
          <a:extLst>
            <a:ext uri="{FF2B5EF4-FFF2-40B4-BE49-F238E27FC236}">
              <a16:creationId xmlns:a16="http://schemas.microsoft.com/office/drawing/2014/main" id="{00000000-0008-0000-0F00-000027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6" name="正方形/長方形 295">
          <a:extLst>
            <a:ext uri="{FF2B5EF4-FFF2-40B4-BE49-F238E27FC236}">
              <a16:creationId xmlns:a16="http://schemas.microsoft.com/office/drawing/2014/main" id="{00000000-0008-0000-0F00-000028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97" name="正方形/長方形 296">
          <a:extLst>
            <a:ext uri="{FF2B5EF4-FFF2-40B4-BE49-F238E27FC236}">
              <a16:creationId xmlns:a16="http://schemas.microsoft.com/office/drawing/2014/main" id="{00000000-0008-0000-0F00-000029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98" name="テキスト ボックス 297">
          <a:extLst>
            <a:ext uri="{FF2B5EF4-FFF2-40B4-BE49-F238E27FC236}">
              <a16:creationId xmlns:a16="http://schemas.microsoft.com/office/drawing/2014/main" id="{00000000-0008-0000-0F00-00002A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99" name="直線コネクタ 298">
          <a:extLst>
            <a:ext uri="{FF2B5EF4-FFF2-40B4-BE49-F238E27FC236}">
              <a16:creationId xmlns:a16="http://schemas.microsoft.com/office/drawing/2014/main" id="{00000000-0008-0000-0F00-00002B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0" name="テキスト ボックス 299">
          <a:extLst>
            <a:ext uri="{FF2B5EF4-FFF2-40B4-BE49-F238E27FC236}">
              <a16:creationId xmlns:a16="http://schemas.microsoft.com/office/drawing/2014/main" id="{00000000-0008-0000-0F00-00002C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01" name="直線コネクタ 300">
          <a:extLst>
            <a:ext uri="{FF2B5EF4-FFF2-40B4-BE49-F238E27FC236}">
              <a16:creationId xmlns:a16="http://schemas.microsoft.com/office/drawing/2014/main" id="{00000000-0008-0000-0F00-00002D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02" name="テキスト ボックス 301">
          <a:extLst>
            <a:ext uri="{FF2B5EF4-FFF2-40B4-BE49-F238E27FC236}">
              <a16:creationId xmlns:a16="http://schemas.microsoft.com/office/drawing/2014/main" id="{00000000-0008-0000-0F00-00002E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03" name="直線コネクタ 302">
          <a:extLst>
            <a:ext uri="{FF2B5EF4-FFF2-40B4-BE49-F238E27FC236}">
              <a16:creationId xmlns:a16="http://schemas.microsoft.com/office/drawing/2014/main" id="{00000000-0008-0000-0F00-00002F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04" name="テキスト ボックス 303">
          <a:extLst>
            <a:ext uri="{FF2B5EF4-FFF2-40B4-BE49-F238E27FC236}">
              <a16:creationId xmlns:a16="http://schemas.microsoft.com/office/drawing/2014/main" id="{00000000-0008-0000-0F00-000030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05" name="直線コネクタ 304">
          <a:extLst>
            <a:ext uri="{FF2B5EF4-FFF2-40B4-BE49-F238E27FC236}">
              <a16:creationId xmlns:a16="http://schemas.microsoft.com/office/drawing/2014/main" id="{00000000-0008-0000-0F00-000031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06" name="テキスト ボックス 305">
          <a:extLst>
            <a:ext uri="{FF2B5EF4-FFF2-40B4-BE49-F238E27FC236}">
              <a16:creationId xmlns:a16="http://schemas.microsoft.com/office/drawing/2014/main" id="{00000000-0008-0000-0F00-000032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07" name="直線コネクタ 306">
          <a:extLst>
            <a:ext uri="{FF2B5EF4-FFF2-40B4-BE49-F238E27FC236}">
              <a16:creationId xmlns:a16="http://schemas.microsoft.com/office/drawing/2014/main" id="{00000000-0008-0000-0F00-000033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08" name="テキスト ボックス 307">
          <a:extLst>
            <a:ext uri="{FF2B5EF4-FFF2-40B4-BE49-F238E27FC236}">
              <a16:creationId xmlns:a16="http://schemas.microsoft.com/office/drawing/2014/main" id="{00000000-0008-0000-0F00-000034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09" name="直線コネクタ 308">
          <a:extLst>
            <a:ext uri="{FF2B5EF4-FFF2-40B4-BE49-F238E27FC236}">
              <a16:creationId xmlns:a16="http://schemas.microsoft.com/office/drawing/2014/main" id="{00000000-0008-0000-0F00-000035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0" name="テキスト ボックス 309">
          <a:extLst>
            <a:ext uri="{FF2B5EF4-FFF2-40B4-BE49-F238E27FC236}">
              <a16:creationId xmlns:a16="http://schemas.microsoft.com/office/drawing/2014/main" id="{00000000-0008-0000-0F00-000036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1" name="直線コネクタ 310">
          <a:extLst>
            <a:ext uri="{FF2B5EF4-FFF2-40B4-BE49-F238E27FC236}">
              <a16:creationId xmlns:a16="http://schemas.microsoft.com/office/drawing/2014/main" id="{00000000-0008-0000-0F00-000037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12" name="テキスト ボックス 311">
          <a:extLst>
            <a:ext uri="{FF2B5EF4-FFF2-40B4-BE49-F238E27FC236}">
              <a16:creationId xmlns:a16="http://schemas.microsoft.com/office/drawing/2014/main" id="{00000000-0008-0000-0F00-000038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3" name="直線コネクタ 312">
          <a:extLst>
            <a:ext uri="{FF2B5EF4-FFF2-40B4-BE49-F238E27FC236}">
              <a16:creationId xmlns:a16="http://schemas.microsoft.com/office/drawing/2014/main" id="{00000000-0008-0000-0F00-000039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14" name="【一般廃棄物処理施設】&#10;有形固定資産減価償却率グラフ枠">
          <a:extLst>
            <a:ext uri="{FF2B5EF4-FFF2-40B4-BE49-F238E27FC236}">
              <a16:creationId xmlns:a16="http://schemas.microsoft.com/office/drawing/2014/main" id="{00000000-0008-0000-0F00-00003A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48442</xdr:rowOff>
    </xdr:from>
    <xdr:to>
      <xdr:col>85</xdr:col>
      <xdr:colOff>126364</xdr:colOff>
      <xdr:row>42</xdr:row>
      <xdr:rowOff>53340</xdr:rowOff>
    </xdr:to>
    <xdr:cxnSp macro="">
      <xdr:nvCxnSpPr>
        <xdr:cNvPr id="315" name="直線コネクタ 314">
          <a:extLst>
            <a:ext uri="{FF2B5EF4-FFF2-40B4-BE49-F238E27FC236}">
              <a16:creationId xmlns:a16="http://schemas.microsoft.com/office/drawing/2014/main" id="{00000000-0008-0000-0F00-00003B010000}"/>
            </a:ext>
          </a:extLst>
        </xdr:cNvPr>
        <xdr:cNvCxnSpPr/>
      </xdr:nvCxnSpPr>
      <xdr:spPr>
        <a:xfrm flipV="1">
          <a:off x="16318864" y="5877742"/>
          <a:ext cx="0" cy="1376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57167</xdr:rowOff>
    </xdr:from>
    <xdr:ext cx="405111" cy="259045"/>
    <xdr:sp macro="" textlink="">
      <xdr:nvSpPr>
        <xdr:cNvPr id="316" name="【一般廃棄物処理施設】&#10;有形固定資産減価償却率最小値テキスト">
          <a:extLst>
            <a:ext uri="{FF2B5EF4-FFF2-40B4-BE49-F238E27FC236}">
              <a16:creationId xmlns:a16="http://schemas.microsoft.com/office/drawing/2014/main" id="{00000000-0008-0000-0F00-00003C010000}"/>
            </a:ext>
          </a:extLst>
        </xdr:cNvPr>
        <xdr:cNvSpPr txBox="1"/>
      </xdr:nvSpPr>
      <xdr:spPr>
        <a:xfrm>
          <a:off x="16357600" y="725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53340</xdr:rowOff>
    </xdr:from>
    <xdr:to>
      <xdr:col>86</xdr:col>
      <xdr:colOff>25400</xdr:colOff>
      <xdr:row>42</xdr:row>
      <xdr:rowOff>53340</xdr:rowOff>
    </xdr:to>
    <xdr:cxnSp macro="">
      <xdr:nvCxnSpPr>
        <xdr:cNvPr id="317" name="直線コネクタ 316">
          <a:extLst>
            <a:ext uri="{FF2B5EF4-FFF2-40B4-BE49-F238E27FC236}">
              <a16:creationId xmlns:a16="http://schemas.microsoft.com/office/drawing/2014/main" id="{00000000-0008-0000-0F00-00003D010000}"/>
            </a:ext>
          </a:extLst>
        </xdr:cNvPr>
        <xdr:cNvCxnSpPr/>
      </xdr:nvCxnSpPr>
      <xdr:spPr>
        <a:xfrm>
          <a:off x="16230600" y="7254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166569</xdr:rowOff>
    </xdr:from>
    <xdr:ext cx="405111" cy="259045"/>
    <xdr:sp macro="" textlink="">
      <xdr:nvSpPr>
        <xdr:cNvPr id="318" name="【一般廃棄物処理施設】&#10;有形固定資産減価償却率最大値テキスト">
          <a:extLst>
            <a:ext uri="{FF2B5EF4-FFF2-40B4-BE49-F238E27FC236}">
              <a16:creationId xmlns:a16="http://schemas.microsoft.com/office/drawing/2014/main" id="{00000000-0008-0000-0F00-00003E010000}"/>
            </a:ext>
          </a:extLst>
        </xdr:cNvPr>
        <xdr:cNvSpPr txBox="1"/>
      </xdr:nvSpPr>
      <xdr:spPr>
        <a:xfrm>
          <a:off x="16357600" y="5652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48442</xdr:rowOff>
    </xdr:from>
    <xdr:to>
      <xdr:col>86</xdr:col>
      <xdr:colOff>25400</xdr:colOff>
      <xdr:row>34</xdr:row>
      <xdr:rowOff>48442</xdr:rowOff>
    </xdr:to>
    <xdr:cxnSp macro="">
      <xdr:nvCxnSpPr>
        <xdr:cNvPr id="319" name="直線コネクタ 318">
          <a:extLst>
            <a:ext uri="{FF2B5EF4-FFF2-40B4-BE49-F238E27FC236}">
              <a16:creationId xmlns:a16="http://schemas.microsoft.com/office/drawing/2014/main" id="{00000000-0008-0000-0F00-00003F010000}"/>
            </a:ext>
          </a:extLst>
        </xdr:cNvPr>
        <xdr:cNvCxnSpPr/>
      </xdr:nvCxnSpPr>
      <xdr:spPr>
        <a:xfrm>
          <a:off x="16230600" y="5877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93997</xdr:rowOff>
    </xdr:from>
    <xdr:ext cx="405111" cy="259045"/>
    <xdr:sp macro="" textlink="">
      <xdr:nvSpPr>
        <xdr:cNvPr id="320" name="【一般廃棄物処理施設】&#10;有形固定資産減価償却率平均値テキスト">
          <a:extLst>
            <a:ext uri="{FF2B5EF4-FFF2-40B4-BE49-F238E27FC236}">
              <a16:creationId xmlns:a16="http://schemas.microsoft.com/office/drawing/2014/main" id="{00000000-0008-0000-0F00-000040010000}"/>
            </a:ext>
          </a:extLst>
        </xdr:cNvPr>
        <xdr:cNvSpPr txBox="1"/>
      </xdr:nvSpPr>
      <xdr:spPr>
        <a:xfrm>
          <a:off x="16357600" y="6437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71120</xdr:rowOff>
    </xdr:from>
    <xdr:to>
      <xdr:col>85</xdr:col>
      <xdr:colOff>177800</xdr:colOff>
      <xdr:row>39</xdr:row>
      <xdr:rowOff>1270</xdr:rowOff>
    </xdr:to>
    <xdr:sp macro="" textlink="">
      <xdr:nvSpPr>
        <xdr:cNvPr id="321" name="フローチャート: 判断 320">
          <a:extLst>
            <a:ext uri="{FF2B5EF4-FFF2-40B4-BE49-F238E27FC236}">
              <a16:creationId xmlns:a16="http://schemas.microsoft.com/office/drawing/2014/main" id="{00000000-0008-0000-0F00-000041010000}"/>
            </a:ext>
          </a:extLst>
        </xdr:cNvPr>
        <xdr:cNvSpPr/>
      </xdr:nvSpPr>
      <xdr:spPr>
        <a:xfrm>
          <a:off x="162687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84183</xdr:rowOff>
    </xdr:from>
    <xdr:to>
      <xdr:col>81</xdr:col>
      <xdr:colOff>101600</xdr:colOff>
      <xdr:row>39</xdr:row>
      <xdr:rowOff>14333</xdr:rowOff>
    </xdr:to>
    <xdr:sp macro="" textlink="">
      <xdr:nvSpPr>
        <xdr:cNvPr id="322" name="フローチャート: 判断 321">
          <a:extLst>
            <a:ext uri="{FF2B5EF4-FFF2-40B4-BE49-F238E27FC236}">
              <a16:creationId xmlns:a16="http://schemas.microsoft.com/office/drawing/2014/main" id="{00000000-0008-0000-0F00-000042010000}"/>
            </a:ext>
          </a:extLst>
        </xdr:cNvPr>
        <xdr:cNvSpPr/>
      </xdr:nvSpPr>
      <xdr:spPr>
        <a:xfrm>
          <a:off x="15430500" y="659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27033</xdr:rowOff>
    </xdr:from>
    <xdr:to>
      <xdr:col>76</xdr:col>
      <xdr:colOff>165100</xdr:colOff>
      <xdr:row>38</xdr:row>
      <xdr:rowOff>128633</xdr:rowOff>
    </xdr:to>
    <xdr:sp macro="" textlink="">
      <xdr:nvSpPr>
        <xdr:cNvPr id="323" name="フローチャート: 判断 322">
          <a:extLst>
            <a:ext uri="{FF2B5EF4-FFF2-40B4-BE49-F238E27FC236}">
              <a16:creationId xmlns:a16="http://schemas.microsoft.com/office/drawing/2014/main" id="{00000000-0008-0000-0F00-000043010000}"/>
            </a:ext>
          </a:extLst>
        </xdr:cNvPr>
        <xdr:cNvSpPr/>
      </xdr:nvSpPr>
      <xdr:spPr>
        <a:xfrm>
          <a:off x="14541500" y="654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162560</xdr:rowOff>
    </xdr:from>
    <xdr:to>
      <xdr:col>72</xdr:col>
      <xdr:colOff>38100</xdr:colOff>
      <xdr:row>38</xdr:row>
      <xdr:rowOff>92710</xdr:rowOff>
    </xdr:to>
    <xdr:sp macro="" textlink="">
      <xdr:nvSpPr>
        <xdr:cNvPr id="324" name="フローチャート: 判断 323">
          <a:extLst>
            <a:ext uri="{FF2B5EF4-FFF2-40B4-BE49-F238E27FC236}">
              <a16:creationId xmlns:a16="http://schemas.microsoft.com/office/drawing/2014/main" id="{00000000-0008-0000-0F00-000044010000}"/>
            </a:ext>
          </a:extLst>
        </xdr:cNvPr>
        <xdr:cNvSpPr/>
      </xdr:nvSpPr>
      <xdr:spPr>
        <a:xfrm>
          <a:off x="13652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164193</xdr:rowOff>
    </xdr:from>
    <xdr:to>
      <xdr:col>67</xdr:col>
      <xdr:colOff>101600</xdr:colOff>
      <xdr:row>38</xdr:row>
      <xdr:rowOff>94343</xdr:rowOff>
    </xdr:to>
    <xdr:sp macro="" textlink="">
      <xdr:nvSpPr>
        <xdr:cNvPr id="325" name="フローチャート: 判断 324">
          <a:extLst>
            <a:ext uri="{FF2B5EF4-FFF2-40B4-BE49-F238E27FC236}">
              <a16:creationId xmlns:a16="http://schemas.microsoft.com/office/drawing/2014/main" id="{00000000-0008-0000-0F00-000045010000}"/>
            </a:ext>
          </a:extLst>
        </xdr:cNvPr>
        <xdr:cNvSpPr/>
      </xdr:nvSpPr>
      <xdr:spPr>
        <a:xfrm>
          <a:off x="127635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26" name="テキスト ボックス 325">
          <a:extLst>
            <a:ext uri="{FF2B5EF4-FFF2-40B4-BE49-F238E27FC236}">
              <a16:creationId xmlns:a16="http://schemas.microsoft.com/office/drawing/2014/main" id="{00000000-0008-0000-0F00-000046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27" name="テキスト ボックス 326">
          <a:extLst>
            <a:ext uri="{FF2B5EF4-FFF2-40B4-BE49-F238E27FC236}">
              <a16:creationId xmlns:a16="http://schemas.microsoft.com/office/drawing/2014/main" id="{00000000-0008-0000-0F00-000047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28" name="テキスト ボックス 327">
          <a:extLst>
            <a:ext uri="{FF2B5EF4-FFF2-40B4-BE49-F238E27FC236}">
              <a16:creationId xmlns:a16="http://schemas.microsoft.com/office/drawing/2014/main" id="{00000000-0008-0000-0F00-000048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29" name="テキスト ボックス 328">
          <a:extLst>
            <a:ext uri="{FF2B5EF4-FFF2-40B4-BE49-F238E27FC236}">
              <a16:creationId xmlns:a16="http://schemas.microsoft.com/office/drawing/2014/main" id="{00000000-0008-0000-0F00-000049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0" name="テキスト ボックス 329">
          <a:extLst>
            <a:ext uri="{FF2B5EF4-FFF2-40B4-BE49-F238E27FC236}">
              <a16:creationId xmlns:a16="http://schemas.microsoft.com/office/drawing/2014/main" id="{00000000-0008-0000-0F00-00004A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129903</xdr:rowOff>
    </xdr:from>
    <xdr:to>
      <xdr:col>85</xdr:col>
      <xdr:colOff>177800</xdr:colOff>
      <xdr:row>40</xdr:row>
      <xdr:rowOff>60053</xdr:rowOff>
    </xdr:to>
    <xdr:sp macro="" textlink="">
      <xdr:nvSpPr>
        <xdr:cNvPr id="331" name="楕円 330">
          <a:extLst>
            <a:ext uri="{FF2B5EF4-FFF2-40B4-BE49-F238E27FC236}">
              <a16:creationId xmlns:a16="http://schemas.microsoft.com/office/drawing/2014/main" id="{00000000-0008-0000-0F00-00004B010000}"/>
            </a:ext>
          </a:extLst>
        </xdr:cNvPr>
        <xdr:cNvSpPr/>
      </xdr:nvSpPr>
      <xdr:spPr>
        <a:xfrm>
          <a:off x="16268700" y="6816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108330</xdr:rowOff>
    </xdr:from>
    <xdr:ext cx="405111" cy="259045"/>
    <xdr:sp macro="" textlink="">
      <xdr:nvSpPr>
        <xdr:cNvPr id="332" name="【一般廃棄物処理施設】&#10;有形固定資産減価償却率該当値テキスト">
          <a:extLst>
            <a:ext uri="{FF2B5EF4-FFF2-40B4-BE49-F238E27FC236}">
              <a16:creationId xmlns:a16="http://schemas.microsoft.com/office/drawing/2014/main" id="{00000000-0008-0000-0F00-00004C010000}"/>
            </a:ext>
          </a:extLst>
        </xdr:cNvPr>
        <xdr:cNvSpPr txBox="1"/>
      </xdr:nvSpPr>
      <xdr:spPr>
        <a:xfrm>
          <a:off x="16357600" y="67948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7438</xdr:rowOff>
    </xdr:from>
    <xdr:to>
      <xdr:col>81</xdr:col>
      <xdr:colOff>101600</xdr:colOff>
      <xdr:row>40</xdr:row>
      <xdr:rowOff>109038</xdr:rowOff>
    </xdr:to>
    <xdr:sp macro="" textlink="">
      <xdr:nvSpPr>
        <xdr:cNvPr id="333" name="楕円 332">
          <a:extLst>
            <a:ext uri="{FF2B5EF4-FFF2-40B4-BE49-F238E27FC236}">
              <a16:creationId xmlns:a16="http://schemas.microsoft.com/office/drawing/2014/main" id="{00000000-0008-0000-0F00-00004D010000}"/>
            </a:ext>
          </a:extLst>
        </xdr:cNvPr>
        <xdr:cNvSpPr/>
      </xdr:nvSpPr>
      <xdr:spPr>
        <a:xfrm>
          <a:off x="15430500" y="686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9253</xdr:rowOff>
    </xdr:from>
    <xdr:to>
      <xdr:col>85</xdr:col>
      <xdr:colOff>127000</xdr:colOff>
      <xdr:row>40</xdr:row>
      <xdr:rowOff>58238</xdr:rowOff>
    </xdr:to>
    <xdr:cxnSp macro="">
      <xdr:nvCxnSpPr>
        <xdr:cNvPr id="334" name="直線コネクタ 333">
          <a:extLst>
            <a:ext uri="{FF2B5EF4-FFF2-40B4-BE49-F238E27FC236}">
              <a16:creationId xmlns:a16="http://schemas.microsoft.com/office/drawing/2014/main" id="{00000000-0008-0000-0F00-00004E010000}"/>
            </a:ext>
          </a:extLst>
        </xdr:cNvPr>
        <xdr:cNvCxnSpPr/>
      </xdr:nvCxnSpPr>
      <xdr:spPr>
        <a:xfrm flipV="1">
          <a:off x="15481300" y="6867253"/>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139700</xdr:rowOff>
    </xdr:from>
    <xdr:to>
      <xdr:col>76</xdr:col>
      <xdr:colOff>165100</xdr:colOff>
      <xdr:row>40</xdr:row>
      <xdr:rowOff>69850</xdr:rowOff>
    </xdr:to>
    <xdr:sp macro="" textlink="">
      <xdr:nvSpPr>
        <xdr:cNvPr id="335" name="楕円 334">
          <a:extLst>
            <a:ext uri="{FF2B5EF4-FFF2-40B4-BE49-F238E27FC236}">
              <a16:creationId xmlns:a16="http://schemas.microsoft.com/office/drawing/2014/main" id="{00000000-0008-0000-0F00-00004F010000}"/>
            </a:ext>
          </a:extLst>
        </xdr:cNvPr>
        <xdr:cNvSpPr/>
      </xdr:nvSpPr>
      <xdr:spPr>
        <a:xfrm>
          <a:off x="14541500" y="682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19050</xdr:rowOff>
    </xdr:from>
    <xdr:to>
      <xdr:col>81</xdr:col>
      <xdr:colOff>50800</xdr:colOff>
      <xdr:row>40</xdr:row>
      <xdr:rowOff>58238</xdr:rowOff>
    </xdr:to>
    <xdr:cxnSp macro="">
      <xdr:nvCxnSpPr>
        <xdr:cNvPr id="336" name="直線コネクタ 335">
          <a:extLst>
            <a:ext uri="{FF2B5EF4-FFF2-40B4-BE49-F238E27FC236}">
              <a16:creationId xmlns:a16="http://schemas.microsoft.com/office/drawing/2014/main" id="{00000000-0008-0000-0F00-000050010000}"/>
            </a:ext>
          </a:extLst>
        </xdr:cNvPr>
        <xdr:cNvCxnSpPr/>
      </xdr:nvCxnSpPr>
      <xdr:spPr>
        <a:xfrm>
          <a:off x="14592300" y="6877050"/>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103777</xdr:rowOff>
    </xdr:from>
    <xdr:to>
      <xdr:col>72</xdr:col>
      <xdr:colOff>38100</xdr:colOff>
      <xdr:row>40</xdr:row>
      <xdr:rowOff>33927</xdr:rowOff>
    </xdr:to>
    <xdr:sp macro="" textlink="">
      <xdr:nvSpPr>
        <xdr:cNvPr id="337" name="楕円 336">
          <a:extLst>
            <a:ext uri="{FF2B5EF4-FFF2-40B4-BE49-F238E27FC236}">
              <a16:creationId xmlns:a16="http://schemas.microsoft.com/office/drawing/2014/main" id="{00000000-0008-0000-0F00-000051010000}"/>
            </a:ext>
          </a:extLst>
        </xdr:cNvPr>
        <xdr:cNvSpPr/>
      </xdr:nvSpPr>
      <xdr:spPr>
        <a:xfrm>
          <a:off x="13652500" y="679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154577</xdr:rowOff>
    </xdr:from>
    <xdr:to>
      <xdr:col>76</xdr:col>
      <xdr:colOff>114300</xdr:colOff>
      <xdr:row>40</xdr:row>
      <xdr:rowOff>19050</xdr:rowOff>
    </xdr:to>
    <xdr:cxnSp macro="">
      <xdr:nvCxnSpPr>
        <xdr:cNvPr id="338" name="直線コネクタ 337">
          <a:extLst>
            <a:ext uri="{FF2B5EF4-FFF2-40B4-BE49-F238E27FC236}">
              <a16:creationId xmlns:a16="http://schemas.microsoft.com/office/drawing/2014/main" id="{00000000-0008-0000-0F00-000052010000}"/>
            </a:ext>
          </a:extLst>
        </xdr:cNvPr>
        <xdr:cNvCxnSpPr/>
      </xdr:nvCxnSpPr>
      <xdr:spPr>
        <a:xfrm>
          <a:off x="13703300" y="684112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17235</xdr:rowOff>
    </xdr:from>
    <xdr:to>
      <xdr:col>67</xdr:col>
      <xdr:colOff>101600</xdr:colOff>
      <xdr:row>40</xdr:row>
      <xdr:rowOff>118835</xdr:rowOff>
    </xdr:to>
    <xdr:sp macro="" textlink="">
      <xdr:nvSpPr>
        <xdr:cNvPr id="339" name="楕円 338">
          <a:extLst>
            <a:ext uri="{FF2B5EF4-FFF2-40B4-BE49-F238E27FC236}">
              <a16:creationId xmlns:a16="http://schemas.microsoft.com/office/drawing/2014/main" id="{00000000-0008-0000-0F00-000053010000}"/>
            </a:ext>
          </a:extLst>
        </xdr:cNvPr>
        <xdr:cNvSpPr/>
      </xdr:nvSpPr>
      <xdr:spPr>
        <a:xfrm>
          <a:off x="12763500" y="687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154577</xdr:rowOff>
    </xdr:from>
    <xdr:to>
      <xdr:col>71</xdr:col>
      <xdr:colOff>177800</xdr:colOff>
      <xdr:row>40</xdr:row>
      <xdr:rowOff>68035</xdr:rowOff>
    </xdr:to>
    <xdr:cxnSp macro="">
      <xdr:nvCxnSpPr>
        <xdr:cNvPr id="340" name="直線コネクタ 339">
          <a:extLst>
            <a:ext uri="{FF2B5EF4-FFF2-40B4-BE49-F238E27FC236}">
              <a16:creationId xmlns:a16="http://schemas.microsoft.com/office/drawing/2014/main" id="{00000000-0008-0000-0F00-000054010000}"/>
            </a:ext>
          </a:extLst>
        </xdr:cNvPr>
        <xdr:cNvCxnSpPr/>
      </xdr:nvCxnSpPr>
      <xdr:spPr>
        <a:xfrm flipV="1">
          <a:off x="12814300" y="6841127"/>
          <a:ext cx="8890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30860</xdr:rowOff>
    </xdr:from>
    <xdr:ext cx="405111" cy="259045"/>
    <xdr:sp macro="" textlink="">
      <xdr:nvSpPr>
        <xdr:cNvPr id="341" name="n_1aveValue【一般廃棄物処理施設】&#10;有形固定資産減価償却率">
          <a:extLst>
            <a:ext uri="{FF2B5EF4-FFF2-40B4-BE49-F238E27FC236}">
              <a16:creationId xmlns:a16="http://schemas.microsoft.com/office/drawing/2014/main" id="{00000000-0008-0000-0F00-000055010000}"/>
            </a:ext>
          </a:extLst>
        </xdr:cNvPr>
        <xdr:cNvSpPr txBox="1"/>
      </xdr:nvSpPr>
      <xdr:spPr>
        <a:xfrm>
          <a:off x="15266044" y="6374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145160</xdr:rowOff>
    </xdr:from>
    <xdr:ext cx="405111" cy="259045"/>
    <xdr:sp macro="" textlink="">
      <xdr:nvSpPr>
        <xdr:cNvPr id="342" name="n_2aveValue【一般廃棄物処理施設】&#10;有形固定資産減価償却率">
          <a:extLst>
            <a:ext uri="{FF2B5EF4-FFF2-40B4-BE49-F238E27FC236}">
              <a16:creationId xmlns:a16="http://schemas.microsoft.com/office/drawing/2014/main" id="{00000000-0008-0000-0F00-000056010000}"/>
            </a:ext>
          </a:extLst>
        </xdr:cNvPr>
        <xdr:cNvSpPr txBox="1"/>
      </xdr:nvSpPr>
      <xdr:spPr>
        <a:xfrm>
          <a:off x="14389744" y="6317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109237</xdr:rowOff>
    </xdr:from>
    <xdr:ext cx="405111" cy="259045"/>
    <xdr:sp macro="" textlink="">
      <xdr:nvSpPr>
        <xdr:cNvPr id="343" name="n_3aveValue【一般廃棄物処理施設】&#10;有形固定資産減価償却率">
          <a:extLst>
            <a:ext uri="{FF2B5EF4-FFF2-40B4-BE49-F238E27FC236}">
              <a16:creationId xmlns:a16="http://schemas.microsoft.com/office/drawing/2014/main" id="{00000000-0008-0000-0F00-000057010000}"/>
            </a:ext>
          </a:extLst>
        </xdr:cNvPr>
        <xdr:cNvSpPr txBox="1"/>
      </xdr:nvSpPr>
      <xdr:spPr>
        <a:xfrm>
          <a:off x="135007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110870</xdr:rowOff>
    </xdr:from>
    <xdr:ext cx="405111" cy="259045"/>
    <xdr:sp macro="" textlink="">
      <xdr:nvSpPr>
        <xdr:cNvPr id="344" name="n_4aveValue【一般廃棄物処理施設】&#10;有形固定資産減価償却率">
          <a:extLst>
            <a:ext uri="{FF2B5EF4-FFF2-40B4-BE49-F238E27FC236}">
              <a16:creationId xmlns:a16="http://schemas.microsoft.com/office/drawing/2014/main" id="{00000000-0008-0000-0F00-000058010000}"/>
            </a:ext>
          </a:extLst>
        </xdr:cNvPr>
        <xdr:cNvSpPr txBox="1"/>
      </xdr:nvSpPr>
      <xdr:spPr>
        <a:xfrm>
          <a:off x="12611744" y="628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100165</xdr:rowOff>
    </xdr:from>
    <xdr:ext cx="405111" cy="259045"/>
    <xdr:sp macro="" textlink="">
      <xdr:nvSpPr>
        <xdr:cNvPr id="345" name="n_1mainValue【一般廃棄物処理施設】&#10;有形固定資産減価償却率">
          <a:extLst>
            <a:ext uri="{FF2B5EF4-FFF2-40B4-BE49-F238E27FC236}">
              <a16:creationId xmlns:a16="http://schemas.microsoft.com/office/drawing/2014/main" id="{00000000-0008-0000-0F00-000059010000}"/>
            </a:ext>
          </a:extLst>
        </xdr:cNvPr>
        <xdr:cNvSpPr txBox="1"/>
      </xdr:nvSpPr>
      <xdr:spPr>
        <a:xfrm>
          <a:off x="15266044" y="6958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60977</xdr:rowOff>
    </xdr:from>
    <xdr:ext cx="405111" cy="259045"/>
    <xdr:sp macro="" textlink="">
      <xdr:nvSpPr>
        <xdr:cNvPr id="346" name="n_2mainValue【一般廃棄物処理施設】&#10;有形固定資産減価償却率">
          <a:extLst>
            <a:ext uri="{FF2B5EF4-FFF2-40B4-BE49-F238E27FC236}">
              <a16:creationId xmlns:a16="http://schemas.microsoft.com/office/drawing/2014/main" id="{00000000-0008-0000-0F00-00005A010000}"/>
            </a:ext>
          </a:extLst>
        </xdr:cNvPr>
        <xdr:cNvSpPr txBox="1"/>
      </xdr:nvSpPr>
      <xdr:spPr>
        <a:xfrm>
          <a:off x="14389744" y="691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25054</xdr:rowOff>
    </xdr:from>
    <xdr:ext cx="405111" cy="259045"/>
    <xdr:sp macro="" textlink="">
      <xdr:nvSpPr>
        <xdr:cNvPr id="347" name="n_3mainValue【一般廃棄物処理施設】&#10;有形固定資産減価償却率">
          <a:extLst>
            <a:ext uri="{FF2B5EF4-FFF2-40B4-BE49-F238E27FC236}">
              <a16:creationId xmlns:a16="http://schemas.microsoft.com/office/drawing/2014/main" id="{00000000-0008-0000-0F00-00005B010000}"/>
            </a:ext>
          </a:extLst>
        </xdr:cNvPr>
        <xdr:cNvSpPr txBox="1"/>
      </xdr:nvSpPr>
      <xdr:spPr>
        <a:xfrm>
          <a:off x="13500744" y="6883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109962</xdr:rowOff>
    </xdr:from>
    <xdr:ext cx="405111" cy="259045"/>
    <xdr:sp macro="" textlink="">
      <xdr:nvSpPr>
        <xdr:cNvPr id="348" name="n_4mainValue【一般廃棄物処理施設】&#10;有形固定資産減価償却率">
          <a:extLst>
            <a:ext uri="{FF2B5EF4-FFF2-40B4-BE49-F238E27FC236}">
              <a16:creationId xmlns:a16="http://schemas.microsoft.com/office/drawing/2014/main" id="{00000000-0008-0000-0F00-00005C010000}"/>
            </a:ext>
          </a:extLst>
        </xdr:cNvPr>
        <xdr:cNvSpPr txBox="1"/>
      </xdr:nvSpPr>
      <xdr:spPr>
        <a:xfrm>
          <a:off x="12611744" y="6967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49" name="正方形/長方形 348">
          <a:extLst>
            <a:ext uri="{FF2B5EF4-FFF2-40B4-BE49-F238E27FC236}">
              <a16:creationId xmlns:a16="http://schemas.microsoft.com/office/drawing/2014/main" id="{00000000-0008-0000-0F00-00005D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0" name="正方形/長方形 349">
          <a:extLst>
            <a:ext uri="{FF2B5EF4-FFF2-40B4-BE49-F238E27FC236}">
              <a16:creationId xmlns:a16="http://schemas.microsoft.com/office/drawing/2014/main" id="{00000000-0008-0000-0F00-00005E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1" name="正方形/長方形 350">
          <a:extLst>
            <a:ext uri="{FF2B5EF4-FFF2-40B4-BE49-F238E27FC236}">
              <a16:creationId xmlns:a16="http://schemas.microsoft.com/office/drawing/2014/main" id="{00000000-0008-0000-0F00-00005F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2" name="正方形/長方形 351">
          <a:extLst>
            <a:ext uri="{FF2B5EF4-FFF2-40B4-BE49-F238E27FC236}">
              <a16:creationId xmlns:a16="http://schemas.microsoft.com/office/drawing/2014/main" id="{00000000-0008-0000-0F00-000060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3" name="正方形/長方形 352">
          <a:extLst>
            <a:ext uri="{FF2B5EF4-FFF2-40B4-BE49-F238E27FC236}">
              <a16:creationId xmlns:a16="http://schemas.microsoft.com/office/drawing/2014/main" id="{00000000-0008-0000-0F00-000061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4" name="正方形/長方形 353">
          <a:extLst>
            <a:ext uri="{FF2B5EF4-FFF2-40B4-BE49-F238E27FC236}">
              <a16:creationId xmlns:a16="http://schemas.microsoft.com/office/drawing/2014/main" id="{00000000-0008-0000-0F00-000062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5" name="正方形/長方形 354">
          <a:extLst>
            <a:ext uri="{FF2B5EF4-FFF2-40B4-BE49-F238E27FC236}">
              <a16:creationId xmlns:a16="http://schemas.microsoft.com/office/drawing/2014/main" id="{00000000-0008-0000-0F00-000063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56" name="正方形/長方形 355">
          <a:extLst>
            <a:ext uri="{FF2B5EF4-FFF2-40B4-BE49-F238E27FC236}">
              <a16:creationId xmlns:a16="http://schemas.microsoft.com/office/drawing/2014/main" id="{00000000-0008-0000-0F00-000064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57" name="テキスト ボックス 356">
          <a:extLst>
            <a:ext uri="{FF2B5EF4-FFF2-40B4-BE49-F238E27FC236}">
              <a16:creationId xmlns:a16="http://schemas.microsoft.com/office/drawing/2014/main" id="{00000000-0008-0000-0F00-000065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58" name="直線コネクタ 357">
          <a:extLst>
            <a:ext uri="{FF2B5EF4-FFF2-40B4-BE49-F238E27FC236}">
              <a16:creationId xmlns:a16="http://schemas.microsoft.com/office/drawing/2014/main" id="{00000000-0008-0000-0F00-000066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59" name="直線コネクタ 358">
          <a:extLst>
            <a:ext uri="{FF2B5EF4-FFF2-40B4-BE49-F238E27FC236}">
              <a16:creationId xmlns:a16="http://schemas.microsoft.com/office/drawing/2014/main" id="{00000000-0008-0000-0F00-000067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60" name="テキスト ボックス 359">
          <a:extLst>
            <a:ext uri="{FF2B5EF4-FFF2-40B4-BE49-F238E27FC236}">
              <a16:creationId xmlns:a16="http://schemas.microsoft.com/office/drawing/2014/main" id="{00000000-0008-0000-0F00-000068010000}"/>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61" name="直線コネクタ 360">
          <a:extLst>
            <a:ext uri="{FF2B5EF4-FFF2-40B4-BE49-F238E27FC236}">
              <a16:creationId xmlns:a16="http://schemas.microsoft.com/office/drawing/2014/main" id="{00000000-0008-0000-0F00-000069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362" name="テキスト ボックス 361">
          <a:extLst>
            <a:ext uri="{FF2B5EF4-FFF2-40B4-BE49-F238E27FC236}">
              <a16:creationId xmlns:a16="http://schemas.microsoft.com/office/drawing/2014/main" id="{00000000-0008-0000-0F00-00006A010000}"/>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63" name="直線コネクタ 362">
          <a:extLst>
            <a:ext uri="{FF2B5EF4-FFF2-40B4-BE49-F238E27FC236}">
              <a16:creationId xmlns:a16="http://schemas.microsoft.com/office/drawing/2014/main" id="{00000000-0008-0000-0F00-00006B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64" name="テキスト ボックス 363">
          <a:extLst>
            <a:ext uri="{FF2B5EF4-FFF2-40B4-BE49-F238E27FC236}">
              <a16:creationId xmlns:a16="http://schemas.microsoft.com/office/drawing/2014/main" id="{00000000-0008-0000-0F00-00006C010000}"/>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65" name="直線コネクタ 364">
          <a:extLst>
            <a:ext uri="{FF2B5EF4-FFF2-40B4-BE49-F238E27FC236}">
              <a16:creationId xmlns:a16="http://schemas.microsoft.com/office/drawing/2014/main" id="{00000000-0008-0000-0F00-00006D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366" name="テキスト ボックス 365">
          <a:extLst>
            <a:ext uri="{FF2B5EF4-FFF2-40B4-BE49-F238E27FC236}">
              <a16:creationId xmlns:a16="http://schemas.microsoft.com/office/drawing/2014/main" id="{00000000-0008-0000-0F00-00006E010000}"/>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67" name="直線コネクタ 366">
          <a:extLst>
            <a:ext uri="{FF2B5EF4-FFF2-40B4-BE49-F238E27FC236}">
              <a16:creationId xmlns:a16="http://schemas.microsoft.com/office/drawing/2014/main" id="{00000000-0008-0000-0F00-00006F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368" name="テキスト ボックス 367">
          <a:extLst>
            <a:ext uri="{FF2B5EF4-FFF2-40B4-BE49-F238E27FC236}">
              <a16:creationId xmlns:a16="http://schemas.microsoft.com/office/drawing/2014/main" id="{00000000-0008-0000-0F00-000070010000}"/>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69" name="直線コネクタ 368">
          <a:extLst>
            <a:ext uri="{FF2B5EF4-FFF2-40B4-BE49-F238E27FC236}">
              <a16:creationId xmlns:a16="http://schemas.microsoft.com/office/drawing/2014/main" id="{00000000-0008-0000-0F00-000071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70" name="テキスト ボックス 369">
          <a:extLst>
            <a:ext uri="{FF2B5EF4-FFF2-40B4-BE49-F238E27FC236}">
              <a16:creationId xmlns:a16="http://schemas.microsoft.com/office/drawing/2014/main" id="{00000000-0008-0000-0F00-000072010000}"/>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1" name="【一般廃棄物処理施設】&#10;一人当たり有形固定資産（償却資産）額グラフ枠">
          <a:extLst>
            <a:ext uri="{FF2B5EF4-FFF2-40B4-BE49-F238E27FC236}">
              <a16:creationId xmlns:a16="http://schemas.microsoft.com/office/drawing/2014/main" id="{00000000-0008-0000-0F00-000073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108674</xdr:rowOff>
    </xdr:from>
    <xdr:to>
      <xdr:col>116</xdr:col>
      <xdr:colOff>62864</xdr:colOff>
      <xdr:row>42</xdr:row>
      <xdr:rowOff>32796</xdr:rowOff>
    </xdr:to>
    <xdr:cxnSp macro="">
      <xdr:nvCxnSpPr>
        <xdr:cNvPr id="372" name="直線コネクタ 371">
          <a:extLst>
            <a:ext uri="{FF2B5EF4-FFF2-40B4-BE49-F238E27FC236}">
              <a16:creationId xmlns:a16="http://schemas.microsoft.com/office/drawing/2014/main" id="{00000000-0008-0000-0F00-000074010000}"/>
            </a:ext>
          </a:extLst>
        </xdr:cNvPr>
        <xdr:cNvCxnSpPr/>
      </xdr:nvCxnSpPr>
      <xdr:spPr>
        <a:xfrm flipV="1">
          <a:off x="22160864" y="5766524"/>
          <a:ext cx="0" cy="1467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36623</xdr:rowOff>
    </xdr:from>
    <xdr:ext cx="469744" cy="259045"/>
    <xdr:sp macro="" textlink="">
      <xdr:nvSpPr>
        <xdr:cNvPr id="373" name="【一般廃棄物処理施設】&#10;一人当たり有形固定資産（償却資産）額最小値テキスト">
          <a:extLst>
            <a:ext uri="{FF2B5EF4-FFF2-40B4-BE49-F238E27FC236}">
              <a16:creationId xmlns:a16="http://schemas.microsoft.com/office/drawing/2014/main" id="{00000000-0008-0000-0F00-000075010000}"/>
            </a:ext>
          </a:extLst>
        </xdr:cNvPr>
        <xdr:cNvSpPr txBox="1"/>
      </xdr:nvSpPr>
      <xdr:spPr>
        <a:xfrm>
          <a:off x="22199600" y="7237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32796</xdr:rowOff>
    </xdr:from>
    <xdr:to>
      <xdr:col>116</xdr:col>
      <xdr:colOff>152400</xdr:colOff>
      <xdr:row>42</xdr:row>
      <xdr:rowOff>32796</xdr:rowOff>
    </xdr:to>
    <xdr:cxnSp macro="">
      <xdr:nvCxnSpPr>
        <xdr:cNvPr id="374" name="直線コネクタ 373">
          <a:extLst>
            <a:ext uri="{FF2B5EF4-FFF2-40B4-BE49-F238E27FC236}">
              <a16:creationId xmlns:a16="http://schemas.microsoft.com/office/drawing/2014/main" id="{00000000-0008-0000-0F00-000076010000}"/>
            </a:ext>
          </a:extLst>
        </xdr:cNvPr>
        <xdr:cNvCxnSpPr/>
      </xdr:nvCxnSpPr>
      <xdr:spPr>
        <a:xfrm>
          <a:off x="22072600" y="7233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55351</xdr:rowOff>
    </xdr:from>
    <xdr:ext cx="599010" cy="259045"/>
    <xdr:sp macro="" textlink="">
      <xdr:nvSpPr>
        <xdr:cNvPr id="375" name="【一般廃棄物処理施設】&#10;一人当たり有形固定資産（償却資産）額最大値テキスト">
          <a:extLst>
            <a:ext uri="{FF2B5EF4-FFF2-40B4-BE49-F238E27FC236}">
              <a16:creationId xmlns:a16="http://schemas.microsoft.com/office/drawing/2014/main" id="{00000000-0008-0000-0F00-000077010000}"/>
            </a:ext>
          </a:extLst>
        </xdr:cNvPr>
        <xdr:cNvSpPr txBox="1"/>
      </xdr:nvSpPr>
      <xdr:spPr>
        <a:xfrm>
          <a:off x="22199600" y="5541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108674</xdr:rowOff>
    </xdr:from>
    <xdr:to>
      <xdr:col>116</xdr:col>
      <xdr:colOff>152400</xdr:colOff>
      <xdr:row>33</xdr:row>
      <xdr:rowOff>108674</xdr:rowOff>
    </xdr:to>
    <xdr:cxnSp macro="">
      <xdr:nvCxnSpPr>
        <xdr:cNvPr id="376" name="直線コネクタ 375">
          <a:extLst>
            <a:ext uri="{FF2B5EF4-FFF2-40B4-BE49-F238E27FC236}">
              <a16:creationId xmlns:a16="http://schemas.microsoft.com/office/drawing/2014/main" id="{00000000-0008-0000-0F00-000078010000}"/>
            </a:ext>
          </a:extLst>
        </xdr:cNvPr>
        <xdr:cNvCxnSpPr/>
      </xdr:nvCxnSpPr>
      <xdr:spPr>
        <a:xfrm>
          <a:off x="22072600" y="5766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2947</xdr:rowOff>
    </xdr:from>
    <xdr:ext cx="599010" cy="259045"/>
    <xdr:sp macro="" textlink="">
      <xdr:nvSpPr>
        <xdr:cNvPr id="377" name="【一般廃棄物処理施設】&#10;一人当たり有形固定資産（償却資産）額平均値テキスト">
          <a:extLst>
            <a:ext uri="{FF2B5EF4-FFF2-40B4-BE49-F238E27FC236}">
              <a16:creationId xmlns:a16="http://schemas.microsoft.com/office/drawing/2014/main" id="{00000000-0008-0000-0F00-000079010000}"/>
            </a:ext>
          </a:extLst>
        </xdr:cNvPr>
        <xdr:cNvSpPr txBox="1"/>
      </xdr:nvSpPr>
      <xdr:spPr>
        <a:xfrm>
          <a:off x="22199600" y="66894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151520</xdr:rowOff>
    </xdr:from>
    <xdr:to>
      <xdr:col>116</xdr:col>
      <xdr:colOff>114300</xdr:colOff>
      <xdr:row>40</xdr:row>
      <xdr:rowOff>81670</xdr:rowOff>
    </xdr:to>
    <xdr:sp macro="" textlink="">
      <xdr:nvSpPr>
        <xdr:cNvPr id="378" name="フローチャート: 判断 377">
          <a:extLst>
            <a:ext uri="{FF2B5EF4-FFF2-40B4-BE49-F238E27FC236}">
              <a16:creationId xmlns:a16="http://schemas.microsoft.com/office/drawing/2014/main" id="{00000000-0008-0000-0F00-00007A010000}"/>
            </a:ext>
          </a:extLst>
        </xdr:cNvPr>
        <xdr:cNvSpPr/>
      </xdr:nvSpPr>
      <xdr:spPr>
        <a:xfrm>
          <a:off x="22110700" y="683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154403</xdr:rowOff>
    </xdr:from>
    <xdr:to>
      <xdr:col>112</xdr:col>
      <xdr:colOff>38100</xdr:colOff>
      <xdr:row>40</xdr:row>
      <xdr:rowOff>84553</xdr:rowOff>
    </xdr:to>
    <xdr:sp macro="" textlink="">
      <xdr:nvSpPr>
        <xdr:cNvPr id="379" name="フローチャート: 判断 378">
          <a:extLst>
            <a:ext uri="{FF2B5EF4-FFF2-40B4-BE49-F238E27FC236}">
              <a16:creationId xmlns:a16="http://schemas.microsoft.com/office/drawing/2014/main" id="{00000000-0008-0000-0F00-00007B010000}"/>
            </a:ext>
          </a:extLst>
        </xdr:cNvPr>
        <xdr:cNvSpPr/>
      </xdr:nvSpPr>
      <xdr:spPr>
        <a:xfrm>
          <a:off x="21272500" y="6840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13366</xdr:rowOff>
    </xdr:from>
    <xdr:to>
      <xdr:col>107</xdr:col>
      <xdr:colOff>101600</xdr:colOff>
      <xdr:row>40</xdr:row>
      <xdr:rowOff>114966</xdr:rowOff>
    </xdr:to>
    <xdr:sp macro="" textlink="">
      <xdr:nvSpPr>
        <xdr:cNvPr id="380" name="フローチャート: 判断 379">
          <a:extLst>
            <a:ext uri="{FF2B5EF4-FFF2-40B4-BE49-F238E27FC236}">
              <a16:creationId xmlns:a16="http://schemas.microsoft.com/office/drawing/2014/main" id="{00000000-0008-0000-0F00-00007C010000}"/>
            </a:ext>
          </a:extLst>
        </xdr:cNvPr>
        <xdr:cNvSpPr/>
      </xdr:nvSpPr>
      <xdr:spPr>
        <a:xfrm>
          <a:off x="20383500" y="687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12073</xdr:rowOff>
    </xdr:from>
    <xdr:to>
      <xdr:col>102</xdr:col>
      <xdr:colOff>165100</xdr:colOff>
      <xdr:row>40</xdr:row>
      <xdr:rowOff>113673</xdr:rowOff>
    </xdr:to>
    <xdr:sp macro="" textlink="">
      <xdr:nvSpPr>
        <xdr:cNvPr id="381" name="フローチャート: 判断 380">
          <a:extLst>
            <a:ext uri="{FF2B5EF4-FFF2-40B4-BE49-F238E27FC236}">
              <a16:creationId xmlns:a16="http://schemas.microsoft.com/office/drawing/2014/main" id="{00000000-0008-0000-0F00-00007D010000}"/>
            </a:ext>
          </a:extLst>
        </xdr:cNvPr>
        <xdr:cNvSpPr/>
      </xdr:nvSpPr>
      <xdr:spPr>
        <a:xfrm>
          <a:off x="19494500" y="6870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52294</xdr:rowOff>
    </xdr:from>
    <xdr:to>
      <xdr:col>98</xdr:col>
      <xdr:colOff>38100</xdr:colOff>
      <xdr:row>40</xdr:row>
      <xdr:rowOff>153894</xdr:rowOff>
    </xdr:to>
    <xdr:sp macro="" textlink="">
      <xdr:nvSpPr>
        <xdr:cNvPr id="382" name="フローチャート: 判断 381">
          <a:extLst>
            <a:ext uri="{FF2B5EF4-FFF2-40B4-BE49-F238E27FC236}">
              <a16:creationId xmlns:a16="http://schemas.microsoft.com/office/drawing/2014/main" id="{00000000-0008-0000-0F00-00007E010000}"/>
            </a:ext>
          </a:extLst>
        </xdr:cNvPr>
        <xdr:cNvSpPr/>
      </xdr:nvSpPr>
      <xdr:spPr>
        <a:xfrm>
          <a:off x="18605500" y="691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3" name="テキスト ボックス 382">
          <a:extLst>
            <a:ext uri="{FF2B5EF4-FFF2-40B4-BE49-F238E27FC236}">
              <a16:creationId xmlns:a16="http://schemas.microsoft.com/office/drawing/2014/main" id="{00000000-0008-0000-0F00-00007F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4" name="テキスト ボックス 383">
          <a:extLst>
            <a:ext uri="{FF2B5EF4-FFF2-40B4-BE49-F238E27FC236}">
              <a16:creationId xmlns:a16="http://schemas.microsoft.com/office/drawing/2014/main" id="{00000000-0008-0000-0F00-000080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5" name="テキスト ボックス 384">
          <a:extLst>
            <a:ext uri="{FF2B5EF4-FFF2-40B4-BE49-F238E27FC236}">
              <a16:creationId xmlns:a16="http://schemas.microsoft.com/office/drawing/2014/main" id="{00000000-0008-0000-0F00-000081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6" name="テキスト ボックス 385">
          <a:extLst>
            <a:ext uri="{FF2B5EF4-FFF2-40B4-BE49-F238E27FC236}">
              <a16:creationId xmlns:a16="http://schemas.microsoft.com/office/drawing/2014/main" id="{00000000-0008-0000-0F00-000082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7" name="テキスト ボックス 386">
          <a:extLst>
            <a:ext uri="{FF2B5EF4-FFF2-40B4-BE49-F238E27FC236}">
              <a16:creationId xmlns:a16="http://schemas.microsoft.com/office/drawing/2014/main" id="{00000000-0008-0000-0F00-000083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91679</xdr:rowOff>
    </xdr:from>
    <xdr:to>
      <xdr:col>116</xdr:col>
      <xdr:colOff>114300</xdr:colOff>
      <xdr:row>42</xdr:row>
      <xdr:rowOff>21829</xdr:rowOff>
    </xdr:to>
    <xdr:sp macro="" textlink="">
      <xdr:nvSpPr>
        <xdr:cNvPr id="388" name="楕円 387">
          <a:extLst>
            <a:ext uri="{FF2B5EF4-FFF2-40B4-BE49-F238E27FC236}">
              <a16:creationId xmlns:a16="http://schemas.microsoft.com/office/drawing/2014/main" id="{00000000-0008-0000-0F00-000084010000}"/>
            </a:ext>
          </a:extLst>
        </xdr:cNvPr>
        <xdr:cNvSpPr/>
      </xdr:nvSpPr>
      <xdr:spPr>
        <a:xfrm>
          <a:off x="22110700" y="712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6606</xdr:rowOff>
    </xdr:from>
    <xdr:ext cx="534377" cy="259045"/>
    <xdr:sp macro="" textlink="">
      <xdr:nvSpPr>
        <xdr:cNvPr id="389" name="【一般廃棄物処理施設】&#10;一人当たり有形固定資産（償却資産）額該当値テキスト">
          <a:extLst>
            <a:ext uri="{FF2B5EF4-FFF2-40B4-BE49-F238E27FC236}">
              <a16:creationId xmlns:a16="http://schemas.microsoft.com/office/drawing/2014/main" id="{00000000-0008-0000-0F00-000085010000}"/>
            </a:ext>
          </a:extLst>
        </xdr:cNvPr>
        <xdr:cNvSpPr txBox="1"/>
      </xdr:nvSpPr>
      <xdr:spPr>
        <a:xfrm>
          <a:off x="22199600" y="7036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37261</xdr:rowOff>
    </xdr:from>
    <xdr:to>
      <xdr:col>112</xdr:col>
      <xdr:colOff>38100</xdr:colOff>
      <xdr:row>41</xdr:row>
      <xdr:rowOff>138861</xdr:rowOff>
    </xdr:to>
    <xdr:sp macro="" textlink="">
      <xdr:nvSpPr>
        <xdr:cNvPr id="390" name="楕円 389">
          <a:extLst>
            <a:ext uri="{FF2B5EF4-FFF2-40B4-BE49-F238E27FC236}">
              <a16:creationId xmlns:a16="http://schemas.microsoft.com/office/drawing/2014/main" id="{00000000-0008-0000-0F00-000086010000}"/>
            </a:ext>
          </a:extLst>
        </xdr:cNvPr>
        <xdr:cNvSpPr/>
      </xdr:nvSpPr>
      <xdr:spPr>
        <a:xfrm>
          <a:off x="21272500" y="706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88061</xdr:rowOff>
    </xdr:from>
    <xdr:to>
      <xdr:col>116</xdr:col>
      <xdr:colOff>63500</xdr:colOff>
      <xdr:row>41</xdr:row>
      <xdr:rowOff>142479</xdr:rowOff>
    </xdr:to>
    <xdr:cxnSp macro="">
      <xdr:nvCxnSpPr>
        <xdr:cNvPr id="391" name="直線コネクタ 390">
          <a:extLst>
            <a:ext uri="{FF2B5EF4-FFF2-40B4-BE49-F238E27FC236}">
              <a16:creationId xmlns:a16="http://schemas.microsoft.com/office/drawing/2014/main" id="{00000000-0008-0000-0F00-000087010000}"/>
            </a:ext>
          </a:extLst>
        </xdr:cNvPr>
        <xdr:cNvCxnSpPr/>
      </xdr:nvCxnSpPr>
      <xdr:spPr>
        <a:xfrm>
          <a:off x="21323300" y="7117511"/>
          <a:ext cx="838200" cy="54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40349</xdr:rowOff>
    </xdr:from>
    <xdr:to>
      <xdr:col>107</xdr:col>
      <xdr:colOff>101600</xdr:colOff>
      <xdr:row>41</xdr:row>
      <xdr:rowOff>141949</xdr:rowOff>
    </xdr:to>
    <xdr:sp macro="" textlink="">
      <xdr:nvSpPr>
        <xdr:cNvPr id="392" name="楕円 391">
          <a:extLst>
            <a:ext uri="{FF2B5EF4-FFF2-40B4-BE49-F238E27FC236}">
              <a16:creationId xmlns:a16="http://schemas.microsoft.com/office/drawing/2014/main" id="{00000000-0008-0000-0F00-000088010000}"/>
            </a:ext>
          </a:extLst>
        </xdr:cNvPr>
        <xdr:cNvSpPr/>
      </xdr:nvSpPr>
      <xdr:spPr>
        <a:xfrm>
          <a:off x="20383500" y="7069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88061</xdr:rowOff>
    </xdr:from>
    <xdr:to>
      <xdr:col>111</xdr:col>
      <xdr:colOff>177800</xdr:colOff>
      <xdr:row>41</xdr:row>
      <xdr:rowOff>91149</xdr:rowOff>
    </xdr:to>
    <xdr:cxnSp macro="">
      <xdr:nvCxnSpPr>
        <xdr:cNvPr id="393" name="直線コネクタ 392">
          <a:extLst>
            <a:ext uri="{FF2B5EF4-FFF2-40B4-BE49-F238E27FC236}">
              <a16:creationId xmlns:a16="http://schemas.microsoft.com/office/drawing/2014/main" id="{00000000-0008-0000-0F00-000089010000}"/>
            </a:ext>
          </a:extLst>
        </xdr:cNvPr>
        <xdr:cNvCxnSpPr/>
      </xdr:nvCxnSpPr>
      <xdr:spPr>
        <a:xfrm flipV="1">
          <a:off x="20434300" y="7117511"/>
          <a:ext cx="889000" cy="3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42888</xdr:rowOff>
    </xdr:from>
    <xdr:to>
      <xdr:col>102</xdr:col>
      <xdr:colOff>165100</xdr:colOff>
      <xdr:row>41</xdr:row>
      <xdr:rowOff>144488</xdr:rowOff>
    </xdr:to>
    <xdr:sp macro="" textlink="">
      <xdr:nvSpPr>
        <xdr:cNvPr id="394" name="楕円 393">
          <a:extLst>
            <a:ext uri="{FF2B5EF4-FFF2-40B4-BE49-F238E27FC236}">
              <a16:creationId xmlns:a16="http://schemas.microsoft.com/office/drawing/2014/main" id="{00000000-0008-0000-0F00-00008A010000}"/>
            </a:ext>
          </a:extLst>
        </xdr:cNvPr>
        <xdr:cNvSpPr/>
      </xdr:nvSpPr>
      <xdr:spPr>
        <a:xfrm>
          <a:off x="19494500" y="7072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91149</xdr:rowOff>
    </xdr:from>
    <xdr:to>
      <xdr:col>107</xdr:col>
      <xdr:colOff>50800</xdr:colOff>
      <xdr:row>41</xdr:row>
      <xdr:rowOff>93688</xdr:rowOff>
    </xdr:to>
    <xdr:cxnSp macro="">
      <xdr:nvCxnSpPr>
        <xdr:cNvPr id="395" name="直線コネクタ 394">
          <a:extLst>
            <a:ext uri="{FF2B5EF4-FFF2-40B4-BE49-F238E27FC236}">
              <a16:creationId xmlns:a16="http://schemas.microsoft.com/office/drawing/2014/main" id="{00000000-0008-0000-0F00-00008B010000}"/>
            </a:ext>
          </a:extLst>
        </xdr:cNvPr>
        <xdr:cNvCxnSpPr/>
      </xdr:nvCxnSpPr>
      <xdr:spPr>
        <a:xfrm flipV="1">
          <a:off x="19545300" y="7120599"/>
          <a:ext cx="889000" cy="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30294</xdr:rowOff>
    </xdr:from>
    <xdr:to>
      <xdr:col>98</xdr:col>
      <xdr:colOff>38100</xdr:colOff>
      <xdr:row>41</xdr:row>
      <xdr:rowOff>131894</xdr:rowOff>
    </xdr:to>
    <xdr:sp macro="" textlink="">
      <xdr:nvSpPr>
        <xdr:cNvPr id="396" name="楕円 395">
          <a:extLst>
            <a:ext uri="{FF2B5EF4-FFF2-40B4-BE49-F238E27FC236}">
              <a16:creationId xmlns:a16="http://schemas.microsoft.com/office/drawing/2014/main" id="{00000000-0008-0000-0F00-00008C010000}"/>
            </a:ext>
          </a:extLst>
        </xdr:cNvPr>
        <xdr:cNvSpPr/>
      </xdr:nvSpPr>
      <xdr:spPr>
        <a:xfrm>
          <a:off x="18605500" y="7059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81094</xdr:rowOff>
    </xdr:from>
    <xdr:to>
      <xdr:col>102</xdr:col>
      <xdr:colOff>114300</xdr:colOff>
      <xdr:row>41</xdr:row>
      <xdr:rowOff>93688</xdr:rowOff>
    </xdr:to>
    <xdr:cxnSp macro="">
      <xdr:nvCxnSpPr>
        <xdr:cNvPr id="397" name="直線コネクタ 396">
          <a:extLst>
            <a:ext uri="{FF2B5EF4-FFF2-40B4-BE49-F238E27FC236}">
              <a16:creationId xmlns:a16="http://schemas.microsoft.com/office/drawing/2014/main" id="{00000000-0008-0000-0F00-00008D010000}"/>
            </a:ext>
          </a:extLst>
        </xdr:cNvPr>
        <xdr:cNvCxnSpPr/>
      </xdr:nvCxnSpPr>
      <xdr:spPr>
        <a:xfrm>
          <a:off x="18656300" y="7110544"/>
          <a:ext cx="889000" cy="12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101080</xdr:rowOff>
    </xdr:from>
    <xdr:ext cx="599010" cy="259045"/>
    <xdr:sp macro="" textlink="">
      <xdr:nvSpPr>
        <xdr:cNvPr id="398" name="n_1aveValue【一般廃棄物処理施設】&#10;一人当たり有形固定資産（償却資産）額">
          <a:extLst>
            <a:ext uri="{FF2B5EF4-FFF2-40B4-BE49-F238E27FC236}">
              <a16:creationId xmlns:a16="http://schemas.microsoft.com/office/drawing/2014/main" id="{00000000-0008-0000-0F00-00008E010000}"/>
            </a:ext>
          </a:extLst>
        </xdr:cNvPr>
        <xdr:cNvSpPr txBox="1"/>
      </xdr:nvSpPr>
      <xdr:spPr>
        <a:xfrm>
          <a:off x="21011095" y="6616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131493</xdr:rowOff>
    </xdr:from>
    <xdr:ext cx="599010" cy="259045"/>
    <xdr:sp macro="" textlink="">
      <xdr:nvSpPr>
        <xdr:cNvPr id="399" name="n_2aveValue【一般廃棄物処理施設】&#10;一人当たり有形固定資産（償却資産）額">
          <a:extLst>
            <a:ext uri="{FF2B5EF4-FFF2-40B4-BE49-F238E27FC236}">
              <a16:creationId xmlns:a16="http://schemas.microsoft.com/office/drawing/2014/main" id="{00000000-0008-0000-0F00-00008F010000}"/>
            </a:ext>
          </a:extLst>
        </xdr:cNvPr>
        <xdr:cNvSpPr txBox="1"/>
      </xdr:nvSpPr>
      <xdr:spPr>
        <a:xfrm>
          <a:off x="20134795" y="6646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130200</xdr:rowOff>
    </xdr:from>
    <xdr:ext cx="599010" cy="259045"/>
    <xdr:sp macro="" textlink="">
      <xdr:nvSpPr>
        <xdr:cNvPr id="400" name="n_3aveValue【一般廃棄物処理施設】&#10;一人当たり有形固定資産（償却資産）額">
          <a:extLst>
            <a:ext uri="{FF2B5EF4-FFF2-40B4-BE49-F238E27FC236}">
              <a16:creationId xmlns:a16="http://schemas.microsoft.com/office/drawing/2014/main" id="{00000000-0008-0000-0F00-000090010000}"/>
            </a:ext>
          </a:extLst>
        </xdr:cNvPr>
        <xdr:cNvSpPr txBox="1"/>
      </xdr:nvSpPr>
      <xdr:spPr>
        <a:xfrm>
          <a:off x="19245795" y="6645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170421</xdr:rowOff>
    </xdr:from>
    <xdr:ext cx="599010" cy="259045"/>
    <xdr:sp macro="" textlink="">
      <xdr:nvSpPr>
        <xdr:cNvPr id="401" name="n_4aveValue【一般廃棄物処理施設】&#10;一人当たり有形固定資産（償却資産）額">
          <a:extLst>
            <a:ext uri="{FF2B5EF4-FFF2-40B4-BE49-F238E27FC236}">
              <a16:creationId xmlns:a16="http://schemas.microsoft.com/office/drawing/2014/main" id="{00000000-0008-0000-0F00-000091010000}"/>
            </a:ext>
          </a:extLst>
        </xdr:cNvPr>
        <xdr:cNvSpPr txBox="1"/>
      </xdr:nvSpPr>
      <xdr:spPr>
        <a:xfrm>
          <a:off x="18356795" y="6685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129988</xdr:rowOff>
    </xdr:from>
    <xdr:ext cx="534377" cy="259045"/>
    <xdr:sp macro="" textlink="">
      <xdr:nvSpPr>
        <xdr:cNvPr id="402" name="n_1mainValue【一般廃棄物処理施設】&#10;一人当たり有形固定資産（償却資産）額">
          <a:extLst>
            <a:ext uri="{FF2B5EF4-FFF2-40B4-BE49-F238E27FC236}">
              <a16:creationId xmlns:a16="http://schemas.microsoft.com/office/drawing/2014/main" id="{00000000-0008-0000-0F00-000092010000}"/>
            </a:ext>
          </a:extLst>
        </xdr:cNvPr>
        <xdr:cNvSpPr txBox="1"/>
      </xdr:nvSpPr>
      <xdr:spPr>
        <a:xfrm>
          <a:off x="21043411" y="7159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133076</xdr:rowOff>
    </xdr:from>
    <xdr:ext cx="534377" cy="259045"/>
    <xdr:sp macro="" textlink="">
      <xdr:nvSpPr>
        <xdr:cNvPr id="403" name="n_2mainValue【一般廃棄物処理施設】&#10;一人当たり有形固定資産（償却資産）額">
          <a:extLst>
            <a:ext uri="{FF2B5EF4-FFF2-40B4-BE49-F238E27FC236}">
              <a16:creationId xmlns:a16="http://schemas.microsoft.com/office/drawing/2014/main" id="{00000000-0008-0000-0F00-000093010000}"/>
            </a:ext>
          </a:extLst>
        </xdr:cNvPr>
        <xdr:cNvSpPr txBox="1"/>
      </xdr:nvSpPr>
      <xdr:spPr>
        <a:xfrm>
          <a:off x="20167111" y="7162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135615</xdr:rowOff>
    </xdr:from>
    <xdr:ext cx="534377" cy="259045"/>
    <xdr:sp macro="" textlink="">
      <xdr:nvSpPr>
        <xdr:cNvPr id="404" name="n_3mainValue【一般廃棄物処理施設】&#10;一人当たり有形固定資産（償却資産）額">
          <a:extLst>
            <a:ext uri="{FF2B5EF4-FFF2-40B4-BE49-F238E27FC236}">
              <a16:creationId xmlns:a16="http://schemas.microsoft.com/office/drawing/2014/main" id="{00000000-0008-0000-0F00-000094010000}"/>
            </a:ext>
          </a:extLst>
        </xdr:cNvPr>
        <xdr:cNvSpPr txBox="1"/>
      </xdr:nvSpPr>
      <xdr:spPr>
        <a:xfrm>
          <a:off x="19278111" y="7165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123021</xdr:rowOff>
    </xdr:from>
    <xdr:ext cx="534377" cy="259045"/>
    <xdr:sp macro="" textlink="">
      <xdr:nvSpPr>
        <xdr:cNvPr id="405" name="n_4mainValue【一般廃棄物処理施設】&#10;一人当たり有形固定資産（償却資産）額">
          <a:extLst>
            <a:ext uri="{FF2B5EF4-FFF2-40B4-BE49-F238E27FC236}">
              <a16:creationId xmlns:a16="http://schemas.microsoft.com/office/drawing/2014/main" id="{00000000-0008-0000-0F00-000095010000}"/>
            </a:ext>
          </a:extLst>
        </xdr:cNvPr>
        <xdr:cNvSpPr txBox="1"/>
      </xdr:nvSpPr>
      <xdr:spPr>
        <a:xfrm>
          <a:off x="18389111" y="7152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6" name="正方形/長方形 405">
          <a:extLst>
            <a:ext uri="{FF2B5EF4-FFF2-40B4-BE49-F238E27FC236}">
              <a16:creationId xmlns:a16="http://schemas.microsoft.com/office/drawing/2014/main" id="{00000000-0008-0000-0F00-000096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7" name="正方形/長方形 406">
          <a:extLst>
            <a:ext uri="{FF2B5EF4-FFF2-40B4-BE49-F238E27FC236}">
              <a16:creationId xmlns:a16="http://schemas.microsoft.com/office/drawing/2014/main" id="{00000000-0008-0000-0F00-000097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8" name="正方形/長方形 407">
          <a:extLst>
            <a:ext uri="{FF2B5EF4-FFF2-40B4-BE49-F238E27FC236}">
              <a16:creationId xmlns:a16="http://schemas.microsoft.com/office/drawing/2014/main" id="{00000000-0008-0000-0F00-000098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9" name="正方形/長方形 408">
          <a:extLst>
            <a:ext uri="{FF2B5EF4-FFF2-40B4-BE49-F238E27FC236}">
              <a16:creationId xmlns:a16="http://schemas.microsoft.com/office/drawing/2014/main" id="{00000000-0008-0000-0F00-000099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0" name="正方形/長方形 409">
          <a:extLst>
            <a:ext uri="{FF2B5EF4-FFF2-40B4-BE49-F238E27FC236}">
              <a16:creationId xmlns:a16="http://schemas.microsoft.com/office/drawing/2014/main" id="{00000000-0008-0000-0F00-00009A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1" name="正方形/長方形 410">
          <a:extLst>
            <a:ext uri="{FF2B5EF4-FFF2-40B4-BE49-F238E27FC236}">
              <a16:creationId xmlns:a16="http://schemas.microsoft.com/office/drawing/2014/main" id="{00000000-0008-0000-0F00-00009B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2" name="正方形/長方形 411">
          <a:extLst>
            <a:ext uri="{FF2B5EF4-FFF2-40B4-BE49-F238E27FC236}">
              <a16:creationId xmlns:a16="http://schemas.microsoft.com/office/drawing/2014/main" id="{00000000-0008-0000-0F00-00009C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3" name="正方形/長方形 412">
          <a:extLst>
            <a:ext uri="{FF2B5EF4-FFF2-40B4-BE49-F238E27FC236}">
              <a16:creationId xmlns:a16="http://schemas.microsoft.com/office/drawing/2014/main" id="{00000000-0008-0000-0F00-00009D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4" name="テキスト ボックス 413">
          <a:extLst>
            <a:ext uri="{FF2B5EF4-FFF2-40B4-BE49-F238E27FC236}">
              <a16:creationId xmlns:a16="http://schemas.microsoft.com/office/drawing/2014/main" id="{00000000-0008-0000-0F00-00009E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5" name="直線コネクタ 414">
          <a:extLst>
            <a:ext uri="{FF2B5EF4-FFF2-40B4-BE49-F238E27FC236}">
              <a16:creationId xmlns:a16="http://schemas.microsoft.com/office/drawing/2014/main" id="{00000000-0008-0000-0F00-00009F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16" name="テキスト ボックス 415">
          <a:extLst>
            <a:ext uri="{FF2B5EF4-FFF2-40B4-BE49-F238E27FC236}">
              <a16:creationId xmlns:a16="http://schemas.microsoft.com/office/drawing/2014/main" id="{00000000-0008-0000-0F00-0000A001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17" name="直線コネクタ 416">
          <a:extLst>
            <a:ext uri="{FF2B5EF4-FFF2-40B4-BE49-F238E27FC236}">
              <a16:creationId xmlns:a16="http://schemas.microsoft.com/office/drawing/2014/main" id="{00000000-0008-0000-0F00-0000A1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18" name="テキスト ボックス 417">
          <a:extLst>
            <a:ext uri="{FF2B5EF4-FFF2-40B4-BE49-F238E27FC236}">
              <a16:creationId xmlns:a16="http://schemas.microsoft.com/office/drawing/2014/main" id="{00000000-0008-0000-0F00-0000A201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19" name="直線コネクタ 418">
          <a:extLst>
            <a:ext uri="{FF2B5EF4-FFF2-40B4-BE49-F238E27FC236}">
              <a16:creationId xmlns:a16="http://schemas.microsoft.com/office/drawing/2014/main" id="{00000000-0008-0000-0F00-0000A3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0" name="テキスト ボックス 419">
          <a:extLst>
            <a:ext uri="{FF2B5EF4-FFF2-40B4-BE49-F238E27FC236}">
              <a16:creationId xmlns:a16="http://schemas.microsoft.com/office/drawing/2014/main" id="{00000000-0008-0000-0F00-0000A4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1" name="直線コネクタ 420">
          <a:extLst>
            <a:ext uri="{FF2B5EF4-FFF2-40B4-BE49-F238E27FC236}">
              <a16:creationId xmlns:a16="http://schemas.microsoft.com/office/drawing/2014/main" id="{00000000-0008-0000-0F00-0000A5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2" name="テキスト ボックス 421">
          <a:extLst>
            <a:ext uri="{FF2B5EF4-FFF2-40B4-BE49-F238E27FC236}">
              <a16:creationId xmlns:a16="http://schemas.microsoft.com/office/drawing/2014/main" id="{00000000-0008-0000-0F00-0000A6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3" name="直線コネクタ 422">
          <a:extLst>
            <a:ext uri="{FF2B5EF4-FFF2-40B4-BE49-F238E27FC236}">
              <a16:creationId xmlns:a16="http://schemas.microsoft.com/office/drawing/2014/main" id="{00000000-0008-0000-0F00-0000A7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4" name="テキスト ボックス 423">
          <a:extLst>
            <a:ext uri="{FF2B5EF4-FFF2-40B4-BE49-F238E27FC236}">
              <a16:creationId xmlns:a16="http://schemas.microsoft.com/office/drawing/2014/main" id="{00000000-0008-0000-0F00-0000A8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5" name="直線コネクタ 424">
          <a:extLst>
            <a:ext uri="{FF2B5EF4-FFF2-40B4-BE49-F238E27FC236}">
              <a16:creationId xmlns:a16="http://schemas.microsoft.com/office/drawing/2014/main" id="{00000000-0008-0000-0F00-0000A9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26" name="テキスト ボックス 425">
          <a:extLst>
            <a:ext uri="{FF2B5EF4-FFF2-40B4-BE49-F238E27FC236}">
              <a16:creationId xmlns:a16="http://schemas.microsoft.com/office/drawing/2014/main" id="{00000000-0008-0000-0F00-0000AA01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7" name="直線コネクタ 426">
          <a:extLst>
            <a:ext uri="{FF2B5EF4-FFF2-40B4-BE49-F238E27FC236}">
              <a16:creationId xmlns:a16="http://schemas.microsoft.com/office/drawing/2014/main" id="{00000000-0008-0000-0F00-0000AB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28" name="テキスト ボックス 427">
          <a:extLst>
            <a:ext uri="{FF2B5EF4-FFF2-40B4-BE49-F238E27FC236}">
              <a16:creationId xmlns:a16="http://schemas.microsoft.com/office/drawing/2014/main" id="{00000000-0008-0000-0F00-0000AC01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9" name="【保健センター・保健所】&#10;有形固定資産減価償却率グラフ枠">
          <a:extLst>
            <a:ext uri="{FF2B5EF4-FFF2-40B4-BE49-F238E27FC236}">
              <a16:creationId xmlns:a16="http://schemas.microsoft.com/office/drawing/2014/main" id="{00000000-0008-0000-0F00-0000AD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154305</xdr:rowOff>
    </xdr:from>
    <xdr:to>
      <xdr:col>85</xdr:col>
      <xdr:colOff>126364</xdr:colOff>
      <xdr:row>64</xdr:row>
      <xdr:rowOff>76200</xdr:rowOff>
    </xdr:to>
    <xdr:cxnSp macro="">
      <xdr:nvCxnSpPr>
        <xdr:cNvPr id="430" name="直線コネクタ 429">
          <a:extLst>
            <a:ext uri="{FF2B5EF4-FFF2-40B4-BE49-F238E27FC236}">
              <a16:creationId xmlns:a16="http://schemas.microsoft.com/office/drawing/2014/main" id="{00000000-0008-0000-0F00-0000AE010000}"/>
            </a:ext>
          </a:extLst>
        </xdr:cNvPr>
        <xdr:cNvCxnSpPr/>
      </xdr:nvCxnSpPr>
      <xdr:spPr>
        <a:xfrm flipV="1">
          <a:off x="16318864" y="9412605"/>
          <a:ext cx="0" cy="1636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69744" cy="259045"/>
    <xdr:sp macro="" textlink="">
      <xdr:nvSpPr>
        <xdr:cNvPr id="431" name="【保健センター・保健所】&#10;有形固定資産減価償却率最小値テキスト">
          <a:extLst>
            <a:ext uri="{FF2B5EF4-FFF2-40B4-BE49-F238E27FC236}">
              <a16:creationId xmlns:a16="http://schemas.microsoft.com/office/drawing/2014/main" id="{00000000-0008-0000-0F00-0000AF010000}"/>
            </a:ext>
          </a:extLst>
        </xdr:cNvPr>
        <xdr:cNvSpPr txBox="1"/>
      </xdr:nvSpPr>
      <xdr:spPr>
        <a:xfrm>
          <a:off x="16357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432" name="直線コネクタ 431">
          <a:extLst>
            <a:ext uri="{FF2B5EF4-FFF2-40B4-BE49-F238E27FC236}">
              <a16:creationId xmlns:a16="http://schemas.microsoft.com/office/drawing/2014/main" id="{00000000-0008-0000-0F00-0000B0010000}"/>
            </a:ext>
          </a:extLst>
        </xdr:cNvPr>
        <xdr:cNvCxnSpPr/>
      </xdr:nvCxnSpPr>
      <xdr:spPr>
        <a:xfrm>
          <a:off x="16230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100982</xdr:rowOff>
    </xdr:from>
    <xdr:ext cx="405111" cy="259045"/>
    <xdr:sp macro="" textlink="">
      <xdr:nvSpPr>
        <xdr:cNvPr id="433" name="【保健センター・保健所】&#10;有形固定資産減価償却率最大値テキスト">
          <a:extLst>
            <a:ext uri="{FF2B5EF4-FFF2-40B4-BE49-F238E27FC236}">
              <a16:creationId xmlns:a16="http://schemas.microsoft.com/office/drawing/2014/main" id="{00000000-0008-0000-0F00-0000B1010000}"/>
            </a:ext>
          </a:extLst>
        </xdr:cNvPr>
        <xdr:cNvSpPr txBox="1"/>
      </xdr:nvSpPr>
      <xdr:spPr>
        <a:xfrm>
          <a:off x="16357600" y="9187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154305</xdr:rowOff>
    </xdr:from>
    <xdr:to>
      <xdr:col>86</xdr:col>
      <xdr:colOff>25400</xdr:colOff>
      <xdr:row>54</xdr:row>
      <xdr:rowOff>154305</xdr:rowOff>
    </xdr:to>
    <xdr:cxnSp macro="">
      <xdr:nvCxnSpPr>
        <xdr:cNvPr id="434" name="直線コネクタ 433">
          <a:extLst>
            <a:ext uri="{FF2B5EF4-FFF2-40B4-BE49-F238E27FC236}">
              <a16:creationId xmlns:a16="http://schemas.microsoft.com/office/drawing/2014/main" id="{00000000-0008-0000-0F00-0000B2010000}"/>
            </a:ext>
          </a:extLst>
        </xdr:cNvPr>
        <xdr:cNvCxnSpPr/>
      </xdr:nvCxnSpPr>
      <xdr:spPr>
        <a:xfrm>
          <a:off x="16230600" y="9412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129557</xdr:rowOff>
    </xdr:from>
    <xdr:ext cx="405111" cy="259045"/>
    <xdr:sp macro="" textlink="">
      <xdr:nvSpPr>
        <xdr:cNvPr id="435" name="【保健センター・保健所】&#10;有形固定資産減価償却率平均値テキスト">
          <a:extLst>
            <a:ext uri="{FF2B5EF4-FFF2-40B4-BE49-F238E27FC236}">
              <a16:creationId xmlns:a16="http://schemas.microsoft.com/office/drawing/2014/main" id="{00000000-0008-0000-0F00-0000B3010000}"/>
            </a:ext>
          </a:extLst>
        </xdr:cNvPr>
        <xdr:cNvSpPr txBox="1"/>
      </xdr:nvSpPr>
      <xdr:spPr>
        <a:xfrm>
          <a:off x="16357600" y="10073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151130</xdr:rowOff>
    </xdr:from>
    <xdr:to>
      <xdr:col>85</xdr:col>
      <xdr:colOff>177800</xdr:colOff>
      <xdr:row>59</xdr:row>
      <xdr:rowOff>81280</xdr:rowOff>
    </xdr:to>
    <xdr:sp macro="" textlink="">
      <xdr:nvSpPr>
        <xdr:cNvPr id="436" name="フローチャート: 判断 435">
          <a:extLst>
            <a:ext uri="{FF2B5EF4-FFF2-40B4-BE49-F238E27FC236}">
              <a16:creationId xmlns:a16="http://schemas.microsoft.com/office/drawing/2014/main" id="{00000000-0008-0000-0F00-0000B4010000}"/>
            </a:ext>
          </a:extLst>
        </xdr:cNvPr>
        <xdr:cNvSpPr/>
      </xdr:nvSpPr>
      <xdr:spPr>
        <a:xfrm>
          <a:off x="16268700" y="1009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122555</xdr:rowOff>
    </xdr:from>
    <xdr:to>
      <xdr:col>81</xdr:col>
      <xdr:colOff>101600</xdr:colOff>
      <xdr:row>59</xdr:row>
      <xdr:rowOff>52705</xdr:rowOff>
    </xdr:to>
    <xdr:sp macro="" textlink="">
      <xdr:nvSpPr>
        <xdr:cNvPr id="437" name="フローチャート: 判断 436">
          <a:extLst>
            <a:ext uri="{FF2B5EF4-FFF2-40B4-BE49-F238E27FC236}">
              <a16:creationId xmlns:a16="http://schemas.microsoft.com/office/drawing/2014/main" id="{00000000-0008-0000-0F00-0000B5010000}"/>
            </a:ext>
          </a:extLst>
        </xdr:cNvPr>
        <xdr:cNvSpPr/>
      </xdr:nvSpPr>
      <xdr:spPr>
        <a:xfrm>
          <a:off x="15430500" y="1006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57785</xdr:rowOff>
    </xdr:from>
    <xdr:to>
      <xdr:col>76</xdr:col>
      <xdr:colOff>165100</xdr:colOff>
      <xdr:row>58</xdr:row>
      <xdr:rowOff>159385</xdr:rowOff>
    </xdr:to>
    <xdr:sp macro="" textlink="">
      <xdr:nvSpPr>
        <xdr:cNvPr id="438" name="フローチャート: 判断 437">
          <a:extLst>
            <a:ext uri="{FF2B5EF4-FFF2-40B4-BE49-F238E27FC236}">
              <a16:creationId xmlns:a16="http://schemas.microsoft.com/office/drawing/2014/main" id="{00000000-0008-0000-0F00-0000B6010000}"/>
            </a:ext>
          </a:extLst>
        </xdr:cNvPr>
        <xdr:cNvSpPr/>
      </xdr:nvSpPr>
      <xdr:spPr>
        <a:xfrm>
          <a:off x="14541500" y="1000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21590</xdr:rowOff>
    </xdr:from>
    <xdr:to>
      <xdr:col>72</xdr:col>
      <xdr:colOff>38100</xdr:colOff>
      <xdr:row>58</xdr:row>
      <xdr:rowOff>123190</xdr:rowOff>
    </xdr:to>
    <xdr:sp macro="" textlink="">
      <xdr:nvSpPr>
        <xdr:cNvPr id="439" name="フローチャート: 判断 438">
          <a:extLst>
            <a:ext uri="{FF2B5EF4-FFF2-40B4-BE49-F238E27FC236}">
              <a16:creationId xmlns:a16="http://schemas.microsoft.com/office/drawing/2014/main" id="{00000000-0008-0000-0F00-0000B7010000}"/>
            </a:ext>
          </a:extLst>
        </xdr:cNvPr>
        <xdr:cNvSpPr/>
      </xdr:nvSpPr>
      <xdr:spPr>
        <a:xfrm>
          <a:off x="13652500" y="9965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4445</xdr:rowOff>
    </xdr:from>
    <xdr:to>
      <xdr:col>67</xdr:col>
      <xdr:colOff>101600</xdr:colOff>
      <xdr:row>58</xdr:row>
      <xdr:rowOff>106045</xdr:rowOff>
    </xdr:to>
    <xdr:sp macro="" textlink="">
      <xdr:nvSpPr>
        <xdr:cNvPr id="440" name="フローチャート: 判断 439">
          <a:extLst>
            <a:ext uri="{FF2B5EF4-FFF2-40B4-BE49-F238E27FC236}">
              <a16:creationId xmlns:a16="http://schemas.microsoft.com/office/drawing/2014/main" id="{00000000-0008-0000-0F00-0000B8010000}"/>
            </a:ext>
          </a:extLst>
        </xdr:cNvPr>
        <xdr:cNvSpPr/>
      </xdr:nvSpPr>
      <xdr:spPr>
        <a:xfrm>
          <a:off x="12763500" y="994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1" name="テキスト ボックス 440">
          <a:extLst>
            <a:ext uri="{FF2B5EF4-FFF2-40B4-BE49-F238E27FC236}">
              <a16:creationId xmlns:a16="http://schemas.microsoft.com/office/drawing/2014/main" id="{00000000-0008-0000-0F00-0000B9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2" name="テキスト ボックス 441">
          <a:extLst>
            <a:ext uri="{FF2B5EF4-FFF2-40B4-BE49-F238E27FC236}">
              <a16:creationId xmlns:a16="http://schemas.microsoft.com/office/drawing/2014/main" id="{00000000-0008-0000-0F00-0000BA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3" name="テキスト ボックス 442">
          <a:extLst>
            <a:ext uri="{FF2B5EF4-FFF2-40B4-BE49-F238E27FC236}">
              <a16:creationId xmlns:a16="http://schemas.microsoft.com/office/drawing/2014/main" id="{00000000-0008-0000-0F00-0000BB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4" name="テキスト ボックス 443">
          <a:extLst>
            <a:ext uri="{FF2B5EF4-FFF2-40B4-BE49-F238E27FC236}">
              <a16:creationId xmlns:a16="http://schemas.microsoft.com/office/drawing/2014/main" id="{00000000-0008-0000-0F00-0000BC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5" name="テキスト ボックス 444">
          <a:extLst>
            <a:ext uri="{FF2B5EF4-FFF2-40B4-BE49-F238E27FC236}">
              <a16:creationId xmlns:a16="http://schemas.microsoft.com/office/drawing/2014/main" id="{00000000-0008-0000-0F00-0000BD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67310</xdr:rowOff>
    </xdr:from>
    <xdr:to>
      <xdr:col>85</xdr:col>
      <xdr:colOff>177800</xdr:colOff>
      <xdr:row>57</xdr:row>
      <xdr:rowOff>168910</xdr:rowOff>
    </xdr:to>
    <xdr:sp macro="" textlink="">
      <xdr:nvSpPr>
        <xdr:cNvPr id="446" name="楕円 445">
          <a:extLst>
            <a:ext uri="{FF2B5EF4-FFF2-40B4-BE49-F238E27FC236}">
              <a16:creationId xmlns:a16="http://schemas.microsoft.com/office/drawing/2014/main" id="{00000000-0008-0000-0F00-0000BE010000}"/>
            </a:ext>
          </a:extLst>
        </xdr:cNvPr>
        <xdr:cNvSpPr/>
      </xdr:nvSpPr>
      <xdr:spPr>
        <a:xfrm>
          <a:off x="16268700" y="983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90187</xdr:rowOff>
    </xdr:from>
    <xdr:ext cx="405111" cy="259045"/>
    <xdr:sp macro="" textlink="">
      <xdr:nvSpPr>
        <xdr:cNvPr id="447" name="【保健センター・保健所】&#10;有形固定資産減価償却率該当値テキスト">
          <a:extLst>
            <a:ext uri="{FF2B5EF4-FFF2-40B4-BE49-F238E27FC236}">
              <a16:creationId xmlns:a16="http://schemas.microsoft.com/office/drawing/2014/main" id="{00000000-0008-0000-0F00-0000BF010000}"/>
            </a:ext>
          </a:extLst>
        </xdr:cNvPr>
        <xdr:cNvSpPr txBox="1"/>
      </xdr:nvSpPr>
      <xdr:spPr>
        <a:xfrm>
          <a:off x="16357600" y="969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27305</xdr:rowOff>
    </xdr:from>
    <xdr:to>
      <xdr:col>81</xdr:col>
      <xdr:colOff>101600</xdr:colOff>
      <xdr:row>57</xdr:row>
      <xdr:rowOff>128905</xdr:rowOff>
    </xdr:to>
    <xdr:sp macro="" textlink="">
      <xdr:nvSpPr>
        <xdr:cNvPr id="448" name="楕円 447">
          <a:extLst>
            <a:ext uri="{FF2B5EF4-FFF2-40B4-BE49-F238E27FC236}">
              <a16:creationId xmlns:a16="http://schemas.microsoft.com/office/drawing/2014/main" id="{00000000-0008-0000-0F00-0000C0010000}"/>
            </a:ext>
          </a:extLst>
        </xdr:cNvPr>
        <xdr:cNvSpPr/>
      </xdr:nvSpPr>
      <xdr:spPr>
        <a:xfrm>
          <a:off x="15430500" y="979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78105</xdr:rowOff>
    </xdr:from>
    <xdr:to>
      <xdr:col>85</xdr:col>
      <xdr:colOff>127000</xdr:colOff>
      <xdr:row>57</xdr:row>
      <xdr:rowOff>118110</xdr:rowOff>
    </xdr:to>
    <xdr:cxnSp macro="">
      <xdr:nvCxnSpPr>
        <xdr:cNvPr id="449" name="直線コネクタ 448">
          <a:extLst>
            <a:ext uri="{FF2B5EF4-FFF2-40B4-BE49-F238E27FC236}">
              <a16:creationId xmlns:a16="http://schemas.microsoft.com/office/drawing/2014/main" id="{00000000-0008-0000-0F00-0000C1010000}"/>
            </a:ext>
          </a:extLst>
        </xdr:cNvPr>
        <xdr:cNvCxnSpPr/>
      </xdr:nvCxnSpPr>
      <xdr:spPr>
        <a:xfrm>
          <a:off x="15481300" y="985075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166370</xdr:rowOff>
    </xdr:from>
    <xdr:to>
      <xdr:col>76</xdr:col>
      <xdr:colOff>165100</xdr:colOff>
      <xdr:row>57</xdr:row>
      <xdr:rowOff>96520</xdr:rowOff>
    </xdr:to>
    <xdr:sp macro="" textlink="">
      <xdr:nvSpPr>
        <xdr:cNvPr id="450" name="楕円 449">
          <a:extLst>
            <a:ext uri="{FF2B5EF4-FFF2-40B4-BE49-F238E27FC236}">
              <a16:creationId xmlns:a16="http://schemas.microsoft.com/office/drawing/2014/main" id="{00000000-0008-0000-0F00-0000C2010000}"/>
            </a:ext>
          </a:extLst>
        </xdr:cNvPr>
        <xdr:cNvSpPr/>
      </xdr:nvSpPr>
      <xdr:spPr>
        <a:xfrm>
          <a:off x="14541500" y="976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45720</xdr:rowOff>
    </xdr:from>
    <xdr:to>
      <xdr:col>81</xdr:col>
      <xdr:colOff>50800</xdr:colOff>
      <xdr:row>57</xdr:row>
      <xdr:rowOff>78105</xdr:rowOff>
    </xdr:to>
    <xdr:cxnSp macro="">
      <xdr:nvCxnSpPr>
        <xdr:cNvPr id="451" name="直線コネクタ 450">
          <a:extLst>
            <a:ext uri="{FF2B5EF4-FFF2-40B4-BE49-F238E27FC236}">
              <a16:creationId xmlns:a16="http://schemas.microsoft.com/office/drawing/2014/main" id="{00000000-0008-0000-0F00-0000C3010000}"/>
            </a:ext>
          </a:extLst>
        </xdr:cNvPr>
        <xdr:cNvCxnSpPr/>
      </xdr:nvCxnSpPr>
      <xdr:spPr>
        <a:xfrm>
          <a:off x="14592300" y="981837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126365</xdr:rowOff>
    </xdr:from>
    <xdr:to>
      <xdr:col>72</xdr:col>
      <xdr:colOff>38100</xdr:colOff>
      <xdr:row>57</xdr:row>
      <xdr:rowOff>56515</xdr:rowOff>
    </xdr:to>
    <xdr:sp macro="" textlink="">
      <xdr:nvSpPr>
        <xdr:cNvPr id="452" name="楕円 451">
          <a:extLst>
            <a:ext uri="{FF2B5EF4-FFF2-40B4-BE49-F238E27FC236}">
              <a16:creationId xmlns:a16="http://schemas.microsoft.com/office/drawing/2014/main" id="{00000000-0008-0000-0F00-0000C4010000}"/>
            </a:ext>
          </a:extLst>
        </xdr:cNvPr>
        <xdr:cNvSpPr/>
      </xdr:nvSpPr>
      <xdr:spPr>
        <a:xfrm>
          <a:off x="13652500" y="972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5715</xdr:rowOff>
    </xdr:from>
    <xdr:to>
      <xdr:col>76</xdr:col>
      <xdr:colOff>114300</xdr:colOff>
      <xdr:row>57</xdr:row>
      <xdr:rowOff>45720</xdr:rowOff>
    </xdr:to>
    <xdr:cxnSp macro="">
      <xdr:nvCxnSpPr>
        <xdr:cNvPr id="453" name="直線コネクタ 452">
          <a:extLst>
            <a:ext uri="{FF2B5EF4-FFF2-40B4-BE49-F238E27FC236}">
              <a16:creationId xmlns:a16="http://schemas.microsoft.com/office/drawing/2014/main" id="{00000000-0008-0000-0F00-0000C5010000}"/>
            </a:ext>
          </a:extLst>
        </xdr:cNvPr>
        <xdr:cNvCxnSpPr/>
      </xdr:nvCxnSpPr>
      <xdr:spPr>
        <a:xfrm>
          <a:off x="13703300" y="977836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86360</xdr:rowOff>
    </xdr:from>
    <xdr:to>
      <xdr:col>67</xdr:col>
      <xdr:colOff>101600</xdr:colOff>
      <xdr:row>57</xdr:row>
      <xdr:rowOff>16510</xdr:rowOff>
    </xdr:to>
    <xdr:sp macro="" textlink="">
      <xdr:nvSpPr>
        <xdr:cNvPr id="454" name="楕円 453">
          <a:extLst>
            <a:ext uri="{FF2B5EF4-FFF2-40B4-BE49-F238E27FC236}">
              <a16:creationId xmlns:a16="http://schemas.microsoft.com/office/drawing/2014/main" id="{00000000-0008-0000-0F00-0000C6010000}"/>
            </a:ext>
          </a:extLst>
        </xdr:cNvPr>
        <xdr:cNvSpPr/>
      </xdr:nvSpPr>
      <xdr:spPr>
        <a:xfrm>
          <a:off x="12763500" y="968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137160</xdr:rowOff>
    </xdr:from>
    <xdr:to>
      <xdr:col>71</xdr:col>
      <xdr:colOff>177800</xdr:colOff>
      <xdr:row>57</xdr:row>
      <xdr:rowOff>5715</xdr:rowOff>
    </xdr:to>
    <xdr:cxnSp macro="">
      <xdr:nvCxnSpPr>
        <xdr:cNvPr id="455" name="直線コネクタ 454">
          <a:extLst>
            <a:ext uri="{FF2B5EF4-FFF2-40B4-BE49-F238E27FC236}">
              <a16:creationId xmlns:a16="http://schemas.microsoft.com/office/drawing/2014/main" id="{00000000-0008-0000-0F00-0000C7010000}"/>
            </a:ext>
          </a:extLst>
        </xdr:cNvPr>
        <xdr:cNvCxnSpPr/>
      </xdr:nvCxnSpPr>
      <xdr:spPr>
        <a:xfrm>
          <a:off x="12814300" y="973836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43832</xdr:rowOff>
    </xdr:from>
    <xdr:ext cx="405111" cy="259045"/>
    <xdr:sp macro="" textlink="">
      <xdr:nvSpPr>
        <xdr:cNvPr id="456" name="n_1aveValue【保健センター・保健所】&#10;有形固定資産減価償却率">
          <a:extLst>
            <a:ext uri="{FF2B5EF4-FFF2-40B4-BE49-F238E27FC236}">
              <a16:creationId xmlns:a16="http://schemas.microsoft.com/office/drawing/2014/main" id="{00000000-0008-0000-0F00-0000C8010000}"/>
            </a:ext>
          </a:extLst>
        </xdr:cNvPr>
        <xdr:cNvSpPr txBox="1"/>
      </xdr:nvSpPr>
      <xdr:spPr>
        <a:xfrm>
          <a:off x="15266044" y="10159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150512</xdr:rowOff>
    </xdr:from>
    <xdr:ext cx="405111" cy="259045"/>
    <xdr:sp macro="" textlink="">
      <xdr:nvSpPr>
        <xdr:cNvPr id="457" name="n_2aveValue【保健センター・保健所】&#10;有形固定資産減価償却率">
          <a:extLst>
            <a:ext uri="{FF2B5EF4-FFF2-40B4-BE49-F238E27FC236}">
              <a16:creationId xmlns:a16="http://schemas.microsoft.com/office/drawing/2014/main" id="{00000000-0008-0000-0F00-0000C9010000}"/>
            </a:ext>
          </a:extLst>
        </xdr:cNvPr>
        <xdr:cNvSpPr txBox="1"/>
      </xdr:nvSpPr>
      <xdr:spPr>
        <a:xfrm>
          <a:off x="14389744" y="10094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114317</xdr:rowOff>
    </xdr:from>
    <xdr:ext cx="405111" cy="259045"/>
    <xdr:sp macro="" textlink="">
      <xdr:nvSpPr>
        <xdr:cNvPr id="458" name="n_3aveValue【保健センター・保健所】&#10;有形固定資産減価償却率">
          <a:extLst>
            <a:ext uri="{FF2B5EF4-FFF2-40B4-BE49-F238E27FC236}">
              <a16:creationId xmlns:a16="http://schemas.microsoft.com/office/drawing/2014/main" id="{00000000-0008-0000-0F00-0000CA010000}"/>
            </a:ext>
          </a:extLst>
        </xdr:cNvPr>
        <xdr:cNvSpPr txBox="1"/>
      </xdr:nvSpPr>
      <xdr:spPr>
        <a:xfrm>
          <a:off x="13500744" y="10058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97172</xdr:rowOff>
    </xdr:from>
    <xdr:ext cx="405111" cy="259045"/>
    <xdr:sp macro="" textlink="">
      <xdr:nvSpPr>
        <xdr:cNvPr id="459" name="n_4aveValue【保健センター・保健所】&#10;有形固定資産減価償却率">
          <a:extLst>
            <a:ext uri="{FF2B5EF4-FFF2-40B4-BE49-F238E27FC236}">
              <a16:creationId xmlns:a16="http://schemas.microsoft.com/office/drawing/2014/main" id="{00000000-0008-0000-0F00-0000CB010000}"/>
            </a:ext>
          </a:extLst>
        </xdr:cNvPr>
        <xdr:cNvSpPr txBox="1"/>
      </xdr:nvSpPr>
      <xdr:spPr>
        <a:xfrm>
          <a:off x="12611744" y="10041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145432</xdr:rowOff>
    </xdr:from>
    <xdr:ext cx="405111" cy="259045"/>
    <xdr:sp macro="" textlink="">
      <xdr:nvSpPr>
        <xdr:cNvPr id="460" name="n_1mainValue【保健センター・保健所】&#10;有形固定資産減価償却率">
          <a:extLst>
            <a:ext uri="{FF2B5EF4-FFF2-40B4-BE49-F238E27FC236}">
              <a16:creationId xmlns:a16="http://schemas.microsoft.com/office/drawing/2014/main" id="{00000000-0008-0000-0F00-0000CC010000}"/>
            </a:ext>
          </a:extLst>
        </xdr:cNvPr>
        <xdr:cNvSpPr txBox="1"/>
      </xdr:nvSpPr>
      <xdr:spPr>
        <a:xfrm>
          <a:off x="15266044" y="957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113047</xdr:rowOff>
    </xdr:from>
    <xdr:ext cx="405111" cy="259045"/>
    <xdr:sp macro="" textlink="">
      <xdr:nvSpPr>
        <xdr:cNvPr id="461" name="n_2mainValue【保健センター・保健所】&#10;有形固定資産減価償却率">
          <a:extLst>
            <a:ext uri="{FF2B5EF4-FFF2-40B4-BE49-F238E27FC236}">
              <a16:creationId xmlns:a16="http://schemas.microsoft.com/office/drawing/2014/main" id="{00000000-0008-0000-0F00-0000CD010000}"/>
            </a:ext>
          </a:extLst>
        </xdr:cNvPr>
        <xdr:cNvSpPr txBox="1"/>
      </xdr:nvSpPr>
      <xdr:spPr>
        <a:xfrm>
          <a:off x="14389744" y="954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73042</xdr:rowOff>
    </xdr:from>
    <xdr:ext cx="405111" cy="259045"/>
    <xdr:sp macro="" textlink="">
      <xdr:nvSpPr>
        <xdr:cNvPr id="462" name="n_3mainValue【保健センター・保健所】&#10;有形固定資産減価償却率">
          <a:extLst>
            <a:ext uri="{FF2B5EF4-FFF2-40B4-BE49-F238E27FC236}">
              <a16:creationId xmlns:a16="http://schemas.microsoft.com/office/drawing/2014/main" id="{00000000-0008-0000-0F00-0000CE010000}"/>
            </a:ext>
          </a:extLst>
        </xdr:cNvPr>
        <xdr:cNvSpPr txBox="1"/>
      </xdr:nvSpPr>
      <xdr:spPr>
        <a:xfrm>
          <a:off x="13500744" y="9502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33037</xdr:rowOff>
    </xdr:from>
    <xdr:ext cx="405111" cy="259045"/>
    <xdr:sp macro="" textlink="">
      <xdr:nvSpPr>
        <xdr:cNvPr id="463" name="n_4mainValue【保健センター・保健所】&#10;有形固定資産減価償却率">
          <a:extLst>
            <a:ext uri="{FF2B5EF4-FFF2-40B4-BE49-F238E27FC236}">
              <a16:creationId xmlns:a16="http://schemas.microsoft.com/office/drawing/2014/main" id="{00000000-0008-0000-0F00-0000CF010000}"/>
            </a:ext>
          </a:extLst>
        </xdr:cNvPr>
        <xdr:cNvSpPr txBox="1"/>
      </xdr:nvSpPr>
      <xdr:spPr>
        <a:xfrm>
          <a:off x="12611744" y="9462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4" name="正方形/長方形 463">
          <a:extLst>
            <a:ext uri="{FF2B5EF4-FFF2-40B4-BE49-F238E27FC236}">
              <a16:creationId xmlns:a16="http://schemas.microsoft.com/office/drawing/2014/main" id="{00000000-0008-0000-0F00-0000D0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5" name="正方形/長方形 464">
          <a:extLst>
            <a:ext uri="{FF2B5EF4-FFF2-40B4-BE49-F238E27FC236}">
              <a16:creationId xmlns:a16="http://schemas.microsoft.com/office/drawing/2014/main" id="{00000000-0008-0000-0F00-0000D1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6" name="正方形/長方形 465">
          <a:extLst>
            <a:ext uri="{FF2B5EF4-FFF2-40B4-BE49-F238E27FC236}">
              <a16:creationId xmlns:a16="http://schemas.microsoft.com/office/drawing/2014/main" id="{00000000-0008-0000-0F00-0000D2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7" name="正方形/長方形 466">
          <a:extLst>
            <a:ext uri="{FF2B5EF4-FFF2-40B4-BE49-F238E27FC236}">
              <a16:creationId xmlns:a16="http://schemas.microsoft.com/office/drawing/2014/main" id="{00000000-0008-0000-0F00-0000D3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68" name="正方形/長方形 467">
          <a:extLst>
            <a:ext uri="{FF2B5EF4-FFF2-40B4-BE49-F238E27FC236}">
              <a16:creationId xmlns:a16="http://schemas.microsoft.com/office/drawing/2014/main" id="{00000000-0008-0000-0F00-0000D4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69" name="正方形/長方形 468">
          <a:extLst>
            <a:ext uri="{FF2B5EF4-FFF2-40B4-BE49-F238E27FC236}">
              <a16:creationId xmlns:a16="http://schemas.microsoft.com/office/drawing/2014/main" id="{00000000-0008-0000-0F00-0000D5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0" name="正方形/長方形 469">
          <a:extLst>
            <a:ext uri="{FF2B5EF4-FFF2-40B4-BE49-F238E27FC236}">
              <a16:creationId xmlns:a16="http://schemas.microsoft.com/office/drawing/2014/main" id="{00000000-0008-0000-0F00-0000D6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1" name="正方形/長方形 470">
          <a:extLst>
            <a:ext uri="{FF2B5EF4-FFF2-40B4-BE49-F238E27FC236}">
              <a16:creationId xmlns:a16="http://schemas.microsoft.com/office/drawing/2014/main" id="{00000000-0008-0000-0F00-0000D7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2" name="テキスト ボックス 471">
          <a:extLst>
            <a:ext uri="{FF2B5EF4-FFF2-40B4-BE49-F238E27FC236}">
              <a16:creationId xmlns:a16="http://schemas.microsoft.com/office/drawing/2014/main" id="{00000000-0008-0000-0F00-0000D8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3" name="直線コネクタ 472">
          <a:extLst>
            <a:ext uri="{FF2B5EF4-FFF2-40B4-BE49-F238E27FC236}">
              <a16:creationId xmlns:a16="http://schemas.microsoft.com/office/drawing/2014/main" id="{00000000-0008-0000-0F00-0000D9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74" name="直線コネクタ 473">
          <a:extLst>
            <a:ext uri="{FF2B5EF4-FFF2-40B4-BE49-F238E27FC236}">
              <a16:creationId xmlns:a16="http://schemas.microsoft.com/office/drawing/2014/main" id="{00000000-0008-0000-0F00-0000DA01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75" name="テキスト ボックス 474">
          <a:extLst>
            <a:ext uri="{FF2B5EF4-FFF2-40B4-BE49-F238E27FC236}">
              <a16:creationId xmlns:a16="http://schemas.microsoft.com/office/drawing/2014/main" id="{00000000-0008-0000-0F00-0000DB01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76" name="直線コネクタ 475">
          <a:extLst>
            <a:ext uri="{FF2B5EF4-FFF2-40B4-BE49-F238E27FC236}">
              <a16:creationId xmlns:a16="http://schemas.microsoft.com/office/drawing/2014/main" id="{00000000-0008-0000-0F00-0000DC01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77" name="テキスト ボックス 476">
          <a:extLst>
            <a:ext uri="{FF2B5EF4-FFF2-40B4-BE49-F238E27FC236}">
              <a16:creationId xmlns:a16="http://schemas.microsoft.com/office/drawing/2014/main" id="{00000000-0008-0000-0F00-0000DD01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78" name="直線コネクタ 477">
          <a:extLst>
            <a:ext uri="{FF2B5EF4-FFF2-40B4-BE49-F238E27FC236}">
              <a16:creationId xmlns:a16="http://schemas.microsoft.com/office/drawing/2014/main" id="{00000000-0008-0000-0F00-0000DE01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79" name="テキスト ボックス 478">
          <a:extLst>
            <a:ext uri="{FF2B5EF4-FFF2-40B4-BE49-F238E27FC236}">
              <a16:creationId xmlns:a16="http://schemas.microsoft.com/office/drawing/2014/main" id="{00000000-0008-0000-0F00-0000DF01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80" name="直線コネクタ 479">
          <a:extLst>
            <a:ext uri="{FF2B5EF4-FFF2-40B4-BE49-F238E27FC236}">
              <a16:creationId xmlns:a16="http://schemas.microsoft.com/office/drawing/2014/main" id="{00000000-0008-0000-0F00-0000E001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81" name="テキスト ボックス 480">
          <a:extLst>
            <a:ext uri="{FF2B5EF4-FFF2-40B4-BE49-F238E27FC236}">
              <a16:creationId xmlns:a16="http://schemas.microsoft.com/office/drawing/2014/main" id="{00000000-0008-0000-0F00-0000E101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2" name="直線コネクタ 481">
          <a:extLst>
            <a:ext uri="{FF2B5EF4-FFF2-40B4-BE49-F238E27FC236}">
              <a16:creationId xmlns:a16="http://schemas.microsoft.com/office/drawing/2014/main" id="{00000000-0008-0000-0F00-0000E2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3" name="テキスト ボックス 482">
          <a:extLst>
            <a:ext uri="{FF2B5EF4-FFF2-40B4-BE49-F238E27FC236}">
              <a16:creationId xmlns:a16="http://schemas.microsoft.com/office/drawing/2014/main" id="{00000000-0008-0000-0F00-0000E3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4" name="【保健センター・保健所】&#10;一人当たり面積グラフ枠">
          <a:extLst>
            <a:ext uri="{FF2B5EF4-FFF2-40B4-BE49-F238E27FC236}">
              <a16:creationId xmlns:a16="http://schemas.microsoft.com/office/drawing/2014/main" id="{00000000-0008-0000-0F00-0000E4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84582</xdr:rowOff>
    </xdr:from>
    <xdr:to>
      <xdr:col>116</xdr:col>
      <xdr:colOff>62864</xdr:colOff>
      <xdr:row>63</xdr:row>
      <xdr:rowOff>116586</xdr:rowOff>
    </xdr:to>
    <xdr:cxnSp macro="">
      <xdr:nvCxnSpPr>
        <xdr:cNvPr id="485" name="直線コネクタ 484">
          <a:extLst>
            <a:ext uri="{FF2B5EF4-FFF2-40B4-BE49-F238E27FC236}">
              <a16:creationId xmlns:a16="http://schemas.microsoft.com/office/drawing/2014/main" id="{00000000-0008-0000-0F00-0000E5010000}"/>
            </a:ext>
          </a:extLst>
        </xdr:cNvPr>
        <xdr:cNvCxnSpPr/>
      </xdr:nvCxnSpPr>
      <xdr:spPr>
        <a:xfrm flipV="1">
          <a:off x="22160864" y="9685782"/>
          <a:ext cx="0" cy="1232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120413</xdr:rowOff>
    </xdr:from>
    <xdr:ext cx="469744" cy="259045"/>
    <xdr:sp macro="" textlink="">
      <xdr:nvSpPr>
        <xdr:cNvPr id="486" name="【保健センター・保健所】&#10;一人当たり面積最小値テキスト">
          <a:extLst>
            <a:ext uri="{FF2B5EF4-FFF2-40B4-BE49-F238E27FC236}">
              <a16:creationId xmlns:a16="http://schemas.microsoft.com/office/drawing/2014/main" id="{00000000-0008-0000-0F00-0000E6010000}"/>
            </a:ext>
          </a:extLst>
        </xdr:cNvPr>
        <xdr:cNvSpPr txBox="1"/>
      </xdr:nvSpPr>
      <xdr:spPr>
        <a:xfrm>
          <a:off x="22199600" y="10921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116586</xdr:rowOff>
    </xdr:from>
    <xdr:to>
      <xdr:col>116</xdr:col>
      <xdr:colOff>152400</xdr:colOff>
      <xdr:row>63</xdr:row>
      <xdr:rowOff>116586</xdr:rowOff>
    </xdr:to>
    <xdr:cxnSp macro="">
      <xdr:nvCxnSpPr>
        <xdr:cNvPr id="487" name="直線コネクタ 486">
          <a:extLst>
            <a:ext uri="{FF2B5EF4-FFF2-40B4-BE49-F238E27FC236}">
              <a16:creationId xmlns:a16="http://schemas.microsoft.com/office/drawing/2014/main" id="{00000000-0008-0000-0F00-0000E7010000}"/>
            </a:ext>
          </a:extLst>
        </xdr:cNvPr>
        <xdr:cNvCxnSpPr/>
      </xdr:nvCxnSpPr>
      <xdr:spPr>
        <a:xfrm>
          <a:off x="22072600" y="10917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31259</xdr:rowOff>
    </xdr:from>
    <xdr:ext cx="469744" cy="259045"/>
    <xdr:sp macro="" textlink="">
      <xdr:nvSpPr>
        <xdr:cNvPr id="488" name="【保健センター・保健所】&#10;一人当たり面積最大値テキスト">
          <a:extLst>
            <a:ext uri="{FF2B5EF4-FFF2-40B4-BE49-F238E27FC236}">
              <a16:creationId xmlns:a16="http://schemas.microsoft.com/office/drawing/2014/main" id="{00000000-0008-0000-0F00-0000E8010000}"/>
            </a:ext>
          </a:extLst>
        </xdr:cNvPr>
        <xdr:cNvSpPr txBox="1"/>
      </xdr:nvSpPr>
      <xdr:spPr>
        <a:xfrm>
          <a:off x="22199600" y="9461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84582</xdr:rowOff>
    </xdr:from>
    <xdr:to>
      <xdr:col>116</xdr:col>
      <xdr:colOff>152400</xdr:colOff>
      <xdr:row>56</xdr:row>
      <xdr:rowOff>84582</xdr:rowOff>
    </xdr:to>
    <xdr:cxnSp macro="">
      <xdr:nvCxnSpPr>
        <xdr:cNvPr id="489" name="直線コネクタ 488">
          <a:extLst>
            <a:ext uri="{FF2B5EF4-FFF2-40B4-BE49-F238E27FC236}">
              <a16:creationId xmlns:a16="http://schemas.microsoft.com/office/drawing/2014/main" id="{00000000-0008-0000-0F00-0000E9010000}"/>
            </a:ext>
          </a:extLst>
        </xdr:cNvPr>
        <xdr:cNvCxnSpPr/>
      </xdr:nvCxnSpPr>
      <xdr:spPr>
        <a:xfrm>
          <a:off x="22072600" y="9685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57929</xdr:rowOff>
    </xdr:from>
    <xdr:ext cx="469744" cy="259045"/>
    <xdr:sp macro="" textlink="">
      <xdr:nvSpPr>
        <xdr:cNvPr id="490" name="【保健センター・保健所】&#10;一人当たり面積平均値テキスト">
          <a:extLst>
            <a:ext uri="{FF2B5EF4-FFF2-40B4-BE49-F238E27FC236}">
              <a16:creationId xmlns:a16="http://schemas.microsoft.com/office/drawing/2014/main" id="{00000000-0008-0000-0F00-0000EA010000}"/>
            </a:ext>
          </a:extLst>
        </xdr:cNvPr>
        <xdr:cNvSpPr txBox="1"/>
      </xdr:nvSpPr>
      <xdr:spPr>
        <a:xfrm>
          <a:off x="22199600" y="105163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79502</xdr:rowOff>
    </xdr:from>
    <xdr:to>
      <xdr:col>116</xdr:col>
      <xdr:colOff>114300</xdr:colOff>
      <xdr:row>62</xdr:row>
      <xdr:rowOff>9652</xdr:rowOff>
    </xdr:to>
    <xdr:sp macro="" textlink="">
      <xdr:nvSpPr>
        <xdr:cNvPr id="491" name="フローチャート: 判断 490">
          <a:extLst>
            <a:ext uri="{FF2B5EF4-FFF2-40B4-BE49-F238E27FC236}">
              <a16:creationId xmlns:a16="http://schemas.microsoft.com/office/drawing/2014/main" id="{00000000-0008-0000-0F00-0000EB010000}"/>
            </a:ext>
          </a:extLst>
        </xdr:cNvPr>
        <xdr:cNvSpPr/>
      </xdr:nvSpPr>
      <xdr:spPr>
        <a:xfrm>
          <a:off x="22110700" y="1053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88646</xdr:rowOff>
    </xdr:from>
    <xdr:to>
      <xdr:col>112</xdr:col>
      <xdr:colOff>38100</xdr:colOff>
      <xdr:row>62</xdr:row>
      <xdr:rowOff>18796</xdr:rowOff>
    </xdr:to>
    <xdr:sp macro="" textlink="">
      <xdr:nvSpPr>
        <xdr:cNvPr id="492" name="フローチャート: 判断 491">
          <a:extLst>
            <a:ext uri="{FF2B5EF4-FFF2-40B4-BE49-F238E27FC236}">
              <a16:creationId xmlns:a16="http://schemas.microsoft.com/office/drawing/2014/main" id="{00000000-0008-0000-0F00-0000EC010000}"/>
            </a:ext>
          </a:extLst>
        </xdr:cNvPr>
        <xdr:cNvSpPr/>
      </xdr:nvSpPr>
      <xdr:spPr>
        <a:xfrm>
          <a:off x="21272500" y="1054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20066</xdr:rowOff>
    </xdr:from>
    <xdr:to>
      <xdr:col>107</xdr:col>
      <xdr:colOff>101600</xdr:colOff>
      <xdr:row>61</xdr:row>
      <xdr:rowOff>121666</xdr:rowOff>
    </xdr:to>
    <xdr:sp macro="" textlink="">
      <xdr:nvSpPr>
        <xdr:cNvPr id="493" name="フローチャート: 判断 492">
          <a:extLst>
            <a:ext uri="{FF2B5EF4-FFF2-40B4-BE49-F238E27FC236}">
              <a16:creationId xmlns:a16="http://schemas.microsoft.com/office/drawing/2014/main" id="{00000000-0008-0000-0F00-0000ED010000}"/>
            </a:ext>
          </a:extLst>
        </xdr:cNvPr>
        <xdr:cNvSpPr/>
      </xdr:nvSpPr>
      <xdr:spPr>
        <a:xfrm>
          <a:off x="20383500" y="10478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17780</xdr:rowOff>
    </xdr:from>
    <xdr:to>
      <xdr:col>102</xdr:col>
      <xdr:colOff>165100</xdr:colOff>
      <xdr:row>61</xdr:row>
      <xdr:rowOff>119380</xdr:rowOff>
    </xdr:to>
    <xdr:sp macro="" textlink="">
      <xdr:nvSpPr>
        <xdr:cNvPr id="494" name="フローチャート: 判断 493">
          <a:extLst>
            <a:ext uri="{FF2B5EF4-FFF2-40B4-BE49-F238E27FC236}">
              <a16:creationId xmlns:a16="http://schemas.microsoft.com/office/drawing/2014/main" id="{00000000-0008-0000-0F00-0000EE010000}"/>
            </a:ext>
          </a:extLst>
        </xdr:cNvPr>
        <xdr:cNvSpPr/>
      </xdr:nvSpPr>
      <xdr:spPr>
        <a:xfrm>
          <a:off x="19494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13208</xdr:rowOff>
    </xdr:from>
    <xdr:to>
      <xdr:col>98</xdr:col>
      <xdr:colOff>38100</xdr:colOff>
      <xdr:row>61</xdr:row>
      <xdr:rowOff>114808</xdr:rowOff>
    </xdr:to>
    <xdr:sp macro="" textlink="">
      <xdr:nvSpPr>
        <xdr:cNvPr id="495" name="フローチャート: 判断 494">
          <a:extLst>
            <a:ext uri="{FF2B5EF4-FFF2-40B4-BE49-F238E27FC236}">
              <a16:creationId xmlns:a16="http://schemas.microsoft.com/office/drawing/2014/main" id="{00000000-0008-0000-0F00-0000EF010000}"/>
            </a:ext>
          </a:extLst>
        </xdr:cNvPr>
        <xdr:cNvSpPr/>
      </xdr:nvSpPr>
      <xdr:spPr>
        <a:xfrm>
          <a:off x="18605500" y="1047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96" name="テキスト ボックス 495">
          <a:extLst>
            <a:ext uri="{FF2B5EF4-FFF2-40B4-BE49-F238E27FC236}">
              <a16:creationId xmlns:a16="http://schemas.microsoft.com/office/drawing/2014/main" id="{00000000-0008-0000-0F00-0000F0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97" name="テキスト ボックス 496">
          <a:extLst>
            <a:ext uri="{FF2B5EF4-FFF2-40B4-BE49-F238E27FC236}">
              <a16:creationId xmlns:a16="http://schemas.microsoft.com/office/drawing/2014/main" id="{00000000-0008-0000-0F00-0000F1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98" name="テキスト ボックス 497">
          <a:extLst>
            <a:ext uri="{FF2B5EF4-FFF2-40B4-BE49-F238E27FC236}">
              <a16:creationId xmlns:a16="http://schemas.microsoft.com/office/drawing/2014/main" id="{00000000-0008-0000-0F00-0000F2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99" name="テキスト ボックス 498">
          <a:extLst>
            <a:ext uri="{FF2B5EF4-FFF2-40B4-BE49-F238E27FC236}">
              <a16:creationId xmlns:a16="http://schemas.microsoft.com/office/drawing/2014/main" id="{00000000-0008-0000-0F00-0000F3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0" name="テキスト ボックス 499">
          <a:extLst>
            <a:ext uri="{FF2B5EF4-FFF2-40B4-BE49-F238E27FC236}">
              <a16:creationId xmlns:a16="http://schemas.microsoft.com/office/drawing/2014/main" id="{00000000-0008-0000-0F00-0000F4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29210</xdr:rowOff>
    </xdr:from>
    <xdr:to>
      <xdr:col>116</xdr:col>
      <xdr:colOff>114300</xdr:colOff>
      <xdr:row>57</xdr:row>
      <xdr:rowOff>130810</xdr:rowOff>
    </xdr:to>
    <xdr:sp macro="" textlink="">
      <xdr:nvSpPr>
        <xdr:cNvPr id="501" name="楕円 500">
          <a:extLst>
            <a:ext uri="{FF2B5EF4-FFF2-40B4-BE49-F238E27FC236}">
              <a16:creationId xmlns:a16="http://schemas.microsoft.com/office/drawing/2014/main" id="{00000000-0008-0000-0F00-0000F5010000}"/>
            </a:ext>
          </a:extLst>
        </xdr:cNvPr>
        <xdr:cNvSpPr/>
      </xdr:nvSpPr>
      <xdr:spPr>
        <a:xfrm>
          <a:off x="22110700" y="980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56</xdr:row>
      <xdr:rowOff>52087</xdr:rowOff>
    </xdr:from>
    <xdr:ext cx="469744" cy="259045"/>
    <xdr:sp macro="" textlink="">
      <xdr:nvSpPr>
        <xdr:cNvPr id="502" name="【保健センター・保健所】&#10;一人当たり面積該当値テキスト">
          <a:extLst>
            <a:ext uri="{FF2B5EF4-FFF2-40B4-BE49-F238E27FC236}">
              <a16:creationId xmlns:a16="http://schemas.microsoft.com/office/drawing/2014/main" id="{00000000-0008-0000-0F00-0000F6010000}"/>
            </a:ext>
          </a:extLst>
        </xdr:cNvPr>
        <xdr:cNvSpPr txBox="1"/>
      </xdr:nvSpPr>
      <xdr:spPr>
        <a:xfrm>
          <a:off x="22199600" y="965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42926</xdr:rowOff>
    </xdr:from>
    <xdr:to>
      <xdr:col>112</xdr:col>
      <xdr:colOff>38100</xdr:colOff>
      <xdr:row>57</xdr:row>
      <xdr:rowOff>144526</xdr:rowOff>
    </xdr:to>
    <xdr:sp macro="" textlink="">
      <xdr:nvSpPr>
        <xdr:cNvPr id="503" name="楕円 502">
          <a:extLst>
            <a:ext uri="{FF2B5EF4-FFF2-40B4-BE49-F238E27FC236}">
              <a16:creationId xmlns:a16="http://schemas.microsoft.com/office/drawing/2014/main" id="{00000000-0008-0000-0F00-0000F7010000}"/>
            </a:ext>
          </a:extLst>
        </xdr:cNvPr>
        <xdr:cNvSpPr/>
      </xdr:nvSpPr>
      <xdr:spPr>
        <a:xfrm>
          <a:off x="21272500" y="9815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57</xdr:row>
      <xdr:rowOff>80010</xdr:rowOff>
    </xdr:from>
    <xdr:to>
      <xdr:col>116</xdr:col>
      <xdr:colOff>63500</xdr:colOff>
      <xdr:row>57</xdr:row>
      <xdr:rowOff>93726</xdr:rowOff>
    </xdr:to>
    <xdr:cxnSp macro="">
      <xdr:nvCxnSpPr>
        <xdr:cNvPr id="504" name="直線コネクタ 503">
          <a:extLst>
            <a:ext uri="{FF2B5EF4-FFF2-40B4-BE49-F238E27FC236}">
              <a16:creationId xmlns:a16="http://schemas.microsoft.com/office/drawing/2014/main" id="{00000000-0008-0000-0F00-0000F8010000}"/>
            </a:ext>
          </a:extLst>
        </xdr:cNvPr>
        <xdr:cNvCxnSpPr/>
      </xdr:nvCxnSpPr>
      <xdr:spPr>
        <a:xfrm flipV="1">
          <a:off x="21323300" y="985266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61214</xdr:rowOff>
    </xdr:from>
    <xdr:to>
      <xdr:col>107</xdr:col>
      <xdr:colOff>101600</xdr:colOff>
      <xdr:row>57</xdr:row>
      <xdr:rowOff>162814</xdr:rowOff>
    </xdr:to>
    <xdr:sp macro="" textlink="">
      <xdr:nvSpPr>
        <xdr:cNvPr id="505" name="楕円 504">
          <a:extLst>
            <a:ext uri="{FF2B5EF4-FFF2-40B4-BE49-F238E27FC236}">
              <a16:creationId xmlns:a16="http://schemas.microsoft.com/office/drawing/2014/main" id="{00000000-0008-0000-0F00-0000F9010000}"/>
            </a:ext>
          </a:extLst>
        </xdr:cNvPr>
        <xdr:cNvSpPr/>
      </xdr:nvSpPr>
      <xdr:spPr>
        <a:xfrm>
          <a:off x="20383500" y="983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93726</xdr:rowOff>
    </xdr:from>
    <xdr:to>
      <xdr:col>111</xdr:col>
      <xdr:colOff>177800</xdr:colOff>
      <xdr:row>57</xdr:row>
      <xdr:rowOff>112014</xdr:rowOff>
    </xdr:to>
    <xdr:cxnSp macro="">
      <xdr:nvCxnSpPr>
        <xdr:cNvPr id="506" name="直線コネクタ 505">
          <a:extLst>
            <a:ext uri="{FF2B5EF4-FFF2-40B4-BE49-F238E27FC236}">
              <a16:creationId xmlns:a16="http://schemas.microsoft.com/office/drawing/2014/main" id="{00000000-0008-0000-0F00-0000FA010000}"/>
            </a:ext>
          </a:extLst>
        </xdr:cNvPr>
        <xdr:cNvCxnSpPr/>
      </xdr:nvCxnSpPr>
      <xdr:spPr>
        <a:xfrm flipV="1">
          <a:off x="20434300" y="986637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77216</xdr:rowOff>
    </xdr:from>
    <xdr:to>
      <xdr:col>102</xdr:col>
      <xdr:colOff>165100</xdr:colOff>
      <xdr:row>58</xdr:row>
      <xdr:rowOff>7366</xdr:rowOff>
    </xdr:to>
    <xdr:sp macro="" textlink="">
      <xdr:nvSpPr>
        <xdr:cNvPr id="507" name="楕円 506">
          <a:extLst>
            <a:ext uri="{FF2B5EF4-FFF2-40B4-BE49-F238E27FC236}">
              <a16:creationId xmlns:a16="http://schemas.microsoft.com/office/drawing/2014/main" id="{00000000-0008-0000-0F00-0000FB010000}"/>
            </a:ext>
          </a:extLst>
        </xdr:cNvPr>
        <xdr:cNvSpPr/>
      </xdr:nvSpPr>
      <xdr:spPr>
        <a:xfrm>
          <a:off x="19494500" y="9849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57</xdr:row>
      <xdr:rowOff>112014</xdr:rowOff>
    </xdr:from>
    <xdr:to>
      <xdr:col>107</xdr:col>
      <xdr:colOff>50800</xdr:colOff>
      <xdr:row>57</xdr:row>
      <xdr:rowOff>128016</xdr:rowOff>
    </xdr:to>
    <xdr:cxnSp macro="">
      <xdr:nvCxnSpPr>
        <xdr:cNvPr id="508" name="直線コネクタ 507">
          <a:extLst>
            <a:ext uri="{FF2B5EF4-FFF2-40B4-BE49-F238E27FC236}">
              <a16:creationId xmlns:a16="http://schemas.microsoft.com/office/drawing/2014/main" id="{00000000-0008-0000-0F00-0000FC010000}"/>
            </a:ext>
          </a:extLst>
        </xdr:cNvPr>
        <xdr:cNvCxnSpPr/>
      </xdr:nvCxnSpPr>
      <xdr:spPr>
        <a:xfrm flipV="1">
          <a:off x="19545300" y="9884664"/>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57</xdr:row>
      <xdr:rowOff>90932</xdr:rowOff>
    </xdr:from>
    <xdr:to>
      <xdr:col>98</xdr:col>
      <xdr:colOff>38100</xdr:colOff>
      <xdr:row>58</xdr:row>
      <xdr:rowOff>21082</xdr:rowOff>
    </xdr:to>
    <xdr:sp macro="" textlink="">
      <xdr:nvSpPr>
        <xdr:cNvPr id="509" name="楕円 508">
          <a:extLst>
            <a:ext uri="{FF2B5EF4-FFF2-40B4-BE49-F238E27FC236}">
              <a16:creationId xmlns:a16="http://schemas.microsoft.com/office/drawing/2014/main" id="{00000000-0008-0000-0F00-0000FD010000}"/>
            </a:ext>
          </a:extLst>
        </xdr:cNvPr>
        <xdr:cNvSpPr/>
      </xdr:nvSpPr>
      <xdr:spPr>
        <a:xfrm>
          <a:off x="18605500" y="986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57</xdr:row>
      <xdr:rowOff>128016</xdr:rowOff>
    </xdr:from>
    <xdr:to>
      <xdr:col>102</xdr:col>
      <xdr:colOff>114300</xdr:colOff>
      <xdr:row>57</xdr:row>
      <xdr:rowOff>141732</xdr:rowOff>
    </xdr:to>
    <xdr:cxnSp macro="">
      <xdr:nvCxnSpPr>
        <xdr:cNvPr id="510" name="直線コネクタ 509">
          <a:extLst>
            <a:ext uri="{FF2B5EF4-FFF2-40B4-BE49-F238E27FC236}">
              <a16:creationId xmlns:a16="http://schemas.microsoft.com/office/drawing/2014/main" id="{00000000-0008-0000-0F00-0000FE010000}"/>
            </a:ext>
          </a:extLst>
        </xdr:cNvPr>
        <xdr:cNvCxnSpPr/>
      </xdr:nvCxnSpPr>
      <xdr:spPr>
        <a:xfrm flipV="1">
          <a:off x="18656300" y="990066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9923</xdr:rowOff>
    </xdr:from>
    <xdr:ext cx="469744" cy="259045"/>
    <xdr:sp macro="" textlink="">
      <xdr:nvSpPr>
        <xdr:cNvPr id="511" name="n_1aveValue【保健センター・保健所】&#10;一人当たり面積">
          <a:extLst>
            <a:ext uri="{FF2B5EF4-FFF2-40B4-BE49-F238E27FC236}">
              <a16:creationId xmlns:a16="http://schemas.microsoft.com/office/drawing/2014/main" id="{00000000-0008-0000-0F00-0000FF010000}"/>
            </a:ext>
          </a:extLst>
        </xdr:cNvPr>
        <xdr:cNvSpPr txBox="1"/>
      </xdr:nvSpPr>
      <xdr:spPr>
        <a:xfrm>
          <a:off x="21075727" y="10639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112793</xdr:rowOff>
    </xdr:from>
    <xdr:ext cx="469744" cy="259045"/>
    <xdr:sp macro="" textlink="">
      <xdr:nvSpPr>
        <xdr:cNvPr id="512" name="n_2aveValue【保健センター・保健所】&#10;一人当たり面積">
          <a:extLst>
            <a:ext uri="{FF2B5EF4-FFF2-40B4-BE49-F238E27FC236}">
              <a16:creationId xmlns:a16="http://schemas.microsoft.com/office/drawing/2014/main" id="{00000000-0008-0000-0F00-000000020000}"/>
            </a:ext>
          </a:extLst>
        </xdr:cNvPr>
        <xdr:cNvSpPr txBox="1"/>
      </xdr:nvSpPr>
      <xdr:spPr>
        <a:xfrm>
          <a:off x="20199427" y="10571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110507</xdr:rowOff>
    </xdr:from>
    <xdr:ext cx="469744" cy="259045"/>
    <xdr:sp macro="" textlink="">
      <xdr:nvSpPr>
        <xdr:cNvPr id="513" name="n_3aveValue【保健センター・保健所】&#10;一人当たり面積">
          <a:extLst>
            <a:ext uri="{FF2B5EF4-FFF2-40B4-BE49-F238E27FC236}">
              <a16:creationId xmlns:a16="http://schemas.microsoft.com/office/drawing/2014/main" id="{00000000-0008-0000-0F00-000001020000}"/>
            </a:ext>
          </a:extLst>
        </xdr:cNvPr>
        <xdr:cNvSpPr txBox="1"/>
      </xdr:nvSpPr>
      <xdr:spPr>
        <a:xfrm>
          <a:off x="19310427" y="1056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105935</xdr:rowOff>
    </xdr:from>
    <xdr:ext cx="469744" cy="259045"/>
    <xdr:sp macro="" textlink="">
      <xdr:nvSpPr>
        <xdr:cNvPr id="514" name="n_4aveValue【保健センター・保健所】&#10;一人当たり面積">
          <a:extLst>
            <a:ext uri="{FF2B5EF4-FFF2-40B4-BE49-F238E27FC236}">
              <a16:creationId xmlns:a16="http://schemas.microsoft.com/office/drawing/2014/main" id="{00000000-0008-0000-0F00-000002020000}"/>
            </a:ext>
          </a:extLst>
        </xdr:cNvPr>
        <xdr:cNvSpPr txBox="1"/>
      </xdr:nvSpPr>
      <xdr:spPr>
        <a:xfrm>
          <a:off x="18421427" y="10564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55</xdr:row>
      <xdr:rowOff>161053</xdr:rowOff>
    </xdr:from>
    <xdr:ext cx="469744" cy="259045"/>
    <xdr:sp macro="" textlink="">
      <xdr:nvSpPr>
        <xdr:cNvPr id="515" name="n_1mainValue【保健センター・保健所】&#10;一人当たり面積">
          <a:extLst>
            <a:ext uri="{FF2B5EF4-FFF2-40B4-BE49-F238E27FC236}">
              <a16:creationId xmlns:a16="http://schemas.microsoft.com/office/drawing/2014/main" id="{00000000-0008-0000-0F00-000003020000}"/>
            </a:ext>
          </a:extLst>
        </xdr:cNvPr>
        <xdr:cNvSpPr txBox="1"/>
      </xdr:nvSpPr>
      <xdr:spPr>
        <a:xfrm>
          <a:off x="21075727" y="9590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7891</xdr:rowOff>
    </xdr:from>
    <xdr:ext cx="469744" cy="259045"/>
    <xdr:sp macro="" textlink="">
      <xdr:nvSpPr>
        <xdr:cNvPr id="516" name="n_2mainValue【保健センター・保健所】&#10;一人当たり面積">
          <a:extLst>
            <a:ext uri="{FF2B5EF4-FFF2-40B4-BE49-F238E27FC236}">
              <a16:creationId xmlns:a16="http://schemas.microsoft.com/office/drawing/2014/main" id="{00000000-0008-0000-0F00-000004020000}"/>
            </a:ext>
          </a:extLst>
        </xdr:cNvPr>
        <xdr:cNvSpPr txBox="1"/>
      </xdr:nvSpPr>
      <xdr:spPr>
        <a:xfrm>
          <a:off x="20199427" y="9609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56</xdr:row>
      <xdr:rowOff>23893</xdr:rowOff>
    </xdr:from>
    <xdr:ext cx="469744" cy="259045"/>
    <xdr:sp macro="" textlink="">
      <xdr:nvSpPr>
        <xdr:cNvPr id="517" name="n_3mainValue【保健センター・保健所】&#10;一人当たり面積">
          <a:extLst>
            <a:ext uri="{FF2B5EF4-FFF2-40B4-BE49-F238E27FC236}">
              <a16:creationId xmlns:a16="http://schemas.microsoft.com/office/drawing/2014/main" id="{00000000-0008-0000-0F00-000005020000}"/>
            </a:ext>
          </a:extLst>
        </xdr:cNvPr>
        <xdr:cNvSpPr txBox="1"/>
      </xdr:nvSpPr>
      <xdr:spPr>
        <a:xfrm>
          <a:off x="19310427" y="9625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56</xdr:row>
      <xdr:rowOff>37609</xdr:rowOff>
    </xdr:from>
    <xdr:ext cx="469744" cy="259045"/>
    <xdr:sp macro="" textlink="">
      <xdr:nvSpPr>
        <xdr:cNvPr id="518" name="n_4mainValue【保健センター・保健所】&#10;一人当たり面積">
          <a:extLst>
            <a:ext uri="{FF2B5EF4-FFF2-40B4-BE49-F238E27FC236}">
              <a16:creationId xmlns:a16="http://schemas.microsoft.com/office/drawing/2014/main" id="{00000000-0008-0000-0F00-000006020000}"/>
            </a:ext>
          </a:extLst>
        </xdr:cNvPr>
        <xdr:cNvSpPr txBox="1"/>
      </xdr:nvSpPr>
      <xdr:spPr>
        <a:xfrm>
          <a:off x="18421427" y="9638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19" name="正方形/長方形 518">
          <a:extLst>
            <a:ext uri="{FF2B5EF4-FFF2-40B4-BE49-F238E27FC236}">
              <a16:creationId xmlns:a16="http://schemas.microsoft.com/office/drawing/2014/main" id="{00000000-0008-0000-0F00-000007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0" name="正方形/長方形 519">
          <a:extLst>
            <a:ext uri="{FF2B5EF4-FFF2-40B4-BE49-F238E27FC236}">
              <a16:creationId xmlns:a16="http://schemas.microsoft.com/office/drawing/2014/main" id="{00000000-0008-0000-0F00-000008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1" name="正方形/長方形 520">
          <a:extLst>
            <a:ext uri="{FF2B5EF4-FFF2-40B4-BE49-F238E27FC236}">
              <a16:creationId xmlns:a16="http://schemas.microsoft.com/office/drawing/2014/main" id="{00000000-0008-0000-0F00-000009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2" name="正方形/長方形 521">
          <a:extLst>
            <a:ext uri="{FF2B5EF4-FFF2-40B4-BE49-F238E27FC236}">
              <a16:creationId xmlns:a16="http://schemas.microsoft.com/office/drawing/2014/main" id="{00000000-0008-0000-0F00-00000A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3" name="正方形/長方形 522">
          <a:extLst>
            <a:ext uri="{FF2B5EF4-FFF2-40B4-BE49-F238E27FC236}">
              <a16:creationId xmlns:a16="http://schemas.microsoft.com/office/drawing/2014/main" id="{00000000-0008-0000-0F00-00000B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4" name="正方形/長方形 523">
          <a:extLst>
            <a:ext uri="{FF2B5EF4-FFF2-40B4-BE49-F238E27FC236}">
              <a16:creationId xmlns:a16="http://schemas.microsoft.com/office/drawing/2014/main" id="{00000000-0008-0000-0F00-00000C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5" name="正方形/長方形 524">
          <a:extLst>
            <a:ext uri="{FF2B5EF4-FFF2-40B4-BE49-F238E27FC236}">
              <a16:creationId xmlns:a16="http://schemas.microsoft.com/office/drawing/2014/main" id="{00000000-0008-0000-0F00-00000D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6" name="正方形/長方形 525">
          <a:extLst>
            <a:ext uri="{FF2B5EF4-FFF2-40B4-BE49-F238E27FC236}">
              <a16:creationId xmlns:a16="http://schemas.microsoft.com/office/drawing/2014/main" id="{00000000-0008-0000-0F00-00000E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7" name="テキスト ボックス 526">
          <a:extLst>
            <a:ext uri="{FF2B5EF4-FFF2-40B4-BE49-F238E27FC236}">
              <a16:creationId xmlns:a16="http://schemas.microsoft.com/office/drawing/2014/main" id="{00000000-0008-0000-0F00-00000F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8" name="直線コネクタ 527">
          <a:extLst>
            <a:ext uri="{FF2B5EF4-FFF2-40B4-BE49-F238E27FC236}">
              <a16:creationId xmlns:a16="http://schemas.microsoft.com/office/drawing/2014/main" id="{00000000-0008-0000-0F00-000010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29" name="テキスト ボックス 528">
          <a:extLst>
            <a:ext uri="{FF2B5EF4-FFF2-40B4-BE49-F238E27FC236}">
              <a16:creationId xmlns:a16="http://schemas.microsoft.com/office/drawing/2014/main" id="{00000000-0008-0000-0F00-000011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30" name="直線コネクタ 529">
          <a:extLst>
            <a:ext uri="{FF2B5EF4-FFF2-40B4-BE49-F238E27FC236}">
              <a16:creationId xmlns:a16="http://schemas.microsoft.com/office/drawing/2014/main" id="{00000000-0008-0000-0F00-000012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31" name="テキスト ボックス 530">
          <a:extLst>
            <a:ext uri="{FF2B5EF4-FFF2-40B4-BE49-F238E27FC236}">
              <a16:creationId xmlns:a16="http://schemas.microsoft.com/office/drawing/2014/main" id="{00000000-0008-0000-0F00-000013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2" name="直線コネクタ 531">
          <a:extLst>
            <a:ext uri="{FF2B5EF4-FFF2-40B4-BE49-F238E27FC236}">
              <a16:creationId xmlns:a16="http://schemas.microsoft.com/office/drawing/2014/main" id="{00000000-0008-0000-0F00-000014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3" name="テキスト ボックス 532">
          <a:extLst>
            <a:ext uri="{FF2B5EF4-FFF2-40B4-BE49-F238E27FC236}">
              <a16:creationId xmlns:a16="http://schemas.microsoft.com/office/drawing/2014/main" id="{00000000-0008-0000-0F00-000015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34" name="直線コネクタ 533">
          <a:extLst>
            <a:ext uri="{FF2B5EF4-FFF2-40B4-BE49-F238E27FC236}">
              <a16:creationId xmlns:a16="http://schemas.microsoft.com/office/drawing/2014/main" id="{00000000-0008-0000-0F00-000016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35" name="テキスト ボックス 534">
          <a:extLst>
            <a:ext uri="{FF2B5EF4-FFF2-40B4-BE49-F238E27FC236}">
              <a16:creationId xmlns:a16="http://schemas.microsoft.com/office/drawing/2014/main" id="{00000000-0008-0000-0F00-000017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36" name="直線コネクタ 535">
          <a:extLst>
            <a:ext uri="{FF2B5EF4-FFF2-40B4-BE49-F238E27FC236}">
              <a16:creationId xmlns:a16="http://schemas.microsoft.com/office/drawing/2014/main" id="{00000000-0008-0000-0F00-000018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37" name="テキスト ボックス 536">
          <a:extLst>
            <a:ext uri="{FF2B5EF4-FFF2-40B4-BE49-F238E27FC236}">
              <a16:creationId xmlns:a16="http://schemas.microsoft.com/office/drawing/2014/main" id="{00000000-0008-0000-0F00-000019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38" name="直線コネクタ 537">
          <a:extLst>
            <a:ext uri="{FF2B5EF4-FFF2-40B4-BE49-F238E27FC236}">
              <a16:creationId xmlns:a16="http://schemas.microsoft.com/office/drawing/2014/main" id="{00000000-0008-0000-0F00-00001A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39" name="テキスト ボックス 538">
          <a:extLst>
            <a:ext uri="{FF2B5EF4-FFF2-40B4-BE49-F238E27FC236}">
              <a16:creationId xmlns:a16="http://schemas.microsoft.com/office/drawing/2014/main" id="{00000000-0008-0000-0F00-00001B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0" name="直線コネクタ 539">
          <a:extLst>
            <a:ext uri="{FF2B5EF4-FFF2-40B4-BE49-F238E27FC236}">
              <a16:creationId xmlns:a16="http://schemas.microsoft.com/office/drawing/2014/main" id="{00000000-0008-0000-0F00-00001C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41" name="テキスト ボックス 540">
          <a:extLst>
            <a:ext uri="{FF2B5EF4-FFF2-40B4-BE49-F238E27FC236}">
              <a16:creationId xmlns:a16="http://schemas.microsoft.com/office/drawing/2014/main" id="{00000000-0008-0000-0F00-00001D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2" name="直線コネクタ 541">
          <a:extLst>
            <a:ext uri="{FF2B5EF4-FFF2-40B4-BE49-F238E27FC236}">
              <a16:creationId xmlns:a16="http://schemas.microsoft.com/office/drawing/2014/main" id="{00000000-0008-0000-0F00-00001E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3" name="【消防施設】&#10;有形固定資産減価償却率グラフ枠">
          <a:extLst>
            <a:ext uri="{FF2B5EF4-FFF2-40B4-BE49-F238E27FC236}">
              <a16:creationId xmlns:a16="http://schemas.microsoft.com/office/drawing/2014/main" id="{00000000-0008-0000-0F00-00001F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64226</xdr:rowOff>
    </xdr:from>
    <xdr:to>
      <xdr:col>85</xdr:col>
      <xdr:colOff>126364</xdr:colOff>
      <xdr:row>86</xdr:row>
      <xdr:rowOff>168729</xdr:rowOff>
    </xdr:to>
    <xdr:cxnSp macro="">
      <xdr:nvCxnSpPr>
        <xdr:cNvPr id="544" name="直線コネクタ 543">
          <a:extLst>
            <a:ext uri="{FF2B5EF4-FFF2-40B4-BE49-F238E27FC236}">
              <a16:creationId xmlns:a16="http://schemas.microsoft.com/office/drawing/2014/main" id="{00000000-0008-0000-0F00-000020020000}"/>
            </a:ext>
          </a:extLst>
        </xdr:cNvPr>
        <xdr:cNvCxnSpPr/>
      </xdr:nvCxnSpPr>
      <xdr:spPr>
        <a:xfrm flipV="1">
          <a:off x="16318864" y="13437326"/>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45" name="【消防施設】&#10;有形固定資産減価償却率最小値テキスト">
          <a:extLst>
            <a:ext uri="{FF2B5EF4-FFF2-40B4-BE49-F238E27FC236}">
              <a16:creationId xmlns:a16="http://schemas.microsoft.com/office/drawing/2014/main" id="{00000000-0008-0000-0F00-000021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46" name="直線コネクタ 545">
          <a:extLst>
            <a:ext uri="{FF2B5EF4-FFF2-40B4-BE49-F238E27FC236}">
              <a16:creationId xmlns:a16="http://schemas.microsoft.com/office/drawing/2014/main" id="{00000000-0008-0000-0F00-000022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10903</xdr:rowOff>
    </xdr:from>
    <xdr:ext cx="340478" cy="259045"/>
    <xdr:sp macro="" textlink="">
      <xdr:nvSpPr>
        <xdr:cNvPr id="547" name="【消防施設】&#10;有形固定資産減価償却率最大値テキスト">
          <a:extLst>
            <a:ext uri="{FF2B5EF4-FFF2-40B4-BE49-F238E27FC236}">
              <a16:creationId xmlns:a16="http://schemas.microsoft.com/office/drawing/2014/main" id="{00000000-0008-0000-0F00-000023020000}"/>
            </a:ext>
          </a:extLst>
        </xdr:cNvPr>
        <xdr:cNvSpPr txBox="1"/>
      </xdr:nvSpPr>
      <xdr:spPr>
        <a:xfrm>
          <a:off x="16357600" y="132125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64226</xdr:rowOff>
    </xdr:from>
    <xdr:to>
      <xdr:col>86</xdr:col>
      <xdr:colOff>25400</xdr:colOff>
      <xdr:row>78</xdr:row>
      <xdr:rowOff>64226</xdr:rowOff>
    </xdr:to>
    <xdr:cxnSp macro="">
      <xdr:nvCxnSpPr>
        <xdr:cNvPr id="548" name="直線コネクタ 547">
          <a:extLst>
            <a:ext uri="{FF2B5EF4-FFF2-40B4-BE49-F238E27FC236}">
              <a16:creationId xmlns:a16="http://schemas.microsoft.com/office/drawing/2014/main" id="{00000000-0008-0000-0F00-000024020000}"/>
            </a:ext>
          </a:extLst>
        </xdr:cNvPr>
        <xdr:cNvCxnSpPr/>
      </xdr:nvCxnSpPr>
      <xdr:spPr>
        <a:xfrm>
          <a:off x="16230600" y="1343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140806</xdr:rowOff>
    </xdr:from>
    <xdr:ext cx="405111" cy="259045"/>
    <xdr:sp macro="" textlink="">
      <xdr:nvSpPr>
        <xdr:cNvPr id="549" name="【消防施設】&#10;有形固定資産減価償却率平均値テキスト">
          <a:extLst>
            <a:ext uri="{FF2B5EF4-FFF2-40B4-BE49-F238E27FC236}">
              <a16:creationId xmlns:a16="http://schemas.microsoft.com/office/drawing/2014/main" id="{00000000-0008-0000-0F00-000025020000}"/>
            </a:ext>
          </a:extLst>
        </xdr:cNvPr>
        <xdr:cNvSpPr txBox="1"/>
      </xdr:nvSpPr>
      <xdr:spPr>
        <a:xfrm>
          <a:off x="16357600" y="140282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117929</xdr:rowOff>
    </xdr:from>
    <xdr:to>
      <xdr:col>85</xdr:col>
      <xdr:colOff>177800</xdr:colOff>
      <xdr:row>83</xdr:row>
      <xdr:rowOff>48079</xdr:rowOff>
    </xdr:to>
    <xdr:sp macro="" textlink="">
      <xdr:nvSpPr>
        <xdr:cNvPr id="550" name="フローチャート: 判断 549">
          <a:extLst>
            <a:ext uri="{FF2B5EF4-FFF2-40B4-BE49-F238E27FC236}">
              <a16:creationId xmlns:a16="http://schemas.microsoft.com/office/drawing/2014/main" id="{00000000-0008-0000-0F00-000026020000}"/>
            </a:ext>
          </a:extLst>
        </xdr:cNvPr>
        <xdr:cNvSpPr/>
      </xdr:nvSpPr>
      <xdr:spPr>
        <a:xfrm>
          <a:off x="162687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127726</xdr:rowOff>
    </xdr:from>
    <xdr:to>
      <xdr:col>81</xdr:col>
      <xdr:colOff>101600</xdr:colOff>
      <xdr:row>83</xdr:row>
      <xdr:rowOff>57876</xdr:rowOff>
    </xdr:to>
    <xdr:sp macro="" textlink="">
      <xdr:nvSpPr>
        <xdr:cNvPr id="551" name="フローチャート: 判断 550">
          <a:extLst>
            <a:ext uri="{FF2B5EF4-FFF2-40B4-BE49-F238E27FC236}">
              <a16:creationId xmlns:a16="http://schemas.microsoft.com/office/drawing/2014/main" id="{00000000-0008-0000-0F00-000027020000}"/>
            </a:ext>
          </a:extLst>
        </xdr:cNvPr>
        <xdr:cNvSpPr/>
      </xdr:nvSpPr>
      <xdr:spPr>
        <a:xfrm>
          <a:off x="15430500" y="1418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42818</xdr:rowOff>
    </xdr:from>
    <xdr:to>
      <xdr:col>76</xdr:col>
      <xdr:colOff>165100</xdr:colOff>
      <xdr:row>83</xdr:row>
      <xdr:rowOff>144418</xdr:rowOff>
    </xdr:to>
    <xdr:sp macro="" textlink="">
      <xdr:nvSpPr>
        <xdr:cNvPr id="552" name="フローチャート: 判断 551">
          <a:extLst>
            <a:ext uri="{FF2B5EF4-FFF2-40B4-BE49-F238E27FC236}">
              <a16:creationId xmlns:a16="http://schemas.microsoft.com/office/drawing/2014/main" id="{00000000-0008-0000-0F00-000028020000}"/>
            </a:ext>
          </a:extLst>
        </xdr:cNvPr>
        <xdr:cNvSpPr/>
      </xdr:nvSpPr>
      <xdr:spPr>
        <a:xfrm>
          <a:off x="14541500" y="1427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37919</xdr:rowOff>
    </xdr:from>
    <xdr:to>
      <xdr:col>72</xdr:col>
      <xdr:colOff>38100</xdr:colOff>
      <xdr:row>83</xdr:row>
      <xdr:rowOff>139519</xdr:rowOff>
    </xdr:to>
    <xdr:sp macro="" textlink="">
      <xdr:nvSpPr>
        <xdr:cNvPr id="553" name="フローチャート: 判断 552">
          <a:extLst>
            <a:ext uri="{FF2B5EF4-FFF2-40B4-BE49-F238E27FC236}">
              <a16:creationId xmlns:a16="http://schemas.microsoft.com/office/drawing/2014/main" id="{00000000-0008-0000-0F00-000029020000}"/>
            </a:ext>
          </a:extLst>
        </xdr:cNvPr>
        <xdr:cNvSpPr/>
      </xdr:nvSpPr>
      <xdr:spPr>
        <a:xfrm>
          <a:off x="136525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59145</xdr:rowOff>
    </xdr:from>
    <xdr:to>
      <xdr:col>67</xdr:col>
      <xdr:colOff>101600</xdr:colOff>
      <xdr:row>83</xdr:row>
      <xdr:rowOff>160745</xdr:rowOff>
    </xdr:to>
    <xdr:sp macro="" textlink="">
      <xdr:nvSpPr>
        <xdr:cNvPr id="554" name="フローチャート: 判断 553">
          <a:extLst>
            <a:ext uri="{FF2B5EF4-FFF2-40B4-BE49-F238E27FC236}">
              <a16:creationId xmlns:a16="http://schemas.microsoft.com/office/drawing/2014/main" id="{00000000-0008-0000-0F00-00002A020000}"/>
            </a:ext>
          </a:extLst>
        </xdr:cNvPr>
        <xdr:cNvSpPr/>
      </xdr:nvSpPr>
      <xdr:spPr>
        <a:xfrm>
          <a:off x="12763500" y="1428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5" name="テキスト ボックス 554">
          <a:extLst>
            <a:ext uri="{FF2B5EF4-FFF2-40B4-BE49-F238E27FC236}">
              <a16:creationId xmlns:a16="http://schemas.microsoft.com/office/drawing/2014/main" id="{00000000-0008-0000-0F00-00002B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6" name="テキスト ボックス 555">
          <a:extLst>
            <a:ext uri="{FF2B5EF4-FFF2-40B4-BE49-F238E27FC236}">
              <a16:creationId xmlns:a16="http://schemas.microsoft.com/office/drawing/2014/main" id="{00000000-0008-0000-0F00-00002C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7" name="テキスト ボックス 556">
          <a:extLst>
            <a:ext uri="{FF2B5EF4-FFF2-40B4-BE49-F238E27FC236}">
              <a16:creationId xmlns:a16="http://schemas.microsoft.com/office/drawing/2014/main" id="{00000000-0008-0000-0F00-00002D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8" name="テキスト ボックス 557">
          <a:extLst>
            <a:ext uri="{FF2B5EF4-FFF2-40B4-BE49-F238E27FC236}">
              <a16:creationId xmlns:a16="http://schemas.microsoft.com/office/drawing/2014/main" id="{00000000-0008-0000-0F00-00002E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9" name="テキスト ボックス 558">
          <a:extLst>
            <a:ext uri="{FF2B5EF4-FFF2-40B4-BE49-F238E27FC236}">
              <a16:creationId xmlns:a16="http://schemas.microsoft.com/office/drawing/2014/main" id="{00000000-0008-0000-0F00-00002F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8527</xdr:rowOff>
    </xdr:from>
    <xdr:to>
      <xdr:col>85</xdr:col>
      <xdr:colOff>177800</xdr:colOff>
      <xdr:row>84</xdr:row>
      <xdr:rowOff>110127</xdr:rowOff>
    </xdr:to>
    <xdr:sp macro="" textlink="">
      <xdr:nvSpPr>
        <xdr:cNvPr id="560" name="楕円 559">
          <a:extLst>
            <a:ext uri="{FF2B5EF4-FFF2-40B4-BE49-F238E27FC236}">
              <a16:creationId xmlns:a16="http://schemas.microsoft.com/office/drawing/2014/main" id="{00000000-0008-0000-0F00-000030020000}"/>
            </a:ext>
          </a:extLst>
        </xdr:cNvPr>
        <xdr:cNvSpPr/>
      </xdr:nvSpPr>
      <xdr:spPr>
        <a:xfrm>
          <a:off x="16268700" y="1441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158404</xdr:rowOff>
    </xdr:from>
    <xdr:ext cx="405111" cy="259045"/>
    <xdr:sp macro="" textlink="">
      <xdr:nvSpPr>
        <xdr:cNvPr id="561" name="【消防施設】&#10;有形固定資産減価償却率該当値テキスト">
          <a:extLst>
            <a:ext uri="{FF2B5EF4-FFF2-40B4-BE49-F238E27FC236}">
              <a16:creationId xmlns:a16="http://schemas.microsoft.com/office/drawing/2014/main" id="{00000000-0008-0000-0F00-000031020000}"/>
            </a:ext>
          </a:extLst>
        </xdr:cNvPr>
        <xdr:cNvSpPr txBox="1"/>
      </xdr:nvSpPr>
      <xdr:spPr>
        <a:xfrm>
          <a:off x="16357600" y="1438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140788</xdr:rowOff>
    </xdr:from>
    <xdr:to>
      <xdr:col>81</xdr:col>
      <xdr:colOff>101600</xdr:colOff>
      <xdr:row>84</xdr:row>
      <xdr:rowOff>70938</xdr:rowOff>
    </xdr:to>
    <xdr:sp macro="" textlink="">
      <xdr:nvSpPr>
        <xdr:cNvPr id="562" name="楕円 561">
          <a:extLst>
            <a:ext uri="{FF2B5EF4-FFF2-40B4-BE49-F238E27FC236}">
              <a16:creationId xmlns:a16="http://schemas.microsoft.com/office/drawing/2014/main" id="{00000000-0008-0000-0F00-000032020000}"/>
            </a:ext>
          </a:extLst>
        </xdr:cNvPr>
        <xdr:cNvSpPr/>
      </xdr:nvSpPr>
      <xdr:spPr>
        <a:xfrm>
          <a:off x="15430500" y="1437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20138</xdr:rowOff>
    </xdr:from>
    <xdr:to>
      <xdr:col>85</xdr:col>
      <xdr:colOff>127000</xdr:colOff>
      <xdr:row>84</xdr:row>
      <xdr:rowOff>59327</xdr:rowOff>
    </xdr:to>
    <xdr:cxnSp macro="">
      <xdr:nvCxnSpPr>
        <xdr:cNvPr id="563" name="直線コネクタ 562">
          <a:extLst>
            <a:ext uri="{FF2B5EF4-FFF2-40B4-BE49-F238E27FC236}">
              <a16:creationId xmlns:a16="http://schemas.microsoft.com/office/drawing/2014/main" id="{00000000-0008-0000-0F00-000033020000}"/>
            </a:ext>
          </a:extLst>
        </xdr:cNvPr>
        <xdr:cNvCxnSpPr/>
      </xdr:nvCxnSpPr>
      <xdr:spPr>
        <a:xfrm>
          <a:off x="15481300" y="14421938"/>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44450</xdr:rowOff>
    </xdr:from>
    <xdr:to>
      <xdr:col>76</xdr:col>
      <xdr:colOff>165100</xdr:colOff>
      <xdr:row>83</xdr:row>
      <xdr:rowOff>146050</xdr:rowOff>
    </xdr:to>
    <xdr:sp macro="" textlink="">
      <xdr:nvSpPr>
        <xdr:cNvPr id="564" name="楕円 563">
          <a:extLst>
            <a:ext uri="{FF2B5EF4-FFF2-40B4-BE49-F238E27FC236}">
              <a16:creationId xmlns:a16="http://schemas.microsoft.com/office/drawing/2014/main" id="{00000000-0008-0000-0F00-000034020000}"/>
            </a:ext>
          </a:extLst>
        </xdr:cNvPr>
        <xdr:cNvSpPr/>
      </xdr:nvSpPr>
      <xdr:spPr>
        <a:xfrm>
          <a:off x="14541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95250</xdr:rowOff>
    </xdr:from>
    <xdr:to>
      <xdr:col>81</xdr:col>
      <xdr:colOff>50800</xdr:colOff>
      <xdr:row>84</xdr:row>
      <xdr:rowOff>20138</xdr:rowOff>
    </xdr:to>
    <xdr:cxnSp macro="">
      <xdr:nvCxnSpPr>
        <xdr:cNvPr id="565" name="直線コネクタ 564">
          <a:extLst>
            <a:ext uri="{FF2B5EF4-FFF2-40B4-BE49-F238E27FC236}">
              <a16:creationId xmlns:a16="http://schemas.microsoft.com/office/drawing/2014/main" id="{00000000-0008-0000-0F00-000035020000}"/>
            </a:ext>
          </a:extLst>
        </xdr:cNvPr>
        <xdr:cNvCxnSpPr/>
      </xdr:nvCxnSpPr>
      <xdr:spPr>
        <a:xfrm>
          <a:off x="14592300" y="14325600"/>
          <a:ext cx="889000" cy="96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11793</xdr:rowOff>
    </xdr:from>
    <xdr:to>
      <xdr:col>72</xdr:col>
      <xdr:colOff>38100</xdr:colOff>
      <xdr:row>83</xdr:row>
      <xdr:rowOff>113393</xdr:rowOff>
    </xdr:to>
    <xdr:sp macro="" textlink="">
      <xdr:nvSpPr>
        <xdr:cNvPr id="566" name="楕円 565">
          <a:extLst>
            <a:ext uri="{FF2B5EF4-FFF2-40B4-BE49-F238E27FC236}">
              <a16:creationId xmlns:a16="http://schemas.microsoft.com/office/drawing/2014/main" id="{00000000-0008-0000-0F00-000036020000}"/>
            </a:ext>
          </a:extLst>
        </xdr:cNvPr>
        <xdr:cNvSpPr/>
      </xdr:nvSpPr>
      <xdr:spPr>
        <a:xfrm>
          <a:off x="13652500" y="1424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62593</xdr:rowOff>
    </xdr:from>
    <xdr:to>
      <xdr:col>76</xdr:col>
      <xdr:colOff>114300</xdr:colOff>
      <xdr:row>83</xdr:row>
      <xdr:rowOff>95250</xdr:rowOff>
    </xdr:to>
    <xdr:cxnSp macro="">
      <xdr:nvCxnSpPr>
        <xdr:cNvPr id="567" name="直線コネクタ 566">
          <a:extLst>
            <a:ext uri="{FF2B5EF4-FFF2-40B4-BE49-F238E27FC236}">
              <a16:creationId xmlns:a16="http://schemas.microsoft.com/office/drawing/2014/main" id="{00000000-0008-0000-0F00-000037020000}"/>
            </a:ext>
          </a:extLst>
        </xdr:cNvPr>
        <xdr:cNvCxnSpPr/>
      </xdr:nvCxnSpPr>
      <xdr:spPr>
        <a:xfrm>
          <a:off x="13703300" y="142929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80373</xdr:rowOff>
    </xdr:from>
    <xdr:to>
      <xdr:col>67</xdr:col>
      <xdr:colOff>101600</xdr:colOff>
      <xdr:row>84</xdr:row>
      <xdr:rowOff>10523</xdr:rowOff>
    </xdr:to>
    <xdr:sp macro="" textlink="">
      <xdr:nvSpPr>
        <xdr:cNvPr id="568" name="楕円 567">
          <a:extLst>
            <a:ext uri="{FF2B5EF4-FFF2-40B4-BE49-F238E27FC236}">
              <a16:creationId xmlns:a16="http://schemas.microsoft.com/office/drawing/2014/main" id="{00000000-0008-0000-0F00-000038020000}"/>
            </a:ext>
          </a:extLst>
        </xdr:cNvPr>
        <xdr:cNvSpPr/>
      </xdr:nvSpPr>
      <xdr:spPr>
        <a:xfrm>
          <a:off x="12763500" y="1431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62593</xdr:rowOff>
    </xdr:from>
    <xdr:to>
      <xdr:col>71</xdr:col>
      <xdr:colOff>177800</xdr:colOff>
      <xdr:row>83</xdr:row>
      <xdr:rowOff>131173</xdr:rowOff>
    </xdr:to>
    <xdr:cxnSp macro="">
      <xdr:nvCxnSpPr>
        <xdr:cNvPr id="569" name="直線コネクタ 568">
          <a:extLst>
            <a:ext uri="{FF2B5EF4-FFF2-40B4-BE49-F238E27FC236}">
              <a16:creationId xmlns:a16="http://schemas.microsoft.com/office/drawing/2014/main" id="{00000000-0008-0000-0F00-000039020000}"/>
            </a:ext>
          </a:extLst>
        </xdr:cNvPr>
        <xdr:cNvCxnSpPr/>
      </xdr:nvCxnSpPr>
      <xdr:spPr>
        <a:xfrm flipV="1">
          <a:off x="12814300" y="14292943"/>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74403</xdr:rowOff>
    </xdr:from>
    <xdr:ext cx="405111" cy="259045"/>
    <xdr:sp macro="" textlink="">
      <xdr:nvSpPr>
        <xdr:cNvPr id="570" name="n_1aveValue【消防施設】&#10;有形固定資産減価償却率">
          <a:extLst>
            <a:ext uri="{FF2B5EF4-FFF2-40B4-BE49-F238E27FC236}">
              <a16:creationId xmlns:a16="http://schemas.microsoft.com/office/drawing/2014/main" id="{00000000-0008-0000-0F00-00003A020000}"/>
            </a:ext>
          </a:extLst>
        </xdr:cNvPr>
        <xdr:cNvSpPr txBox="1"/>
      </xdr:nvSpPr>
      <xdr:spPr>
        <a:xfrm>
          <a:off x="15266044" y="1396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160945</xdr:rowOff>
    </xdr:from>
    <xdr:ext cx="405111" cy="259045"/>
    <xdr:sp macro="" textlink="">
      <xdr:nvSpPr>
        <xdr:cNvPr id="571" name="n_2aveValue【消防施設】&#10;有形固定資産減価償却率">
          <a:extLst>
            <a:ext uri="{FF2B5EF4-FFF2-40B4-BE49-F238E27FC236}">
              <a16:creationId xmlns:a16="http://schemas.microsoft.com/office/drawing/2014/main" id="{00000000-0008-0000-0F00-00003B020000}"/>
            </a:ext>
          </a:extLst>
        </xdr:cNvPr>
        <xdr:cNvSpPr txBox="1"/>
      </xdr:nvSpPr>
      <xdr:spPr>
        <a:xfrm>
          <a:off x="14389744" y="14048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130646</xdr:rowOff>
    </xdr:from>
    <xdr:ext cx="405111" cy="259045"/>
    <xdr:sp macro="" textlink="">
      <xdr:nvSpPr>
        <xdr:cNvPr id="572" name="n_3aveValue【消防施設】&#10;有形固定資産減価償却率">
          <a:extLst>
            <a:ext uri="{FF2B5EF4-FFF2-40B4-BE49-F238E27FC236}">
              <a16:creationId xmlns:a16="http://schemas.microsoft.com/office/drawing/2014/main" id="{00000000-0008-0000-0F00-00003C020000}"/>
            </a:ext>
          </a:extLst>
        </xdr:cNvPr>
        <xdr:cNvSpPr txBox="1"/>
      </xdr:nvSpPr>
      <xdr:spPr>
        <a:xfrm>
          <a:off x="13500744" y="1436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5822</xdr:rowOff>
    </xdr:from>
    <xdr:ext cx="405111" cy="259045"/>
    <xdr:sp macro="" textlink="">
      <xdr:nvSpPr>
        <xdr:cNvPr id="573" name="n_4aveValue【消防施設】&#10;有形固定資産減価償却率">
          <a:extLst>
            <a:ext uri="{FF2B5EF4-FFF2-40B4-BE49-F238E27FC236}">
              <a16:creationId xmlns:a16="http://schemas.microsoft.com/office/drawing/2014/main" id="{00000000-0008-0000-0F00-00003D020000}"/>
            </a:ext>
          </a:extLst>
        </xdr:cNvPr>
        <xdr:cNvSpPr txBox="1"/>
      </xdr:nvSpPr>
      <xdr:spPr>
        <a:xfrm>
          <a:off x="12611744" y="1406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62065</xdr:rowOff>
    </xdr:from>
    <xdr:ext cx="405111" cy="259045"/>
    <xdr:sp macro="" textlink="">
      <xdr:nvSpPr>
        <xdr:cNvPr id="574" name="n_1mainValue【消防施設】&#10;有形固定資産減価償却率">
          <a:extLst>
            <a:ext uri="{FF2B5EF4-FFF2-40B4-BE49-F238E27FC236}">
              <a16:creationId xmlns:a16="http://schemas.microsoft.com/office/drawing/2014/main" id="{00000000-0008-0000-0F00-00003E020000}"/>
            </a:ext>
          </a:extLst>
        </xdr:cNvPr>
        <xdr:cNvSpPr txBox="1"/>
      </xdr:nvSpPr>
      <xdr:spPr>
        <a:xfrm>
          <a:off x="15266044" y="14463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137177</xdr:rowOff>
    </xdr:from>
    <xdr:ext cx="405111" cy="259045"/>
    <xdr:sp macro="" textlink="">
      <xdr:nvSpPr>
        <xdr:cNvPr id="575" name="n_2mainValue【消防施設】&#10;有形固定資産減価償却率">
          <a:extLst>
            <a:ext uri="{FF2B5EF4-FFF2-40B4-BE49-F238E27FC236}">
              <a16:creationId xmlns:a16="http://schemas.microsoft.com/office/drawing/2014/main" id="{00000000-0008-0000-0F00-00003F020000}"/>
            </a:ext>
          </a:extLst>
        </xdr:cNvPr>
        <xdr:cNvSpPr txBox="1"/>
      </xdr:nvSpPr>
      <xdr:spPr>
        <a:xfrm>
          <a:off x="14389744" y="1436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129920</xdr:rowOff>
    </xdr:from>
    <xdr:ext cx="405111" cy="259045"/>
    <xdr:sp macro="" textlink="">
      <xdr:nvSpPr>
        <xdr:cNvPr id="576" name="n_3mainValue【消防施設】&#10;有形固定資産減価償却率">
          <a:extLst>
            <a:ext uri="{FF2B5EF4-FFF2-40B4-BE49-F238E27FC236}">
              <a16:creationId xmlns:a16="http://schemas.microsoft.com/office/drawing/2014/main" id="{00000000-0008-0000-0F00-000040020000}"/>
            </a:ext>
          </a:extLst>
        </xdr:cNvPr>
        <xdr:cNvSpPr txBox="1"/>
      </xdr:nvSpPr>
      <xdr:spPr>
        <a:xfrm>
          <a:off x="13500744" y="14017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1650</xdr:rowOff>
    </xdr:from>
    <xdr:ext cx="405111" cy="259045"/>
    <xdr:sp macro="" textlink="">
      <xdr:nvSpPr>
        <xdr:cNvPr id="577" name="n_4mainValue【消防施設】&#10;有形固定資産減価償却率">
          <a:extLst>
            <a:ext uri="{FF2B5EF4-FFF2-40B4-BE49-F238E27FC236}">
              <a16:creationId xmlns:a16="http://schemas.microsoft.com/office/drawing/2014/main" id="{00000000-0008-0000-0F00-000041020000}"/>
            </a:ext>
          </a:extLst>
        </xdr:cNvPr>
        <xdr:cNvSpPr txBox="1"/>
      </xdr:nvSpPr>
      <xdr:spPr>
        <a:xfrm>
          <a:off x="12611744" y="1440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8" name="正方形/長方形 577">
          <a:extLst>
            <a:ext uri="{FF2B5EF4-FFF2-40B4-BE49-F238E27FC236}">
              <a16:creationId xmlns:a16="http://schemas.microsoft.com/office/drawing/2014/main" id="{00000000-0008-0000-0F00-000042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9" name="正方形/長方形 578">
          <a:extLst>
            <a:ext uri="{FF2B5EF4-FFF2-40B4-BE49-F238E27FC236}">
              <a16:creationId xmlns:a16="http://schemas.microsoft.com/office/drawing/2014/main" id="{00000000-0008-0000-0F00-000043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0" name="正方形/長方形 579">
          <a:extLst>
            <a:ext uri="{FF2B5EF4-FFF2-40B4-BE49-F238E27FC236}">
              <a16:creationId xmlns:a16="http://schemas.microsoft.com/office/drawing/2014/main" id="{00000000-0008-0000-0F00-000044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1" name="正方形/長方形 580">
          <a:extLst>
            <a:ext uri="{FF2B5EF4-FFF2-40B4-BE49-F238E27FC236}">
              <a16:creationId xmlns:a16="http://schemas.microsoft.com/office/drawing/2014/main" id="{00000000-0008-0000-0F00-000045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2" name="正方形/長方形 581">
          <a:extLst>
            <a:ext uri="{FF2B5EF4-FFF2-40B4-BE49-F238E27FC236}">
              <a16:creationId xmlns:a16="http://schemas.microsoft.com/office/drawing/2014/main" id="{00000000-0008-0000-0F00-000046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3" name="正方形/長方形 582">
          <a:extLst>
            <a:ext uri="{FF2B5EF4-FFF2-40B4-BE49-F238E27FC236}">
              <a16:creationId xmlns:a16="http://schemas.microsoft.com/office/drawing/2014/main" id="{00000000-0008-0000-0F00-000047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4" name="正方形/長方形 583">
          <a:extLst>
            <a:ext uri="{FF2B5EF4-FFF2-40B4-BE49-F238E27FC236}">
              <a16:creationId xmlns:a16="http://schemas.microsoft.com/office/drawing/2014/main" id="{00000000-0008-0000-0F00-000048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5" name="正方形/長方形 584">
          <a:extLst>
            <a:ext uri="{FF2B5EF4-FFF2-40B4-BE49-F238E27FC236}">
              <a16:creationId xmlns:a16="http://schemas.microsoft.com/office/drawing/2014/main" id="{00000000-0008-0000-0F00-000049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6" name="テキスト ボックス 585">
          <a:extLst>
            <a:ext uri="{FF2B5EF4-FFF2-40B4-BE49-F238E27FC236}">
              <a16:creationId xmlns:a16="http://schemas.microsoft.com/office/drawing/2014/main" id="{00000000-0008-0000-0F00-00004A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7" name="直線コネクタ 586">
          <a:extLst>
            <a:ext uri="{FF2B5EF4-FFF2-40B4-BE49-F238E27FC236}">
              <a16:creationId xmlns:a16="http://schemas.microsoft.com/office/drawing/2014/main" id="{00000000-0008-0000-0F00-00004B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88" name="直線コネクタ 587">
          <a:extLst>
            <a:ext uri="{FF2B5EF4-FFF2-40B4-BE49-F238E27FC236}">
              <a16:creationId xmlns:a16="http://schemas.microsoft.com/office/drawing/2014/main" id="{00000000-0008-0000-0F00-00004C020000}"/>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89" name="テキスト ボックス 588">
          <a:extLst>
            <a:ext uri="{FF2B5EF4-FFF2-40B4-BE49-F238E27FC236}">
              <a16:creationId xmlns:a16="http://schemas.microsoft.com/office/drawing/2014/main" id="{00000000-0008-0000-0F00-00004D020000}"/>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90" name="直線コネクタ 589">
          <a:extLst>
            <a:ext uri="{FF2B5EF4-FFF2-40B4-BE49-F238E27FC236}">
              <a16:creationId xmlns:a16="http://schemas.microsoft.com/office/drawing/2014/main" id="{00000000-0008-0000-0F00-00004E020000}"/>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91" name="テキスト ボックス 590">
          <a:extLst>
            <a:ext uri="{FF2B5EF4-FFF2-40B4-BE49-F238E27FC236}">
              <a16:creationId xmlns:a16="http://schemas.microsoft.com/office/drawing/2014/main" id="{00000000-0008-0000-0F00-00004F020000}"/>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92" name="直線コネクタ 591">
          <a:extLst>
            <a:ext uri="{FF2B5EF4-FFF2-40B4-BE49-F238E27FC236}">
              <a16:creationId xmlns:a16="http://schemas.microsoft.com/office/drawing/2014/main" id="{00000000-0008-0000-0F00-000050020000}"/>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93" name="テキスト ボックス 592">
          <a:extLst>
            <a:ext uri="{FF2B5EF4-FFF2-40B4-BE49-F238E27FC236}">
              <a16:creationId xmlns:a16="http://schemas.microsoft.com/office/drawing/2014/main" id="{00000000-0008-0000-0F00-000051020000}"/>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94" name="直線コネクタ 593">
          <a:extLst>
            <a:ext uri="{FF2B5EF4-FFF2-40B4-BE49-F238E27FC236}">
              <a16:creationId xmlns:a16="http://schemas.microsoft.com/office/drawing/2014/main" id="{00000000-0008-0000-0F00-000052020000}"/>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95" name="テキスト ボックス 594">
          <a:extLst>
            <a:ext uri="{FF2B5EF4-FFF2-40B4-BE49-F238E27FC236}">
              <a16:creationId xmlns:a16="http://schemas.microsoft.com/office/drawing/2014/main" id="{00000000-0008-0000-0F00-000053020000}"/>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96" name="直線コネクタ 595">
          <a:extLst>
            <a:ext uri="{FF2B5EF4-FFF2-40B4-BE49-F238E27FC236}">
              <a16:creationId xmlns:a16="http://schemas.microsoft.com/office/drawing/2014/main" id="{00000000-0008-0000-0F00-000054020000}"/>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97" name="テキスト ボックス 596">
          <a:extLst>
            <a:ext uri="{FF2B5EF4-FFF2-40B4-BE49-F238E27FC236}">
              <a16:creationId xmlns:a16="http://schemas.microsoft.com/office/drawing/2014/main" id="{00000000-0008-0000-0F00-000055020000}"/>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98" name="直線コネクタ 597">
          <a:extLst>
            <a:ext uri="{FF2B5EF4-FFF2-40B4-BE49-F238E27FC236}">
              <a16:creationId xmlns:a16="http://schemas.microsoft.com/office/drawing/2014/main" id="{00000000-0008-0000-0F00-000056020000}"/>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99" name="テキスト ボックス 598">
          <a:extLst>
            <a:ext uri="{FF2B5EF4-FFF2-40B4-BE49-F238E27FC236}">
              <a16:creationId xmlns:a16="http://schemas.microsoft.com/office/drawing/2014/main" id="{00000000-0008-0000-0F00-000057020000}"/>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0" name="直線コネクタ 599">
          <a:extLst>
            <a:ext uri="{FF2B5EF4-FFF2-40B4-BE49-F238E27FC236}">
              <a16:creationId xmlns:a16="http://schemas.microsoft.com/office/drawing/2014/main" id="{00000000-0008-0000-0F00-000058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1" name="テキスト ボックス 600">
          <a:extLst>
            <a:ext uri="{FF2B5EF4-FFF2-40B4-BE49-F238E27FC236}">
              <a16:creationId xmlns:a16="http://schemas.microsoft.com/office/drawing/2014/main" id="{00000000-0008-0000-0F00-000059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2" name="【消防施設】&#10;一人当たり面積グラフ枠">
          <a:extLst>
            <a:ext uri="{FF2B5EF4-FFF2-40B4-BE49-F238E27FC236}">
              <a16:creationId xmlns:a16="http://schemas.microsoft.com/office/drawing/2014/main" id="{00000000-0008-0000-0F00-00005A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91439</xdr:rowOff>
    </xdr:from>
    <xdr:to>
      <xdr:col>116</xdr:col>
      <xdr:colOff>62864</xdr:colOff>
      <xdr:row>86</xdr:row>
      <xdr:rowOff>166551</xdr:rowOff>
    </xdr:to>
    <xdr:cxnSp macro="">
      <xdr:nvCxnSpPr>
        <xdr:cNvPr id="603" name="直線コネクタ 602">
          <a:extLst>
            <a:ext uri="{FF2B5EF4-FFF2-40B4-BE49-F238E27FC236}">
              <a16:creationId xmlns:a16="http://schemas.microsoft.com/office/drawing/2014/main" id="{00000000-0008-0000-0F00-00005B020000}"/>
            </a:ext>
          </a:extLst>
        </xdr:cNvPr>
        <xdr:cNvCxnSpPr/>
      </xdr:nvCxnSpPr>
      <xdr:spPr>
        <a:xfrm flipV="1">
          <a:off x="22160864" y="13464539"/>
          <a:ext cx="0" cy="1446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170378</xdr:rowOff>
    </xdr:from>
    <xdr:ext cx="469744" cy="259045"/>
    <xdr:sp macro="" textlink="">
      <xdr:nvSpPr>
        <xdr:cNvPr id="604" name="【消防施設】&#10;一人当たり面積最小値テキスト">
          <a:extLst>
            <a:ext uri="{FF2B5EF4-FFF2-40B4-BE49-F238E27FC236}">
              <a16:creationId xmlns:a16="http://schemas.microsoft.com/office/drawing/2014/main" id="{00000000-0008-0000-0F00-00005C020000}"/>
            </a:ext>
          </a:extLst>
        </xdr:cNvPr>
        <xdr:cNvSpPr txBox="1"/>
      </xdr:nvSpPr>
      <xdr:spPr>
        <a:xfrm>
          <a:off x="22199600" y="14915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166551</xdr:rowOff>
    </xdr:from>
    <xdr:to>
      <xdr:col>116</xdr:col>
      <xdr:colOff>152400</xdr:colOff>
      <xdr:row>86</xdr:row>
      <xdr:rowOff>166551</xdr:rowOff>
    </xdr:to>
    <xdr:cxnSp macro="">
      <xdr:nvCxnSpPr>
        <xdr:cNvPr id="605" name="直線コネクタ 604">
          <a:extLst>
            <a:ext uri="{FF2B5EF4-FFF2-40B4-BE49-F238E27FC236}">
              <a16:creationId xmlns:a16="http://schemas.microsoft.com/office/drawing/2014/main" id="{00000000-0008-0000-0F00-00005D020000}"/>
            </a:ext>
          </a:extLst>
        </xdr:cNvPr>
        <xdr:cNvCxnSpPr/>
      </xdr:nvCxnSpPr>
      <xdr:spPr>
        <a:xfrm>
          <a:off x="22072600" y="14911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38116</xdr:rowOff>
    </xdr:from>
    <xdr:ext cx="469744" cy="259045"/>
    <xdr:sp macro="" textlink="">
      <xdr:nvSpPr>
        <xdr:cNvPr id="606" name="【消防施設】&#10;一人当たり面積最大値テキスト">
          <a:extLst>
            <a:ext uri="{FF2B5EF4-FFF2-40B4-BE49-F238E27FC236}">
              <a16:creationId xmlns:a16="http://schemas.microsoft.com/office/drawing/2014/main" id="{00000000-0008-0000-0F00-00005E020000}"/>
            </a:ext>
          </a:extLst>
        </xdr:cNvPr>
        <xdr:cNvSpPr txBox="1"/>
      </xdr:nvSpPr>
      <xdr:spPr>
        <a:xfrm>
          <a:off x="22199600" y="13239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91439</xdr:rowOff>
    </xdr:from>
    <xdr:to>
      <xdr:col>116</xdr:col>
      <xdr:colOff>152400</xdr:colOff>
      <xdr:row>78</xdr:row>
      <xdr:rowOff>91439</xdr:rowOff>
    </xdr:to>
    <xdr:cxnSp macro="">
      <xdr:nvCxnSpPr>
        <xdr:cNvPr id="607" name="直線コネクタ 606">
          <a:extLst>
            <a:ext uri="{FF2B5EF4-FFF2-40B4-BE49-F238E27FC236}">
              <a16:creationId xmlns:a16="http://schemas.microsoft.com/office/drawing/2014/main" id="{00000000-0008-0000-0F00-00005F020000}"/>
            </a:ext>
          </a:extLst>
        </xdr:cNvPr>
        <xdr:cNvCxnSpPr/>
      </xdr:nvCxnSpPr>
      <xdr:spPr>
        <a:xfrm>
          <a:off x="22072600" y="13464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17253</xdr:rowOff>
    </xdr:from>
    <xdr:ext cx="469744" cy="259045"/>
    <xdr:sp macro="" textlink="">
      <xdr:nvSpPr>
        <xdr:cNvPr id="608" name="【消防施設】&#10;一人当たり面積平均値テキスト">
          <a:extLst>
            <a:ext uri="{FF2B5EF4-FFF2-40B4-BE49-F238E27FC236}">
              <a16:creationId xmlns:a16="http://schemas.microsoft.com/office/drawing/2014/main" id="{00000000-0008-0000-0F00-000060020000}"/>
            </a:ext>
          </a:extLst>
        </xdr:cNvPr>
        <xdr:cNvSpPr txBox="1"/>
      </xdr:nvSpPr>
      <xdr:spPr>
        <a:xfrm>
          <a:off x="22199600" y="144190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165826</xdr:rowOff>
    </xdr:from>
    <xdr:to>
      <xdr:col>116</xdr:col>
      <xdr:colOff>114300</xdr:colOff>
      <xdr:row>85</xdr:row>
      <xdr:rowOff>95976</xdr:rowOff>
    </xdr:to>
    <xdr:sp macro="" textlink="">
      <xdr:nvSpPr>
        <xdr:cNvPr id="609" name="フローチャート: 判断 608">
          <a:extLst>
            <a:ext uri="{FF2B5EF4-FFF2-40B4-BE49-F238E27FC236}">
              <a16:creationId xmlns:a16="http://schemas.microsoft.com/office/drawing/2014/main" id="{00000000-0008-0000-0F00-000061020000}"/>
            </a:ext>
          </a:extLst>
        </xdr:cNvPr>
        <xdr:cNvSpPr/>
      </xdr:nvSpPr>
      <xdr:spPr>
        <a:xfrm>
          <a:off x="22110700" y="1456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45538</xdr:rowOff>
    </xdr:from>
    <xdr:to>
      <xdr:col>112</xdr:col>
      <xdr:colOff>38100</xdr:colOff>
      <xdr:row>85</xdr:row>
      <xdr:rowOff>147138</xdr:rowOff>
    </xdr:to>
    <xdr:sp macro="" textlink="">
      <xdr:nvSpPr>
        <xdr:cNvPr id="610" name="フローチャート: 判断 609">
          <a:extLst>
            <a:ext uri="{FF2B5EF4-FFF2-40B4-BE49-F238E27FC236}">
              <a16:creationId xmlns:a16="http://schemas.microsoft.com/office/drawing/2014/main" id="{00000000-0008-0000-0F00-000062020000}"/>
            </a:ext>
          </a:extLst>
        </xdr:cNvPr>
        <xdr:cNvSpPr/>
      </xdr:nvSpPr>
      <xdr:spPr>
        <a:xfrm>
          <a:off x="21272500" y="1461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49893</xdr:rowOff>
    </xdr:from>
    <xdr:to>
      <xdr:col>107</xdr:col>
      <xdr:colOff>101600</xdr:colOff>
      <xdr:row>85</xdr:row>
      <xdr:rowOff>151493</xdr:rowOff>
    </xdr:to>
    <xdr:sp macro="" textlink="">
      <xdr:nvSpPr>
        <xdr:cNvPr id="611" name="フローチャート: 判断 610">
          <a:extLst>
            <a:ext uri="{FF2B5EF4-FFF2-40B4-BE49-F238E27FC236}">
              <a16:creationId xmlns:a16="http://schemas.microsoft.com/office/drawing/2014/main" id="{00000000-0008-0000-0F00-000063020000}"/>
            </a:ext>
          </a:extLst>
        </xdr:cNvPr>
        <xdr:cNvSpPr/>
      </xdr:nvSpPr>
      <xdr:spPr>
        <a:xfrm>
          <a:off x="203835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55336</xdr:rowOff>
    </xdr:from>
    <xdr:to>
      <xdr:col>102</xdr:col>
      <xdr:colOff>165100</xdr:colOff>
      <xdr:row>85</xdr:row>
      <xdr:rowOff>156936</xdr:rowOff>
    </xdr:to>
    <xdr:sp macro="" textlink="">
      <xdr:nvSpPr>
        <xdr:cNvPr id="612" name="フローチャート: 判断 611">
          <a:extLst>
            <a:ext uri="{FF2B5EF4-FFF2-40B4-BE49-F238E27FC236}">
              <a16:creationId xmlns:a16="http://schemas.microsoft.com/office/drawing/2014/main" id="{00000000-0008-0000-0F00-000064020000}"/>
            </a:ext>
          </a:extLst>
        </xdr:cNvPr>
        <xdr:cNvSpPr/>
      </xdr:nvSpPr>
      <xdr:spPr>
        <a:xfrm>
          <a:off x="19494500" y="1462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49893</xdr:rowOff>
    </xdr:from>
    <xdr:to>
      <xdr:col>98</xdr:col>
      <xdr:colOff>38100</xdr:colOff>
      <xdr:row>85</xdr:row>
      <xdr:rowOff>151493</xdr:rowOff>
    </xdr:to>
    <xdr:sp macro="" textlink="">
      <xdr:nvSpPr>
        <xdr:cNvPr id="613" name="フローチャート: 判断 612">
          <a:extLst>
            <a:ext uri="{FF2B5EF4-FFF2-40B4-BE49-F238E27FC236}">
              <a16:creationId xmlns:a16="http://schemas.microsoft.com/office/drawing/2014/main" id="{00000000-0008-0000-0F00-000065020000}"/>
            </a:ext>
          </a:extLst>
        </xdr:cNvPr>
        <xdr:cNvSpPr/>
      </xdr:nvSpPr>
      <xdr:spPr>
        <a:xfrm>
          <a:off x="186055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4" name="テキスト ボックス 613">
          <a:extLst>
            <a:ext uri="{FF2B5EF4-FFF2-40B4-BE49-F238E27FC236}">
              <a16:creationId xmlns:a16="http://schemas.microsoft.com/office/drawing/2014/main" id="{00000000-0008-0000-0F00-000066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5" name="テキスト ボックス 614">
          <a:extLst>
            <a:ext uri="{FF2B5EF4-FFF2-40B4-BE49-F238E27FC236}">
              <a16:creationId xmlns:a16="http://schemas.microsoft.com/office/drawing/2014/main" id="{00000000-0008-0000-0F00-000067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6" name="テキスト ボックス 615">
          <a:extLst>
            <a:ext uri="{FF2B5EF4-FFF2-40B4-BE49-F238E27FC236}">
              <a16:creationId xmlns:a16="http://schemas.microsoft.com/office/drawing/2014/main" id="{00000000-0008-0000-0F00-000068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7" name="テキスト ボックス 616">
          <a:extLst>
            <a:ext uri="{FF2B5EF4-FFF2-40B4-BE49-F238E27FC236}">
              <a16:creationId xmlns:a16="http://schemas.microsoft.com/office/drawing/2014/main" id="{00000000-0008-0000-0F00-000069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8" name="テキスト ボックス 617">
          <a:extLst>
            <a:ext uri="{FF2B5EF4-FFF2-40B4-BE49-F238E27FC236}">
              <a16:creationId xmlns:a16="http://schemas.microsoft.com/office/drawing/2014/main" id="{00000000-0008-0000-0F00-00006A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139156</xdr:rowOff>
    </xdr:from>
    <xdr:to>
      <xdr:col>116</xdr:col>
      <xdr:colOff>114300</xdr:colOff>
      <xdr:row>86</xdr:row>
      <xdr:rowOff>69306</xdr:rowOff>
    </xdr:to>
    <xdr:sp macro="" textlink="">
      <xdr:nvSpPr>
        <xdr:cNvPr id="619" name="楕円 618">
          <a:extLst>
            <a:ext uri="{FF2B5EF4-FFF2-40B4-BE49-F238E27FC236}">
              <a16:creationId xmlns:a16="http://schemas.microsoft.com/office/drawing/2014/main" id="{00000000-0008-0000-0F00-00006B020000}"/>
            </a:ext>
          </a:extLst>
        </xdr:cNvPr>
        <xdr:cNvSpPr/>
      </xdr:nvSpPr>
      <xdr:spPr>
        <a:xfrm>
          <a:off x="22110700" y="1471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117583</xdr:rowOff>
    </xdr:from>
    <xdr:ext cx="469744" cy="259045"/>
    <xdr:sp macro="" textlink="">
      <xdr:nvSpPr>
        <xdr:cNvPr id="620" name="【消防施設】&#10;一人当たり面積該当値テキスト">
          <a:extLst>
            <a:ext uri="{FF2B5EF4-FFF2-40B4-BE49-F238E27FC236}">
              <a16:creationId xmlns:a16="http://schemas.microsoft.com/office/drawing/2014/main" id="{00000000-0008-0000-0F00-00006C020000}"/>
            </a:ext>
          </a:extLst>
        </xdr:cNvPr>
        <xdr:cNvSpPr txBox="1"/>
      </xdr:nvSpPr>
      <xdr:spPr>
        <a:xfrm>
          <a:off x="22199600" y="14690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141332</xdr:rowOff>
    </xdr:from>
    <xdr:to>
      <xdr:col>112</xdr:col>
      <xdr:colOff>38100</xdr:colOff>
      <xdr:row>86</xdr:row>
      <xdr:rowOff>71482</xdr:rowOff>
    </xdr:to>
    <xdr:sp macro="" textlink="">
      <xdr:nvSpPr>
        <xdr:cNvPr id="621" name="楕円 620">
          <a:extLst>
            <a:ext uri="{FF2B5EF4-FFF2-40B4-BE49-F238E27FC236}">
              <a16:creationId xmlns:a16="http://schemas.microsoft.com/office/drawing/2014/main" id="{00000000-0008-0000-0F00-00006D020000}"/>
            </a:ext>
          </a:extLst>
        </xdr:cNvPr>
        <xdr:cNvSpPr/>
      </xdr:nvSpPr>
      <xdr:spPr>
        <a:xfrm>
          <a:off x="21272500" y="14714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18506</xdr:rowOff>
    </xdr:from>
    <xdr:to>
      <xdr:col>116</xdr:col>
      <xdr:colOff>63500</xdr:colOff>
      <xdr:row>86</xdr:row>
      <xdr:rowOff>20682</xdr:rowOff>
    </xdr:to>
    <xdr:cxnSp macro="">
      <xdr:nvCxnSpPr>
        <xdr:cNvPr id="622" name="直線コネクタ 621">
          <a:extLst>
            <a:ext uri="{FF2B5EF4-FFF2-40B4-BE49-F238E27FC236}">
              <a16:creationId xmlns:a16="http://schemas.microsoft.com/office/drawing/2014/main" id="{00000000-0008-0000-0F00-00006E020000}"/>
            </a:ext>
          </a:extLst>
        </xdr:cNvPr>
        <xdr:cNvCxnSpPr/>
      </xdr:nvCxnSpPr>
      <xdr:spPr>
        <a:xfrm flipV="1">
          <a:off x="21323300" y="14763206"/>
          <a:ext cx="838200" cy="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62956</xdr:rowOff>
    </xdr:from>
    <xdr:to>
      <xdr:col>107</xdr:col>
      <xdr:colOff>101600</xdr:colOff>
      <xdr:row>85</xdr:row>
      <xdr:rowOff>164556</xdr:rowOff>
    </xdr:to>
    <xdr:sp macro="" textlink="">
      <xdr:nvSpPr>
        <xdr:cNvPr id="623" name="楕円 622">
          <a:extLst>
            <a:ext uri="{FF2B5EF4-FFF2-40B4-BE49-F238E27FC236}">
              <a16:creationId xmlns:a16="http://schemas.microsoft.com/office/drawing/2014/main" id="{00000000-0008-0000-0F00-00006F020000}"/>
            </a:ext>
          </a:extLst>
        </xdr:cNvPr>
        <xdr:cNvSpPr/>
      </xdr:nvSpPr>
      <xdr:spPr>
        <a:xfrm>
          <a:off x="20383500" y="14636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113756</xdr:rowOff>
    </xdr:from>
    <xdr:to>
      <xdr:col>111</xdr:col>
      <xdr:colOff>177800</xdr:colOff>
      <xdr:row>86</xdr:row>
      <xdr:rowOff>20682</xdr:rowOff>
    </xdr:to>
    <xdr:cxnSp macro="">
      <xdr:nvCxnSpPr>
        <xdr:cNvPr id="624" name="直線コネクタ 623">
          <a:extLst>
            <a:ext uri="{FF2B5EF4-FFF2-40B4-BE49-F238E27FC236}">
              <a16:creationId xmlns:a16="http://schemas.microsoft.com/office/drawing/2014/main" id="{00000000-0008-0000-0F00-000070020000}"/>
            </a:ext>
          </a:extLst>
        </xdr:cNvPr>
        <xdr:cNvCxnSpPr/>
      </xdr:nvCxnSpPr>
      <xdr:spPr>
        <a:xfrm>
          <a:off x="20434300" y="14687006"/>
          <a:ext cx="889000" cy="78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58601</xdr:rowOff>
    </xdr:from>
    <xdr:to>
      <xdr:col>102</xdr:col>
      <xdr:colOff>165100</xdr:colOff>
      <xdr:row>85</xdr:row>
      <xdr:rowOff>160201</xdr:rowOff>
    </xdr:to>
    <xdr:sp macro="" textlink="">
      <xdr:nvSpPr>
        <xdr:cNvPr id="625" name="楕円 624">
          <a:extLst>
            <a:ext uri="{FF2B5EF4-FFF2-40B4-BE49-F238E27FC236}">
              <a16:creationId xmlns:a16="http://schemas.microsoft.com/office/drawing/2014/main" id="{00000000-0008-0000-0F00-000071020000}"/>
            </a:ext>
          </a:extLst>
        </xdr:cNvPr>
        <xdr:cNvSpPr/>
      </xdr:nvSpPr>
      <xdr:spPr>
        <a:xfrm>
          <a:off x="19494500" y="14631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109401</xdr:rowOff>
    </xdr:from>
    <xdr:to>
      <xdr:col>107</xdr:col>
      <xdr:colOff>50800</xdr:colOff>
      <xdr:row>85</xdr:row>
      <xdr:rowOff>113756</xdr:rowOff>
    </xdr:to>
    <xdr:cxnSp macro="">
      <xdr:nvCxnSpPr>
        <xdr:cNvPr id="626" name="直線コネクタ 625">
          <a:extLst>
            <a:ext uri="{FF2B5EF4-FFF2-40B4-BE49-F238E27FC236}">
              <a16:creationId xmlns:a16="http://schemas.microsoft.com/office/drawing/2014/main" id="{00000000-0008-0000-0F00-000072020000}"/>
            </a:ext>
          </a:extLst>
        </xdr:cNvPr>
        <xdr:cNvCxnSpPr/>
      </xdr:nvCxnSpPr>
      <xdr:spPr>
        <a:xfrm>
          <a:off x="19545300" y="14682651"/>
          <a:ext cx="889000" cy="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123371</xdr:rowOff>
    </xdr:from>
    <xdr:to>
      <xdr:col>98</xdr:col>
      <xdr:colOff>38100</xdr:colOff>
      <xdr:row>83</xdr:row>
      <xdr:rowOff>53521</xdr:rowOff>
    </xdr:to>
    <xdr:sp macro="" textlink="">
      <xdr:nvSpPr>
        <xdr:cNvPr id="627" name="楕円 626">
          <a:extLst>
            <a:ext uri="{FF2B5EF4-FFF2-40B4-BE49-F238E27FC236}">
              <a16:creationId xmlns:a16="http://schemas.microsoft.com/office/drawing/2014/main" id="{00000000-0008-0000-0F00-000073020000}"/>
            </a:ext>
          </a:extLst>
        </xdr:cNvPr>
        <xdr:cNvSpPr/>
      </xdr:nvSpPr>
      <xdr:spPr>
        <a:xfrm>
          <a:off x="18605500" y="14182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2721</xdr:rowOff>
    </xdr:from>
    <xdr:to>
      <xdr:col>102</xdr:col>
      <xdr:colOff>114300</xdr:colOff>
      <xdr:row>85</xdr:row>
      <xdr:rowOff>109401</xdr:rowOff>
    </xdr:to>
    <xdr:cxnSp macro="">
      <xdr:nvCxnSpPr>
        <xdr:cNvPr id="628" name="直線コネクタ 627">
          <a:extLst>
            <a:ext uri="{FF2B5EF4-FFF2-40B4-BE49-F238E27FC236}">
              <a16:creationId xmlns:a16="http://schemas.microsoft.com/office/drawing/2014/main" id="{00000000-0008-0000-0F00-000074020000}"/>
            </a:ext>
          </a:extLst>
        </xdr:cNvPr>
        <xdr:cNvCxnSpPr/>
      </xdr:nvCxnSpPr>
      <xdr:spPr>
        <a:xfrm>
          <a:off x="18656300" y="14233071"/>
          <a:ext cx="889000" cy="449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163665</xdr:rowOff>
    </xdr:from>
    <xdr:ext cx="469744" cy="259045"/>
    <xdr:sp macro="" textlink="">
      <xdr:nvSpPr>
        <xdr:cNvPr id="629" name="n_1aveValue【消防施設】&#10;一人当たり面積">
          <a:extLst>
            <a:ext uri="{FF2B5EF4-FFF2-40B4-BE49-F238E27FC236}">
              <a16:creationId xmlns:a16="http://schemas.microsoft.com/office/drawing/2014/main" id="{00000000-0008-0000-0F00-000075020000}"/>
            </a:ext>
          </a:extLst>
        </xdr:cNvPr>
        <xdr:cNvSpPr txBox="1"/>
      </xdr:nvSpPr>
      <xdr:spPr>
        <a:xfrm>
          <a:off x="21075727" y="14394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168020</xdr:rowOff>
    </xdr:from>
    <xdr:ext cx="469744" cy="259045"/>
    <xdr:sp macro="" textlink="">
      <xdr:nvSpPr>
        <xdr:cNvPr id="630" name="n_2aveValue【消防施設】&#10;一人当たり面積">
          <a:extLst>
            <a:ext uri="{FF2B5EF4-FFF2-40B4-BE49-F238E27FC236}">
              <a16:creationId xmlns:a16="http://schemas.microsoft.com/office/drawing/2014/main" id="{00000000-0008-0000-0F00-000076020000}"/>
            </a:ext>
          </a:extLst>
        </xdr:cNvPr>
        <xdr:cNvSpPr txBox="1"/>
      </xdr:nvSpPr>
      <xdr:spPr>
        <a:xfrm>
          <a:off x="20199427" y="14398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2013</xdr:rowOff>
    </xdr:from>
    <xdr:ext cx="469744" cy="259045"/>
    <xdr:sp macro="" textlink="">
      <xdr:nvSpPr>
        <xdr:cNvPr id="631" name="n_3aveValue【消防施設】&#10;一人当たり面積">
          <a:extLst>
            <a:ext uri="{FF2B5EF4-FFF2-40B4-BE49-F238E27FC236}">
              <a16:creationId xmlns:a16="http://schemas.microsoft.com/office/drawing/2014/main" id="{00000000-0008-0000-0F00-000077020000}"/>
            </a:ext>
          </a:extLst>
        </xdr:cNvPr>
        <xdr:cNvSpPr txBox="1"/>
      </xdr:nvSpPr>
      <xdr:spPr>
        <a:xfrm>
          <a:off x="19310427" y="14403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142620</xdr:rowOff>
    </xdr:from>
    <xdr:ext cx="469744" cy="259045"/>
    <xdr:sp macro="" textlink="">
      <xdr:nvSpPr>
        <xdr:cNvPr id="632" name="n_4aveValue【消防施設】&#10;一人当たり面積">
          <a:extLst>
            <a:ext uri="{FF2B5EF4-FFF2-40B4-BE49-F238E27FC236}">
              <a16:creationId xmlns:a16="http://schemas.microsoft.com/office/drawing/2014/main" id="{00000000-0008-0000-0F00-000078020000}"/>
            </a:ext>
          </a:extLst>
        </xdr:cNvPr>
        <xdr:cNvSpPr txBox="1"/>
      </xdr:nvSpPr>
      <xdr:spPr>
        <a:xfrm>
          <a:off x="18421427" y="14715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62609</xdr:rowOff>
    </xdr:from>
    <xdr:ext cx="469744" cy="259045"/>
    <xdr:sp macro="" textlink="">
      <xdr:nvSpPr>
        <xdr:cNvPr id="633" name="n_1mainValue【消防施設】&#10;一人当たり面積">
          <a:extLst>
            <a:ext uri="{FF2B5EF4-FFF2-40B4-BE49-F238E27FC236}">
              <a16:creationId xmlns:a16="http://schemas.microsoft.com/office/drawing/2014/main" id="{00000000-0008-0000-0F00-000079020000}"/>
            </a:ext>
          </a:extLst>
        </xdr:cNvPr>
        <xdr:cNvSpPr txBox="1"/>
      </xdr:nvSpPr>
      <xdr:spPr>
        <a:xfrm>
          <a:off x="21075727" y="14807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155683</xdr:rowOff>
    </xdr:from>
    <xdr:ext cx="469744" cy="259045"/>
    <xdr:sp macro="" textlink="">
      <xdr:nvSpPr>
        <xdr:cNvPr id="634" name="n_2mainValue【消防施設】&#10;一人当たり面積">
          <a:extLst>
            <a:ext uri="{FF2B5EF4-FFF2-40B4-BE49-F238E27FC236}">
              <a16:creationId xmlns:a16="http://schemas.microsoft.com/office/drawing/2014/main" id="{00000000-0008-0000-0F00-00007A020000}"/>
            </a:ext>
          </a:extLst>
        </xdr:cNvPr>
        <xdr:cNvSpPr txBox="1"/>
      </xdr:nvSpPr>
      <xdr:spPr>
        <a:xfrm>
          <a:off x="20199427" y="14728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151328</xdr:rowOff>
    </xdr:from>
    <xdr:ext cx="469744" cy="259045"/>
    <xdr:sp macro="" textlink="">
      <xdr:nvSpPr>
        <xdr:cNvPr id="635" name="n_3mainValue【消防施設】&#10;一人当たり面積">
          <a:extLst>
            <a:ext uri="{FF2B5EF4-FFF2-40B4-BE49-F238E27FC236}">
              <a16:creationId xmlns:a16="http://schemas.microsoft.com/office/drawing/2014/main" id="{00000000-0008-0000-0F00-00007B020000}"/>
            </a:ext>
          </a:extLst>
        </xdr:cNvPr>
        <xdr:cNvSpPr txBox="1"/>
      </xdr:nvSpPr>
      <xdr:spPr>
        <a:xfrm>
          <a:off x="19310427" y="14724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70048</xdr:rowOff>
    </xdr:from>
    <xdr:ext cx="469744" cy="259045"/>
    <xdr:sp macro="" textlink="">
      <xdr:nvSpPr>
        <xdr:cNvPr id="636" name="n_4mainValue【消防施設】&#10;一人当たり面積">
          <a:extLst>
            <a:ext uri="{FF2B5EF4-FFF2-40B4-BE49-F238E27FC236}">
              <a16:creationId xmlns:a16="http://schemas.microsoft.com/office/drawing/2014/main" id="{00000000-0008-0000-0F00-00007C020000}"/>
            </a:ext>
          </a:extLst>
        </xdr:cNvPr>
        <xdr:cNvSpPr txBox="1"/>
      </xdr:nvSpPr>
      <xdr:spPr>
        <a:xfrm>
          <a:off x="18421427" y="13957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7" name="正方形/長方形 636">
          <a:extLst>
            <a:ext uri="{FF2B5EF4-FFF2-40B4-BE49-F238E27FC236}">
              <a16:creationId xmlns:a16="http://schemas.microsoft.com/office/drawing/2014/main" id="{00000000-0008-0000-0F00-00007D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8" name="正方形/長方形 637">
          <a:extLst>
            <a:ext uri="{FF2B5EF4-FFF2-40B4-BE49-F238E27FC236}">
              <a16:creationId xmlns:a16="http://schemas.microsoft.com/office/drawing/2014/main" id="{00000000-0008-0000-0F00-00007E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9" name="正方形/長方形 638">
          <a:extLst>
            <a:ext uri="{FF2B5EF4-FFF2-40B4-BE49-F238E27FC236}">
              <a16:creationId xmlns:a16="http://schemas.microsoft.com/office/drawing/2014/main" id="{00000000-0008-0000-0F00-00007F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0" name="正方形/長方形 639">
          <a:extLst>
            <a:ext uri="{FF2B5EF4-FFF2-40B4-BE49-F238E27FC236}">
              <a16:creationId xmlns:a16="http://schemas.microsoft.com/office/drawing/2014/main" id="{00000000-0008-0000-0F00-000080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1" name="正方形/長方形 640">
          <a:extLst>
            <a:ext uri="{FF2B5EF4-FFF2-40B4-BE49-F238E27FC236}">
              <a16:creationId xmlns:a16="http://schemas.microsoft.com/office/drawing/2014/main" id="{00000000-0008-0000-0F00-000081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2" name="正方形/長方形 641">
          <a:extLst>
            <a:ext uri="{FF2B5EF4-FFF2-40B4-BE49-F238E27FC236}">
              <a16:creationId xmlns:a16="http://schemas.microsoft.com/office/drawing/2014/main" id="{00000000-0008-0000-0F00-000082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3" name="正方形/長方形 642">
          <a:extLst>
            <a:ext uri="{FF2B5EF4-FFF2-40B4-BE49-F238E27FC236}">
              <a16:creationId xmlns:a16="http://schemas.microsoft.com/office/drawing/2014/main" id="{00000000-0008-0000-0F00-000083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4" name="正方形/長方形 643">
          <a:extLst>
            <a:ext uri="{FF2B5EF4-FFF2-40B4-BE49-F238E27FC236}">
              <a16:creationId xmlns:a16="http://schemas.microsoft.com/office/drawing/2014/main" id="{00000000-0008-0000-0F00-000084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5" name="テキスト ボックス 644">
          <a:extLst>
            <a:ext uri="{FF2B5EF4-FFF2-40B4-BE49-F238E27FC236}">
              <a16:creationId xmlns:a16="http://schemas.microsoft.com/office/drawing/2014/main" id="{00000000-0008-0000-0F00-000085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6" name="直線コネクタ 645">
          <a:extLst>
            <a:ext uri="{FF2B5EF4-FFF2-40B4-BE49-F238E27FC236}">
              <a16:creationId xmlns:a16="http://schemas.microsoft.com/office/drawing/2014/main" id="{00000000-0008-0000-0F00-000086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7" name="テキスト ボックス 646">
          <a:extLst>
            <a:ext uri="{FF2B5EF4-FFF2-40B4-BE49-F238E27FC236}">
              <a16:creationId xmlns:a16="http://schemas.microsoft.com/office/drawing/2014/main" id="{00000000-0008-0000-0F00-000087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48" name="直線コネクタ 647">
          <a:extLst>
            <a:ext uri="{FF2B5EF4-FFF2-40B4-BE49-F238E27FC236}">
              <a16:creationId xmlns:a16="http://schemas.microsoft.com/office/drawing/2014/main" id="{00000000-0008-0000-0F00-000088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49" name="テキスト ボックス 648">
          <a:extLst>
            <a:ext uri="{FF2B5EF4-FFF2-40B4-BE49-F238E27FC236}">
              <a16:creationId xmlns:a16="http://schemas.microsoft.com/office/drawing/2014/main" id="{00000000-0008-0000-0F00-000089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0" name="直線コネクタ 649">
          <a:extLst>
            <a:ext uri="{FF2B5EF4-FFF2-40B4-BE49-F238E27FC236}">
              <a16:creationId xmlns:a16="http://schemas.microsoft.com/office/drawing/2014/main" id="{00000000-0008-0000-0F00-00008A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1" name="テキスト ボックス 650">
          <a:extLst>
            <a:ext uri="{FF2B5EF4-FFF2-40B4-BE49-F238E27FC236}">
              <a16:creationId xmlns:a16="http://schemas.microsoft.com/office/drawing/2014/main" id="{00000000-0008-0000-0F00-00008B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2" name="直線コネクタ 651">
          <a:extLst>
            <a:ext uri="{FF2B5EF4-FFF2-40B4-BE49-F238E27FC236}">
              <a16:creationId xmlns:a16="http://schemas.microsoft.com/office/drawing/2014/main" id="{00000000-0008-0000-0F00-00008C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3" name="テキスト ボックス 652">
          <a:extLst>
            <a:ext uri="{FF2B5EF4-FFF2-40B4-BE49-F238E27FC236}">
              <a16:creationId xmlns:a16="http://schemas.microsoft.com/office/drawing/2014/main" id="{00000000-0008-0000-0F00-00008D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4" name="直線コネクタ 653">
          <a:extLst>
            <a:ext uri="{FF2B5EF4-FFF2-40B4-BE49-F238E27FC236}">
              <a16:creationId xmlns:a16="http://schemas.microsoft.com/office/drawing/2014/main" id="{00000000-0008-0000-0F00-00008E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5" name="テキスト ボックス 654">
          <a:extLst>
            <a:ext uri="{FF2B5EF4-FFF2-40B4-BE49-F238E27FC236}">
              <a16:creationId xmlns:a16="http://schemas.microsoft.com/office/drawing/2014/main" id="{00000000-0008-0000-0F00-00008F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6" name="直線コネクタ 655">
          <a:extLst>
            <a:ext uri="{FF2B5EF4-FFF2-40B4-BE49-F238E27FC236}">
              <a16:creationId xmlns:a16="http://schemas.microsoft.com/office/drawing/2014/main" id="{00000000-0008-0000-0F00-000090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7" name="テキスト ボックス 656">
          <a:extLst>
            <a:ext uri="{FF2B5EF4-FFF2-40B4-BE49-F238E27FC236}">
              <a16:creationId xmlns:a16="http://schemas.microsoft.com/office/drawing/2014/main" id="{00000000-0008-0000-0F00-000091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58" name="直線コネクタ 657">
          <a:extLst>
            <a:ext uri="{FF2B5EF4-FFF2-40B4-BE49-F238E27FC236}">
              <a16:creationId xmlns:a16="http://schemas.microsoft.com/office/drawing/2014/main" id="{00000000-0008-0000-0F00-000092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59" name="テキスト ボックス 658">
          <a:extLst>
            <a:ext uri="{FF2B5EF4-FFF2-40B4-BE49-F238E27FC236}">
              <a16:creationId xmlns:a16="http://schemas.microsoft.com/office/drawing/2014/main" id="{00000000-0008-0000-0F00-000093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0" name="直線コネクタ 659">
          <a:extLst>
            <a:ext uri="{FF2B5EF4-FFF2-40B4-BE49-F238E27FC236}">
              <a16:creationId xmlns:a16="http://schemas.microsoft.com/office/drawing/2014/main" id="{00000000-0008-0000-0F00-000094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1" name="【庁舎】&#10;有形固定資産減価償却率グラフ枠">
          <a:extLst>
            <a:ext uri="{FF2B5EF4-FFF2-40B4-BE49-F238E27FC236}">
              <a16:creationId xmlns:a16="http://schemas.microsoft.com/office/drawing/2014/main" id="{00000000-0008-0000-0F00-000095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148045</xdr:rowOff>
    </xdr:from>
    <xdr:to>
      <xdr:col>85</xdr:col>
      <xdr:colOff>126364</xdr:colOff>
      <xdr:row>109</xdr:row>
      <xdr:rowOff>35379</xdr:rowOff>
    </xdr:to>
    <xdr:cxnSp macro="">
      <xdr:nvCxnSpPr>
        <xdr:cNvPr id="662" name="直線コネクタ 661">
          <a:extLst>
            <a:ext uri="{FF2B5EF4-FFF2-40B4-BE49-F238E27FC236}">
              <a16:creationId xmlns:a16="http://schemas.microsoft.com/office/drawing/2014/main" id="{00000000-0008-0000-0F00-000096020000}"/>
            </a:ext>
          </a:extLst>
        </xdr:cNvPr>
        <xdr:cNvCxnSpPr/>
      </xdr:nvCxnSpPr>
      <xdr:spPr>
        <a:xfrm flipV="1">
          <a:off x="16318864" y="17121595"/>
          <a:ext cx="0" cy="160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63" name="【庁舎】&#10;有形固定資産減価償却率最小値テキスト">
          <a:extLst>
            <a:ext uri="{FF2B5EF4-FFF2-40B4-BE49-F238E27FC236}">
              <a16:creationId xmlns:a16="http://schemas.microsoft.com/office/drawing/2014/main" id="{00000000-0008-0000-0F00-00009702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64" name="直線コネクタ 663">
          <a:extLst>
            <a:ext uri="{FF2B5EF4-FFF2-40B4-BE49-F238E27FC236}">
              <a16:creationId xmlns:a16="http://schemas.microsoft.com/office/drawing/2014/main" id="{00000000-0008-0000-0F00-00009802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94722</xdr:rowOff>
    </xdr:from>
    <xdr:ext cx="340478" cy="259045"/>
    <xdr:sp macro="" textlink="">
      <xdr:nvSpPr>
        <xdr:cNvPr id="665" name="【庁舎】&#10;有形固定資産減価償却率最大値テキスト">
          <a:extLst>
            <a:ext uri="{FF2B5EF4-FFF2-40B4-BE49-F238E27FC236}">
              <a16:creationId xmlns:a16="http://schemas.microsoft.com/office/drawing/2014/main" id="{00000000-0008-0000-0F00-000099020000}"/>
            </a:ext>
          </a:extLst>
        </xdr:cNvPr>
        <xdr:cNvSpPr txBox="1"/>
      </xdr:nvSpPr>
      <xdr:spPr>
        <a:xfrm>
          <a:off x="16357600" y="168968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148045</xdr:rowOff>
    </xdr:from>
    <xdr:to>
      <xdr:col>86</xdr:col>
      <xdr:colOff>25400</xdr:colOff>
      <xdr:row>99</xdr:row>
      <xdr:rowOff>148045</xdr:rowOff>
    </xdr:to>
    <xdr:cxnSp macro="">
      <xdr:nvCxnSpPr>
        <xdr:cNvPr id="666" name="直線コネクタ 665">
          <a:extLst>
            <a:ext uri="{FF2B5EF4-FFF2-40B4-BE49-F238E27FC236}">
              <a16:creationId xmlns:a16="http://schemas.microsoft.com/office/drawing/2014/main" id="{00000000-0008-0000-0F00-00009A020000}"/>
            </a:ext>
          </a:extLst>
        </xdr:cNvPr>
        <xdr:cNvCxnSpPr/>
      </xdr:nvCxnSpPr>
      <xdr:spPr>
        <a:xfrm>
          <a:off x="16230600" y="17121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71138</xdr:rowOff>
    </xdr:from>
    <xdr:ext cx="405111" cy="259045"/>
    <xdr:sp macro="" textlink="">
      <xdr:nvSpPr>
        <xdr:cNvPr id="667" name="【庁舎】&#10;有形固定資産減価償却率平均値テキスト">
          <a:extLst>
            <a:ext uri="{FF2B5EF4-FFF2-40B4-BE49-F238E27FC236}">
              <a16:creationId xmlns:a16="http://schemas.microsoft.com/office/drawing/2014/main" id="{00000000-0008-0000-0F00-00009B020000}"/>
            </a:ext>
          </a:extLst>
        </xdr:cNvPr>
        <xdr:cNvSpPr txBox="1"/>
      </xdr:nvSpPr>
      <xdr:spPr>
        <a:xfrm>
          <a:off x="16357600" y="177304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48261</xdr:rowOff>
    </xdr:from>
    <xdr:to>
      <xdr:col>85</xdr:col>
      <xdr:colOff>177800</xdr:colOff>
      <xdr:row>104</xdr:row>
      <xdr:rowOff>149861</xdr:rowOff>
    </xdr:to>
    <xdr:sp macro="" textlink="">
      <xdr:nvSpPr>
        <xdr:cNvPr id="668" name="フローチャート: 判断 667">
          <a:extLst>
            <a:ext uri="{FF2B5EF4-FFF2-40B4-BE49-F238E27FC236}">
              <a16:creationId xmlns:a16="http://schemas.microsoft.com/office/drawing/2014/main" id="{00000000-0008-0000-0F00-00009C020000}"/>
            </a:ext>
          </a:extLst>
        </xdr:cNvPr>
        <xdr:cNvSpPr/>
      </xdr:nvSpPr>
      <xdr:spPr>
        <a:xfrm>
          <a:off x="162687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90714</xdr:rowOff>
    </xdr:from>
    <xdr:to>
      <xdr:col>81</xdr:col>
      <xdr:colOff>101600</xdr:colOff>
      <xdr:row>105</xdr:row>
      <xdr:rowOff>20864</xdr:rowOff>
    </xdr:to>
    <xdr:sp macro="" textlink="">
      <xdr:nvSpPr>
        <xdr:cNvPr id="669" name="フローチャート: 判断 668">
          <a:extLst>
            <a:ext uri="{FF2B5EF4-FFF2-40B4-BE49-F238E27FC236}">
              <a16:creationId xmlns:a16="http://schemas.microsoft.com/office/drawing/2014/main" id="{00000000-0008-0000-0F00-00009D020000}"/>
            </a:ext>
          </a:extLst>
        </xdr:cNvPr>
        <xdr:cNvSpPr/>
      </xdr:nvSpPr>
      <xdr:spPr>
        <a:xfrm>
          <a:off x="15430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167458</xdr:rowOff>
    </xdr:from>
    <xdr:to>
      <xdr:col>76</xdr:col>
      <xdr:colOff>165100</xdr:colOff>
      <xdr:row>105</xdr:row>
      <xdr:rowOff>97608</xdr:rowOff>
    </xdr:to>
    <xdr:sp macro="" textlink="">
      <xdr:nvSpPr>
        <xdr:cNvPr id="670" name="フローチャート: 判断 669">
          <a:extLst>
            <a:ext uri="{FF2B5EF4-FFF2-40B4-BE49-F238E27FC236}">
              <a16:creationId xmlns:a16="http://schemas.microsoft.com/office/drawing/2014/main" id="{00000000-0008-0000-0F00-00009E020000}"/>
            </a:ext>
          </a:extLst>
        </xdr:cNvPr>
        <xdr:cNvSpPr/>
      </xdr:nvSpPr>
      <xdr:spPr>
        <a:xfrm>
          <a:off x="14541500" y="1799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141332</xdr:rowOff>
    </xdr:from>
    <xdr:to>
      <xdr:col>72</xdr:col>
      <xdr:colOff>38100</xdr:colOff>
      <xdr:row>105</xdr:row>
      <xdr:rowOff>71482</xdr:rowOff>
    </xdr:to>
    <xdr:sp macro="" textlink="">
      <xdr:nvSpPr>
        <xdr:cNvPr id="671" name="フローチャート: 判断 670">
          <a:extLst>
            <a:ext uri="{FF2B5EF4-FFF2-40B4-BE49-F238E27FC236}">
              <a16:creationId xmlns:a16="http://schemas.microsoft.com/office/drawing/2014/main" id="{00000000-0008-0000-0F00-00009F020000}"/>
            </a:ext>
          </a:extLst>
        </xdr:cNvPr>
        <xdr:cNvSpPr/>
      </xdr:nvSpPr>
      <xdr:spPr>
        <a:xfrm>
          <a:off x="13652500" y="1797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125005</xdr:rowOff>
    </xdr:from>
    <xdr:to>
      <xdr:col>67</xdr:col>
      <xdr:colOff>101600</xdr:colOff>
      <xdr:row>105</xdr:row>
      <xdr:rowOff>55155</xdr:rowOff>
    </xdr:to>
    <xdr:sp macro="" textlink="">
      <xdr:nvSpPr>
        <xdr:cNvPr id="672" name="フローチャート: 判断 671">
          <a:extLst>
            <a:ext uri="{FF2B5EF4-FFF2-40B4-BE49-F238E27FC236}">
              <a16:creationId xmlns:a16="http://schemas.microsoft.com/office/drawing/2014/main" id="{00000000-0008-0000-0F00-0000A0020000}"/>
            </a:ext>
          </a:extLst>
        </xdr:cNvPr>
        <xdr:cNvSpPr/>
      </xdr:nvSpPr>
      <xdr:spPr>
        <a:xfrm>
          <a:off x="12763500" y="1795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3" name="テキスト ボックス 672">
          <a:extLst>
            <a:ext uri="{FF2B5EF4-FFF2-40B4-BE49-F238E27FC236}">
              <a16:creationId xmlns:a16="http://schemas.microsoft.com/office/drawing/2014/main" id="{00000000-0008-0000-0F00-0000A1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4" name="テキスト ボックス 673">
          <a:extLst>
            <a:ext uri="{FF2B5EF4-FFF2-40B4-BE49-F238E27FC236}">
              <a16:creationId xmlns:a16="http://schemas.microsoft.com/office/drawing/2014/main" id="{00000000-0008-0000-0F00-0000A2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5" name="テキスト ボックス 674">
          <a:extLst>
            <a:ext uri="{FF2B5EF4-FFF2-40B4-BE49-F238E27FC236}">
              <a16:creationId xmlns:a16="http://schemas.microsoft.com/office/drawing/2014/main" id="{00000000-0008-0000-0F00-0000A3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00000000-0008-0000-0F00-0000A4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00000000-0008-0000-0F00-0000A5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136434</xdr:rowOff>
    </xdr:from>
    <xdr:to>
      <xdr:col>85</xdr:col>
      <xdr:colOff>177800</xdr:colOff>
      <xdr:row>108</xdr:row>
      <xdr:rowOff>66584</xdr:rowOff>
    </xdr:to>
    <xdr:sp macro="" textlink="">
      <xdr:nvSpPr>
        <xdr:cNvPr id="678" name="楕円 677">
          <a:extLst>
            <a:ext uri="{FF2B5EF4-FFF2-40B4-BE49-F238E27FC236}">
              <a16:creationId xmlns:a16="http://schemas.microsoft.com/office/drawing/2014/main" id="{00000000-0008-0000-0F00-0000A6020000}"/>
            </a:ext>
          </a:extLst>
        </xdr:cNvPr>
        <xdr:cNvSpPr/>
      </xdr:nvSpPr>
      <xdr:spPr>
        <a:xfrm>
          <a:off x="16268700" y="1848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114861</xdr:rowOff>
    </xdr:from>
    <xdr:ext cx="405111" cy="259045"/>
    <xdr:sp macro="" textlink="">
      <xdr:nvSpPr>
        <xdr:cNvPr id="679" name="【庁舎】&#10;有形固定資産減価償却率該当値テキスト">
          <a:extLst>
            <a:ext uri="{FF2B5EF4-FFF2-40B4-BE49-F238E27FC236}">
              <a16:creationId xmlns:a16="http://schemas.microsoft.com/office/drawing/2014/main" id="{00000000-0008-0000-0F00-0000A7020000}"/>
            </a:ext>
          </a:extLst>
        </xdr:cNvPr>
        <xdr:cNvSpPr txBox="1"/>
      </xdr:nvSpPr>
      <xdr:spPr>
        <a:xfrm>
          <a:off x="16357600" y="18460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111942</xdr:rowOff>
    </xdr:from>
    <xdr:to>
      <xdr:col>81</xdr:col>
      <xdr:colOff>101600</xdr:colOff>
      <xdr:row>108</xdr:row>
      <xdr:rowOff>42092</xdr:rowOff>
    </xdr:to>
    <xdr:sp macro="" textlink="">
      <xdr:nvSpPr>
        <xdr:cNvPr id="680" name="楕円 679">
          <a:extLst>
            <a:ext uri="{FF2B5EF4-FFF2-40B4-BE49-F238E27FC236}">
              <a16:creationId xmlns:a16="http://schemas.microsoft.com/office/drawing/2014/main" id="{00000000-0008-0000-0F00-0000A8020000}"/>
            </a:ext>
          </a:extLst>
        </xdr:cNvPr>
        <xdr:cNvSpPr/>
      </xdr:nvSpPr>
      <xdr:spPr>
        <a:xfrm>
          <a:off x="15430500" y="1845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162742</xdr:rowOff>
    </xdr:from>
    <xdr:to>
      <xdr:col>85</xdr:col>
      <xdr:colOff>127000</xdr:colOff>
      <xdr:row>108</xdr:row>
      <xdr:rowOff>15784</xdr:rowOff>
    </xdr:to>
    <xdr:cxnSp macro="">
      <xdr:nvCxnSpPr>
        <xdr:cNvPr id="681" name="直線コネクタ 680">
          <a:extLst>
            <a:ext uri="{FF2B5EF4-FFF2-40B4-BE49-F238E27FC236}">
              <a16:creationId xmlns:a16="http://schemas.microsoft.com/office/drawing/2014/main" id="{00000000-0008-0000-0F00-0000A9020000}"/>
            </a:ext>
          </a:extLst>
        </xdr:cNvPr>
        <xdr:cNvCxnSpPr/>
      </xdr:nvCxnSpPr>
      <xdr:spPr>
        <a:xfrm>
          <a:off x="15481300" y="18507892"/>
          <a:ext cx="8382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90714</xdr:rowOff>
    </xdr:from>
    <xdr:to>
      <xdr:col>76</xdr:col>
      <xdr:colOff>165100</xdr:colOff>
      <xdr:row>108</xdr:row>
      <xdr:rowOff>20864</xdr:rowOff>
    </xdr:to>
    <xdr:sp macro="" textlink="">
      <xdr:nvSpPr>
        <xdr:cNvPr id="682" name="楕円 681">
          <a:extLst>
            <a:ext uri="{FF2B5EF4-FFF2-40B4-BE49-F238E27FC236}">
              <a16:creationId xmlns:a16="http://schemas.microsoft.com/office/drawing/2014/main" id="{00000000-0008-0000-0F00-0000AA020000}"/>
            </a:ext>
          </a:extLst>
        </xdr:cNvPr>
        <xdr:cNvSpPr/>
      </xdr:nvSpPr>
      <xdr:spPr>
        <a:xfrm>
          <a:off x="14541500" y="18435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141514</xdr:rowOff>
    </xdr:from>
    <xdr:to>
      <xdr:col>81</xdr:col>
      <xdr:colOff>50800</xdr:colOff>
      <xdr:row>107</xdr:row>
      <xdr:rowOff>162742</xdr:rowOff>
    </xdr:to>
    <xdr:cxnSp macro="">
      <xdr:nvCxnSpPr>
        <xdr:cNvPr id="683" name="直線コネクタ 682">
          <a:extLst>
            <a:ext uri="{FF2B5EF4-FFF2-40B4-BE49-F238E27FC236}">
              <a16:creationId xmlns:a16="http://schemas.microsoft.com/office/drawing/2014/main" id="{00000000-0008-0000-0F00-0000AB020000}"/>
            </a:ext>
          </a:extLst>
        </xdr:cNvPr>
        <xdr:cNvCxnSpPr/>
      </xdr:nvCxnSpPr>
      <xdr:spPr>
        <a:xfrm>
          <a:off x="14592300" y="18486664"/>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64588</xdr:rowOff>
    </xdr:from>
    <xdr:to>
      <xdr:col>72</xdr:col>
      <xdr:colOff>38100</xdr:colOff>
      <xdr:row>107</xdr:row>
      <xdr:rowOff>166188</xdr:rowOff>
    </xdr:to>
    <xdr:sp macro="" textlink="">
      <xdr:nvSpPr>
        <xdr:cNvPr id="684" name="楕円 683">
          <a:extLst>
            <a:ext uri="{FF2B5EF4-FFF2-40B4-BE49-F238E27FC236}">
              <a16:creationId xmlns:a16="http://schemas.microsoft.com/office/drawing/2014/main" id="{00000000-0008-0000-0F00-0000AC020000}"/>
            </a:ext>
          </a:extLst>
        </xdr:cNvPr>
        <xdr:cNvSpPr/>
      </xdr:nvSpPr>
      <xdr:spPr>
        <a:xfrm>
          <a:off x="13652500" y="1840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115388</xdr:rowOff>
    </xdr:from>
    <xdr:to>
      <xdr:col>76</xdr:col>
      <xdr:colOff>114300</xdr:colOff>
      <xdr:row>107</xdr:row>
      <xdr:rowOff>141514</xdr:rowOff>
    </xdr:to>
    <xdr:cxnSp macro="">
      <xdr:nvCxnSpPr>
        <xdr:cNvPr id="685" name="直線コネクタ 684">
          <a:extLst>
            <a:ext uri="{FF2B5EF4-FFF2-40B4-BE49-F238E27FC236}">
              <a16:creationId xmlns:a16="http://schemas.microsoft.com/office/drawing/2014/main" id="{00000000-0008-0000-0F00-0000AD020000}"/>
            </a:ext>
          </a:extLst>
        </xdr:cNvPr>
        <xdr:cNvCxnSpPr/>
      </xdr:nvCxnSpPr>
      <xdr:spPr>
        <a:xfrm>
          <a:off x="13703300" y="18460538"/>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35198</xdr:rowOff>
    </xdr:from>
    <xdr:to>
      <xdr:col>67</xdr:col>
      <xdr:colOff>101600</xdr:colOff>
      <xdr:row>107</xdr:row>
      <xdr:rowOff>136798</xdr:rowOff>
    </xdr:to>
    <xdr:sp macro="" textlink="">
      <xdr:nvSpPr>
        <xdr:cNvPr id="686" name="楕円 685">
          <a:extLst>
            <a:ext uri="{FF2B5EF4-FFF2-40B4-BE49-F238E27FC236}">
              <a16:creationId xmlns:a16="http://schemas.microsoft.com/office/drawing/2014/main" id="{00000000-0008-0000-0F00-0000AE020000}"/>
            </a:ext>
          </a:extLst>
        </xdr:cNvPr>
        <xdr:cNvSpPr/>
      </xdr:nvSpPr>
      <xdr:spPr>
        <a:xfrm>
          <a:off x="12763500" y="1838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85998</xdr:rowOff>
    </xdr:from>
    <xdr:to>
      <xdr:col>71</xdr:col>
      <xdr:colOff>177800</xdr:colOff>
      <xdr:row>107</xdr:row>
      <xdr:rowOff>115388</xdr:rowOff>
    </xdr:to>
    <xdr:cxnSp macro="">
      <xdr:nvCxnSpPr>
        <xdr:cNvPr id="687" name="直線コネクタ 686">
          <a:extLst>
            <a:ext uri="{FF2B5EF4-FFF2-40B4-BE49-F238E27FC236}">
              <a16:creationId xmlns:a16="http://schemas.microsoft.com/office/drawing/2014/main" id="{00000000-0008-0000-0F00-0000AF020000}"/>
            </a:ext>
          </a:extLst>
        </xdr:cNvPr>
        <xdr:cNvCxnSpPr/>
      </xdr:nvCxnSpPr>
      <xdr:spPr>
        <a:xfrm>
          <a:off x="12814300" y="18431148"/>
          <a:ext cx="8890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37391</xdr:rowOff>
    </xdr:from>
    <xdr:ext cx="405111" cy="259045"/>
    <xdr:sp macro="" textlink="">
      <xdr:nvSpPr>
        <xdr:cNvPr id="688" name="n_1aveValue【庁舎】&#10;有形固定資産減価償却率">
          <a:extLst>
            <a:ext uri="{FF2B5EF4-FFF2-40B4-BE49-F238E27FC236}">
              <a16:creationId xmlns:a16="http://schemas.microsoft.com/office/drawing/2014/main" id="{00000000-0008-0000-0F00-0000B0020000}"/>
            </a:ext>
          </a:extLst>
        </xdr:cNvPr>
        <xdr:cNvSpPr txBox="1"/>
      </xdr:nvSpPr>
      <xdr:spPr>
        <a:xfrm>
          <a:off x="152660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114135</xdr:rowOff>
    </xdr:from>
    <xdr:ext cx="405111" cy="259045"/>
    <xdr:sp macro="" textlink="">
      <xdr:nvSpPr>
        <xdr:cNvPr id="689" name="n_2aveValue【庁舎】&#10;有形固定資産減価償却率">
          <a:extLst>
            <a:ext uri="{FF2B5EF4-FFF2-40B4-BE49-F238E27FC236}">
              <a16:creationId xmlns:a16="http://schemas.microsoft.com/office/drawing/2014/main" id="{00000000-0008-0000-0F00-0000B1020000}"/>
            </a:ext>
          </a:extLst>
        </xdr:cNvPr>
        <xdr:cNvSpPr txBox="1"/>
      </xdr:nvSpPr>
      <xdr:spPr>
        <a:xfrm>
          <a:off x="14389744" y="1777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88009</xdr:rowOff>
    </xdr:from>
    <xdr:ext cx="405111" cy="259045"/>
    <xdr:sp macro="" textlink="">
      <xdr:nvSpPr>
        <xdr:cNvPr id="690" name="n_3aveValue【庁舎】&#10;有形固定資産減価償却率">
          <a:extLst>
            <a:ext uri="{FF2B5EF4-FFF2-40B4-BE49-F238E27FC236}">
              <a16:creationId xmlns:a16="http://schemas.microsoft.com/office/drawing/2014/main" id="{00000000-0008-0000-0F00-0000B2020000}"/>
            </a:ext>
          </a:extLst>
        </xdr:cNvPr>
        <xdr:cNvSpPr txBox="1"/>
      </xdr:nvSpPr>
      <xdr:spPr>
        <a:xfrm>
          <a:off x="13500744" y="1774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71682</xdr:rowOff>
    </xdr:from>
    <xdr:ext cx="405111" cy="259045"/>
    <xdr:sp macro="" textlink="">
      <xdr:nvSpPr>
        <xdr:cNvPr id="691" name="n_4aveValue【庁舎】&#10;有形固定資産減価償却率">
          <a:extLst>
            <a:ext uri="{FF2B5EF4-FFF2-40B4-BE49-F238E27FC236}">
              <a16:creationId xmlns:a16="http://schemas.microsoft.com/office/drawing/2014/main" id="{00000000-0008-0000-0F00-0000B3020000}"/>
            </a:ext>
          </a:extLst>
        </xdr:cNvPr>
        <xdr:cNvSpPr txBox="1"/>
      </xdr:nvSpPr>
      <xdr:spPr>
        <a:xfrm>
          <a:off x="12611744" y="17731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33219</xdr:rowOff>
    </xdr:from>
    <xdr:ext cx="405111" cy="259045"/>
    <xdr:sp macro="" textlink="">
      <xdr:nvSpPr>
        <xdr:cNvPr id="692" name="n_1mainValue【庁舎】&#10;有形固定資産減価償却率">
          <a:extLst>
            <a:ext uri="{FF2B5EF4-FFF2-40B4-BE49-F238E27FC236}">
              <a16:creationId xmlns:a16="http://schemas.microsoft.com/office/drawing/2014/main" id="{00000000-0008-0000-0F00-0000B4020000}"/>
            </a:ext>
          </a:extLst>
        </xdr:cNvPr>
        <xdr:cNvSpPr txBox="1"/>
      </xdr:nvSpPr>
      <xdr:spPr>
        <a:xfrm>
          <a:off x="15266044" y="18549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11991</xdr:rowOff>
    </xdr:from>
    <xdr:ext cx="405111" cy="259045"/>
    <xdr:sp macro="" textlink="">
      <xdr:nvSpPr>
        <xdr:cNvPr id="693" name="n_2mainValue【庁舎】&#10;有形固定資産減価償却率">
          <a:extLst>
            <a:ext uri="{FF2B5EF4-FFF2-40B4-BE49-F238E27FC236}">
              <a16:creationId xmlns:a16="http://schemas.microsoft.com/office/drawing/2014/main" id="{00000000-0008-0000-0F00-0000B5020000}"/>
            </a:ext>
          </a:extLst>
        </xdr:cNvPr>
        <xdr:cNvSpPr txBox="1"/>
      </xdr:nvSpPr>
      <xdr:spPr>
        <a:xfrm>
          <a:off x="14389744" y="18528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157315</xdr:rowOff>
    </xdr:from>
    <xdr:ext cx="405111" cy="259045"/>
    <xdr:sp macro="" textlink="">
      <xdr:nvSpPr>
        <xdr:cNvPr id="694" name="n_3mainValue【庁舎】&#10;有形固定資産減価償却率">
          <a:extLst>
            <a:ext uri="{FF2B5EF4-FFF2-40B4-BE49-F238E27FC236}">
              <a16:creationId xmlns:a16="http://schemas.microsoft.com/office/drawing/2014/main" id="{00000000-0008-0000-0F00-0000B6020000}"/>
            </a:ext>
          </a:extLst>
        </xdr:cNvPr>
        <xdr:cNvSpPr txBox="1"/>
      </xdr:nvSpPr>
      <xdr:spPr>
        <a:xfrm>
          <a:off x="13500744" y="18502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127925</xdr:rowOff>
    </xdr:from>
    <xdr:ext cx="405111" cy="259045"/>
    <xdr:sp macro="" textlink="">
      <xdr:nvSpPr>
        <xdr:cNvPr id="695" name="n_4mainValue【庁舎】&#10;有形固定資産減価償却率">
          <a:extLst>
            <a:ext uri="{FF2B5EF4-FFF2-40B4-BE49-F238E27FC236}">
              <a16:creationId xmlns:a16="http://schemas.microsoft.com/office/drawing/2014/main" id="{00000000-0008-0000-0F00-0000B7020000}"/>
            </a:ext>
          </a:extLst>
        </xdr:cNvPr>
        <xdr:cNvSpPr txBox="1"/>
      </xdr:nvSpPr>
      <xdr:spPr>
        <a:xfrm>
          <a:off x="12611744" y="18473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6" name="正方形/長方形 695">
          <a:extLst>
            <a:ext uri="{FF2B5EF4-FFF2-40B4-BE49-F238E27FC236}">
              <a16:creationId xmlns:a16="http://schemas.microsoft.com/office/drawing/2014/main" id="{00000000-0008-0000-0F00-0000B8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7" name="正方形/長方形 696">
          <a:extLst>
            <a:ext uri="{FF2B5EF4-FFF2-40B4-BE49-F238E27FC236}">
              <a16:creationId xmlns:a16="http://schemas.microsoft.com/office/drawing/2014/main" id="{00000000-0008-0000-0F00-0000B9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8" name="正方形/長方形 697">
          <a:extLst>
            <a:ext uri="{FF2B5EF4-FFF2-40B4-BE49-F238E27FC236}">
              <a16:creationId xmlns:a16="http://schemas.microsoft.com/office/drawing/2014/main" id="{00000000-0008-0000-0F00-0000BA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9" name="正方形/長方形 698">
          <a:extLst>
            <a:ext uri="{FF2B5EF4-FFF2-40B4-BE49-F238E27FC236}">
              <a16:creationId xmlns:a16="http://schemas.microsoft.com/office/drawing/2014/main" id="{00000000-0008-0000-0F00-0000BB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0" name="正方形/長方形 699">
          <a:extLst>
            <a:ext uri="{FF2B5EF4-FFF2-40B4-BE49-F238E27FC236}">
              <a16:creationId xmlns:a16="http://schemas.microsoft.com/office/drawing/2014/main" id="{00000000-0008-0000-0F00-0000BC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1" name="正方形/長方形 700">
          <a:extLst>
            <a:ext uri="{FF2B5EF4-FFF2-40B4-BE49-F238E27FC236}">
              <a16:creationId xmlns:a16="http://schemas.microsoft.com/office/drawing/2014/main" id="{00000000-0008-0000-0F00-0000BD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2" name="正方形/長方形 701">
          <a:extLst>
            <a:ext uri="{FF2B5EF4-FFF2-40B4-BE49-F238E27FC236}">
              <a16:creationId xmlns:a16="http://schemas.microsoft.com/office/drawing/2014/main" id="{00000000-0008-0000-0F00-0000BE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3" name="正方形/長方形 702">
          <a:extLst>
            <a:ext uri="{FF2B5EF4-FFF2-40B4-BE49-F238E27FC236}">
              <a16:creationId xmlns:a16="http://schemas.microsoft.com/office/drawing/2014/main" id="{00000000-0008-0000-0F00-0000BF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4" name="テキスト ボックス 703">
          <a:extLst>
            <a:ext uri="{FF2B5EF4-FFF2-40B4-BE49-F238E27FC236}">
              <a16:creationId xmlns:a16="http://schemas.microsoft.com/office/drawing/2014/main" id="{00000000-0008-0000-0F00-0000C0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5" name="直線コネクタ 704">
          <a:extLst>
            <a:ext uri="{FF2B5EF4-FFF2-40B4-BE49-F238E27FC236}">
              <a16:creationId xmlns:a16="http://schemas.microsoft.com/office/drawing/2014/main" id="{00000000-0008-0000-0F00-0000C1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06" name="直線コネクタ 705">
          <a:extLst>
            <a:ext uri="{FF2B5EF4-FFF2-40B4-BE49-F238E27FC236}">
              <a16:creationId xmlns:a16="http://schemas.microsoft.com/office/drawing/2014/main" id="{00000000-0008-0000-0F00-0000C202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07" name="テキスト ボックス 706">
          <a:extLst>
            <a:ext uri="{FF2B5EF4-FFF2-40B4-BE49-F238E27FC236}">
              <a16:creationId xmlns:a16="http://schemas.microsoft.com/office/drawing/2014/main" id="{00000000-0008-0000-0F00-0000C302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08" name="直線コネクタ 707">
          <a:extLst>
            <a:ext uri="{FF2B5EF4-FFF2-40B4-BE49-F238E27FC236}">
              <a16:creationId xmlns:a16="http://schemas.microsoft.com/office/drawing/2014/main" id="{00000000-0008-0000-0F00-0000C402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09" name="テキスト ボックス 708">
          <a:extLst>
            <a:ext uri="{FF2B5EF4-FFF2-40B4-BE49-F238E27FC236}">
              <a16:creationId xmlns:a16="http://schemas.microsoft.com/office/drawing/2014/main" id="{00000000-0008-0000-0F00-0000C502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10" name="直線コネクタ 709">
          <a:extLst>
            <a:ext uri="{FF2B5EF4-FFF2-40B4-BE49-F238E27FC236}">
              <a16:creationId xmlns:a16="http://schemas.microsoft.com/office/drawing/2014/main" id="{00000000-0008-0000-0F00-0000C602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11" name="テキスト ボックス 710">
          <a:extLst>
            <a:ext uri="{FF2B5EF4-FFF2-40B4-BE49-F238E27FC236}">
              <a16:creationId xmlns:a16="http://schemas.microsoft.com/office/drawing/2014/main" id="{00000000-0008-0000-0F00-0000C702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12" name="直線コネクタ 711">
          <a:extLst>
            <a:ext uri="{FF2B5EF4-FFF2-40B4-BE49-F238E27FC236}">
              <a16:creationId xmlns:a16="http://schemas.microsoft.com/office/drawing/2014/main" id="{00000000-0008-0000-0F00-0000C802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13" name="テキスト ボックス 712">
          <a:extLst>
            <a:ext uri="{FF2B5EF4-FFF2-40B4-BE49-F238E27FC236}">
              <a16:creationId xmlns:a16="http://schemas.microsoft.com/office/drawing/2014/main" id="{00000000-0008-0000-0F00-0000C902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4" name="直線コネクタ 713">
          <a:extLst>
            <a:ext uri="{FF2B5EF4-FFF2-40B4-BE49-F238E27FC236}">
              <a16:creationId xmlns:a16="http://schemas.microsoft.com/office/drawing/2014/main" id="{00000000-0008-0000-0F00-0000CA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5" name="テキスト ボックス 714">
          <a:extLst>
            <a:ext uri="{FF2B5EF4-FFF2-40B4-BE49-F238E27FC236}">
              <a16:creationId xmlns:a16="http://schemas.microsoft.com/office/drawing/2014/main" id="{00000000-0008-0000-0F00-0000CB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6" name="【庁舎】&#10;一人当たり面積グラフ枠">
          <a:extLst>
            <a:ext uri="{FF2B5EF4-FFF2-40B4-BE49-F238E27FC236}">
              <a16:creationId xmlns:a16="http://schemas.microsoft.com/office/drawing/2014/main" id="{00000000-0008-0000-0F00-0000CC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61113</xdr:rowOff>
    </xdr:from>
    <xdr:to>
      <xdr:col>116</xdr:col>
      <xdr:colOff>62864</xdr:colOff>
      <xdr:row>107</xdr:row>
      <xdr:rowOff>154839</xdr:rowOff>
    </xdr:to>
    <xdr:cxnSp macro="">
      <xdr:nvCxnSpPr>
        <xdr:cNvPr id="717" name="直線コネクタ 716">
          <a:extLst>
            <a:ext uri="{FF2B5EF4-FFF2-40B4-BE49-F238E27FC236}">
              <a16:creationId xmlns:a16="http://schemas.microsoft.com/office/drawing/2014/main" id="{00000000-0008-0000-0F00-0000CD020000}"/>
            </a:ext>
          </a:extLst>
        </xdr:cNvPr>
        <xdr:cNvCxnSpPr/>
      </xdr:nvCxnSpPr>
      <xdr:spPr>
        <a:xfrm flipV="1">
          <a:off x="22160864" y="17206113"/>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158666</xdr:rowOff>
    </xdr:from>
    <xdr:ext cx="469744" cy="259045"/>
    <xdr:sp macro="" textlink="">
      <xdr:nvSpPr>
        <xdr:cNvPr id="718" name="【庁舎】&#10;一人当たり面積最小値テキスト">
          <a:extLst>
            <a:ext uri="{FF2B5EF4-FFF2-40B4-BE49-F238E27FC236}">
              <a16:creationId xmlns:a16="http://schemas.microsoft.com/office/drawing/2014/main" id="{00000000-0008-0000-0F00-0000CE020000}"/>
            </a:ext>
          </a:extLst>
        </xdr:cNvPr>
        <xdr:cNvSpPr txBox="1"/>
      </xdr:nvSpPr>
      <xdr:spPr>
        <a:xfrm>
          <a:off x="22199600" y="18503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154839</xdr:rowOff>
    </xdr:from>
    <xdr:to>
      <xdr:col>116</xdr:col>
      <xdr:colOff>152400</xdr:colOff>
      <xdr:row>107</xdr:row>
      <xdr:rowOff>154839</xdr:rowOff>
    </xdr:to>
    <xdr:cxnSp macro="">
      <xdr:nvCxnSpPr>
        <xdr:cNvPr id="719" name="直線コネクタ 718">
          <a:extLst>
            <a:ext uri="{FF2B5EF4-FFF2-40B4-BE49-F238E27FC236}">
              <a16:creationId xmlns:a16="http://schemas.microsoft.com/office/drawing/2014/main" id="{00000000-0008-0000-0F00-0000CF020000}"/>
            </a:ext>
          </a:extLst>
        </xdr:cNvPr>
        <xdr:cNvCxnSpPr/>
      </xdr:nvCxnSpPr>
      <xdr:spPr>
        <a:xfrm>
          <a:off x="22072600" y="18499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7790</xdr:rowOff>
    </xdr:from>
    <xdr:ext cx="469744" cy="259045"/>
    <xdr:sp macro="" textlink="">
      <xdr:nvSpPr>
        <xdr:cNvPr id="720" name="【庁舎】&#10;一人当たり面積最大値テキスト">
          <a:extLst>
            <a:ext uri="{FF2B5EF4-FFF2-40B4-BE49-F238E27FC236}">
              <a16:creationId xmlns:a16="http://schemas.microsoft.com/office/drawing/2014/main" id="{00000000-0008-0000-0F00-0000D0020000}"/>
            </a:ext>
          </a:extLst>
        </xdr:cNvPr>
        <xdr:cNvSpPr txBox="1"/>
      </xdr:nvSpPr>
      <xdr:spPr>
        <a:xfrm>
          <a:off x="22199600" y="16981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61113</xdr:rowOff>
    </xdr:from>
    <xdr:to>
      <xdr:col>116</xdr:col>
      <xdr:colOff>152400</xdr:colOff>
      <xdr:row>100</xdr:row>
      <xdr:rowOff>61113</xdr:rowOff>
    </xdr:to>
    <xdr:cxnSp macro="">
      <xdr:nvCxnSpPr>
        <xdr:cNvPr id="721" name="直線コネクタ 720">
          <a:extLst>
            <a:ext uri="{FF2B5EF4-FFF2-40B4-BE49-F238E27FC236}">
              <a16:creationId xmlns:a16="http://schemas.microsoft.com/office/drawing/2014/main" id="{00000000-0008-0000-0F00-0000D1020000}"/>
            </a:ext>
          </a:extLst>
        </xdr:cNvPr>
        <xdr:cNvCxnSpPr/>
      </xdr:nvCxnSpPr>
      <xdr:spPr>
        <a:xfrm>
          <a:off x="22072600" y="17206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71138</xdr:rowOff>
    </xdr:from>
    <xdr:ext cx="469744" cy="259045"/>
    <xdr:sp macro="" textlink="">
      <xdr:nvSpPr>
        <xdr:cNvPr id="722" name="【庁舎】&#10;一人当たり面積平均値テキスト">
          <a:extLst>
            <a:ext uri="{FF2B5EF4-FFF2-40B4-BE49-F238E27FC236}">
              <a16:creationId xmlns:a16="http://schemas.microsoft.com/office/drawing/2014/main" id="{00000000-0008-0000-0F00-0000D2020000}"/>
            </a:ext>
          </a:extLst>
        </xdr:cNvPr>
        <xdr:cNvSpPr txBox="1"/>
      </xdr:nvSpPr>
      <xdr:spPr>
        <a:xfrm>
          <a:off x="22199600" y="18073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48261</xdr:rowOff>
    </xdr:from>
    <xdr:to>
      <xdr:col>116</xdr:col>
      <xdr:colOff>114300</xdr:colOff>
      <xdr:row>106</xdr:row>
      <xdr:rowOff>149861</xdr:rowOff>
    </xdr:to>
    <xdr:sp macro="" textlink="">
      <xdr:nvSpPr>
        <xdr:cNvPr id="723" name="フローチャート: 判断 722">
          <a:extLst>
            <a:ext uri="{FF2B5EF4-FFF2-40B4-BE49-F238E27FC236}">
              <a16:creationId xmlns:a16="http://schemas.microsoft.com/office/drawing/2014/main" id="{00000000-0008-0000-0F00-0000D3020000}"/>
            </a:ext>
          </a:extLst>
        </xdr:cNvPr>
        <xdr:cNvSpPr/>
      </xdr:nvSpPr>
      <xdr:spPr>
        <a:xfrm>
          <a:off x="221107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66548</xdr:rowOff>
    </xdr:from>
    <xdr:to>
      <xdr:col>112</xdr:col>
      <xdr:colOff>38100</xdr:colOff>
      <xdr:row>106</xdr:row>
      <xdr:rowOff>168148</xdr:rowOff>
    </xdr:to>
    <xdr:sp macro="" textlink="">
      <xdr:nvSpPr>
        <xdr:cNvPr id="724" name="フローチャート: 判断 723">
          <a:extLst>
            <a:ext uri="{FF2B5EF4-FFF2-40B4-BE49-F238E27FC236}">
              <a16:creationId xmlns:a16="http://schemas.microsoft.com/office/drawing/2014/main" id="{00000000-0008-0000-0F00-0000D4020000}"/>
            </a:ext>
          </a:extLst>
        </xdr:cNvPr>
        <xdr:cNvSpPr/>
      </xdr:nvSpPr>
      <xdr:spPr>
        <a:xfrm>
          <a:off x="21272500" y="1824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48718</xdr:rowOff>
    </xdr:from>
    <xdr:to>
      <xdr:col>107</xdr:col>
      <xdr:colOff>101600</xdr:colOff>
      <xdr:row>106</xdr:row>
      <xdr:rowOff>150318</xdr:rowOff>
    </xdr:to>
    <xdr:sp macro="" textlink="">
      <xdr:nvSpPr>
        <xdr:cNvPr id="725" name="フローチャート: 判断 724">
          <a:extLst>
            <a:ext uri="{FF2B5EF4-FFF2-40B4-BE49-F238E27FC236}">
              <a16:creationId xmlns:a16="http://schemas.microsoft.com/office/drawing/2014/main" id="{00000000-0008-0000-0F00-0000D5020000}"/>
            </a:ext>
          </a:extLst>
        </xdr:cNvPr>
        <xdr:cNvSpPr/>
      </xdr:nvSpPr>
      <xdr:spPr>
        <a:xfrm>
          <a:off x="20383500" y="18222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44602</xdr:rowOff>
    </xdr:from>
    <xdr:to>
      <xdr:col>102</xdr:col>
      <xdr:colOff>165100</xdr:colOff>
      <xdr:row>106</xdr:row>
      <xdr:rowOff>146202</xdr:rowOff>
    </xdr:to>
    <xdr:sp macro="" textlink="">
      <xdr:nvSpPr>
        <xdr:cNvPr id="726" name="フローチャート: 判断 725">
          <a:extLst>
            <a:ext uri="{FF2B5EF4-FFF2-40B4-BE49-F238E27FC236}">
              <a16:creationId xmlns:a16="http://schemas.microsoft.com/office/drawing/2014/main" id="{00000000-0008-0000-0F00-0000D6020000}"/>
            </a:ext>
          </a:extLst>
        </xdr:cNvPr>
        <xdr:cNvSpPr/>
      </xdr:nvSpPr>
      <xdr:spPr>
        <a:xfrm>
          <a:off x="19494500" y="18218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54203</xdr:rowOff>
    </xdr:from>
    <xdr:to>
      <xdr:col>98</xdr:col>
      <xdr:colOff>38100</xdr:colOff>
      <xdr:row>106</xdr:row>
      <xdr:rowOff>155803</xdr:rowOff>
    </xdr:to>
    <xdr:sp macro="" textlink="">
      <xdr:nvSpPr>
        <xdr:cNvPr id="727" name="フローチャート: 判断 726">
          <a:extLst>
            <a:ext uri="{FF2B5EF4-FFF2-40B4-BE49-F238E27FC236}">
              <a16:creationId xmlns:a16="http://schemas.microsoft.com/office/drawing/2014/main" id="{00000000-0008-0000-0F00-0000D7020000}"/>
            </a:ext>
          </a:extLst>
        </xdr:cNvPr>
        <xdr:cNvSpPr/>
      </xdr:nvSpPr>
      <xdr:spPr>
        <a:xfrm>
          <a:off x="18605500" y="1822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8" name="テキスト ボックス 727">
          <a:extLst>
            <a:ext uri="{FF2B5EF4-FFF2-40B4-BE49-F238E27FC236}">
              <a16:creationId xmlns:a16="http://schemas.microsoft.com/office/drawing/2014/main" id="{00000000-0008-0000-0F00-0000D8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9" name="テキスト ボックス 728">
          <a:extLst>
            <a:ext uri="{FF2B5EF4-FFF2-40B4-BE49-F238E27FC236}">
              <a16:creationId xmlns:a16="http://schemas.microsoft.com/office/drawing/2014/main" id="{00000000-0008-0000-0F00-0000D9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0" name="テキスト ボックス 729">
          <a:extLst>
            <a:ext uri="{FF2B5EF4-FFF2-40B4-BE49-F238E27FC236}">
              <a16:creationId xmlns:a16="http://schemas.microsoft.com/office/drawing/2014/main" id="{00000000-0008-0000-0F00-0000DA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id="{00000000-0008-0000-0F00-0000DB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id="{00000000-0008-0000-0F00-0000DC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164388</xdr:rowOff>
    </xdr:from>
    <xdr:to>
      <xdr:col>116</xdr:col>
      <xdr:colOff>114300</xdr:colOff>
      <xdr:row>107</xdr:row>
      <xdr:rowOff>94538</xdr:rowOff>
    </xdr:to>
    <xdr:sp macro="" textlink="">
      <xdr:nvSpPr>
        <xdr:cNvPr id="733" name="楕円 732">
          <a:extLst>
            <a:ext uri="{FF2B5EF4-FFF2-40B4-BE49-F238E27FC236}">
              <a16:creationId xmlns:a16="http://schemas.microsoft.com/office/drawing/2014/main" id="{00000000-0008-0000-0F00-0000DD020000}"/>
            </a:ext>
          </a:extLst>
        </xdr:cNvPr>
        <xdr:cNvSpPr/>
      </xdr:nvSpPr>
      <xdr:spPr>
        <a:xfrm>
          <a:off x="22110700" y="183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79315</xdr:rowOff>
    </xdr:from>
    <xdr:ext cx="469744" cy="259045"/>
    <xdr:sp macro="" textlink="">
      <xdr:nvSpPr>
        <xdr:cNvPr id="734" name="【庁舎】&#10;一人当たり面積該当値テキスト">
          <a:extLst>
            <a:ext uri="{FF2B5EF4-FFF2-40B4-BE49-F238E27FC236}">
              <a16:creationId xmlns:a16="http://schemas.microsoft.com/office/drawing/2014/main" id="{00000000-0008-0000-0F00-0000DE020000}"/>
            </a:ext>
          </a:extLst>
        </xdr:cNvPr>
        <xdr:cNvSpPr txBox="1"/>
      </xdr:nvSpPr>
      <xdr:spPr>
        <a:xfrm>
          <a:off x="22199600" y="18253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167132</xdr:rowOff>
    </xdr:from>
    <xdr:to>
      <xdr:col>112</xdr:col>
      <xdr:colOff>38100</xdr:colOff>
      <xdr:row>107</xdr:row>
      <xdr:rowOff>97282</xdr:rowOff>
    </xdr:to>
    <xdr:sp macro="" textlink="">
      <xdr:nvSpPr>
        <xdr:cNvPr id="735" name="楕円 734">
          <a:extLst>
            <a:ext uri="{FF2B5EF4-FFF2-40B4-BE49-F238E27FC236}">
              <a16:creationId xmlns:a16="http://schemas.microsoft.com/office/drawing/2014/main" id="{00000000-0008-0000-0F00-0000DF020000}"/>
            </a:ext>
          </a:extLst>
        </xdr:cNvPr>
        <xdr:cNvSpPr/>
      </xdr:nvSpPr>
      <xdr:spPr>
        <a:xfrm>
          <a:off x="21272500" y="1834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43738</xdr:rowOff>
    </xdr:from>
    <xdr:to>
      <xdr:col>116</xdr:col>
      <xdr:colOff>63500</xdr:colOff>
      <xdr:row>107</xdr:row>
      <xdr:rowOff>46482</xdr:rowOff>
    </xdr:to>
    <xdr:cxnSp macro="">
      <xdr:nvCxnSpPr>
        <xdr:cNvPr id="736" name="直線コネクタ 735">
          <a:extLst>
            <a:ext uri="{FF2B5EF4-FFF2-40B4-BE49-F238E27FC236}">
              <a16:creationId xmlns:a16="http://schemas.microsoft.com/office/drawing/2014/main" id="{00000000-0008-0000-0F00-0000E0020000}"/>
            </a:ext>
          </a:extLst>
        </xdr:cNvPr>
        <xdr:cNvCxnSpPr/>
      </xdr:nvCxnSpPr>
      <xdr:spPr>
        <a:xfrm flipV="1">
          <a:off x="21323300" y="18388888"/>
          <a:ext cx="8382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170332</xdr:rowOff>
    </xdr:from>
    <xdr:to>
      <xdr:col>107</xdr:col>
      <xdr:colOff>101600</xdr:colOff>
      <xdr:row>107</xdr:row>
      <xdr:rowOff>100482</xdr:rowOff>
    </xdr:to>
    <xdr:sp macro="" textlink="">
      <xdr:nvSpPr>
        <xdr:cNvPr id="737" name="楕円 736">
          <a:extLst>
            <a:ext uri="{FF2B5EF4-FFF2-40B4-BE49-F238E27FC236}">
              <a16:creationId xmlns:a16="http://schemas.microsoft.com/office/drawing/2014/main" id="{00000000-0008-0000-0F00-0000E1020000}"/>
            </a:ext>
          </a:extLst>
        </xdr:cNvPr>
        <xdr:cNvSpPr/>
      </xdr:nvSpPr>
      <xdr:spPr>
        <a:xfrm>
          <a:off x="20383500" y="18344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46482</xdr:rowOff>
    </xdr:from>
    <xdr:to>
      <xdr:col>111</xdr:col>
      <xdr:colOff>177800</xdr:colOff>
      <xdr:row>107</xdr:row>
      <xdr:rowOff>49682</xdr:rowOff>
    </xdr:to>
    <xdr:cxnSp macro="">
      <xdr:nvCxnSpPr>
        <xdr:cNvPr id="738" name="直線コネクタ 737">
          <a:extLst>
            <a:ext uri="{FF2B5EF4-FFF2-40B4-BE49-F238E27FC236}">
              <a16:creationId xmlns:a16="http://schemas.microsoft.com/office/drawing/2014/main" id="{00000000-0008-0000-0F00-0000E2020000}"/>
            </a:ext>
          </a:extLst>
        </xdr:cNvPr>
        <xdr:cNvCxnSpPr/>
      </xdr:nvCxnSpPr>
      <xdr:spPr>
        <a:xfrm flipV="1">
          <a:off x="20434300" y="18391632"/>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2082</xdr:rowOff>
    </xdr:from>
    <xdr:to>
      <xdr:col>102</xdr:col>
      <xdr:colOff>165100</xdr:colOff>
      <xdr:row>107</xdr:row>
      <xdr:rowOff>103682</xdr:rowOff>
    </xdr:to>
    <xdr:sp macro="" textlink="">
      <xdr:nvSpPr>
        <xdr:cNvPr id="739" name="楕円 738">
          <a:extLst>
            <a:ext uri="{FF2B5EF4-FFF2-40B4-BE49-F238E27FC236}">
              <a16:creationId xmlns:a16="http://schemas.microsoft.com/office/drawing/2014/main" id="{00000000-0008-0000-0F00-0000E3020000}"/>
            </a:ext>
          </a:extLst>
        </xdr:cNvPr>
        <xdr:cNvSpPr/>
      </xdr:nvSpPr>
      <xdr:spPr>
        <a:xfrm>
          <a:off x="19494500" y="183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49682</xdr:rowOff>
    </xdr:from>
    <xdr:to>
      <xdr:col>107</xdr:col>
      <xdr:colOff>50800</xdr:colOff>
      <xdr:row>107</xdr:row>
      <xdr:rowOff>52882</xdr:rowOff>
    </xdr:to>
    <xdr:cxnSp macro="">
      <xdr:nvCxnSpPr>
        <xdr:cNvPr id="740" name="直線コネクタ 739">
          <a:extLst>
            <a:ext uri="{FF2B5EF4-FFF2-40B4-BE49-F238E27FC236}">
              <a16:creationId xmlns:a16="http://schemas.microsoft.com/office/drawing/2014/main" id="{00000000-0008-0000-0F00-0000E4020000}"/>
            </a:ext>
          </a:extLst>
        </xdr:cNvPr>
        <xdr:cNvCxnSpPr/>
      </xdr:nvCxnSpPr>
      <xdr:spPr>
        <a:xfrm flipV="1">
          <a:off x="19545300" y="18394832"/>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4369</xdr:rowOff>
    </xdr:from>
    <xdr:to>
      <xdr:col>98</xdr:col>
      <xdr:colOff>38100</xdr:colOff>
      <xdr:row>107</xdr:row>
      <xdr:rowOff>105969</xdr:rowOff>
    </xdr:to>
    <xdr:sp macro="" textlink="">
      <xdr:nvSpPr>
        <xdr:cNvPr id="741" name="楕円 740">
          <a:extLst>
            <a:ext uri="{FF2B5EF4-FFF2-40B4-BE49-F238E27FC236}">
              <a16:creationId xmlns:a16="http://schemas.microsoft.com/office/drawing/2014/main" id="{00000000-0008-0000-0F00-0000E5020000}"/>
            </a:ext>
          </a:extLst>
        </xdr:cNvPr>
        <xdr:cNvSpPr/>
      </xdr:nvSpPr>
      <xdr:spPr>
        <a:xfrm>
          <a:off x="18605500" y="18349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52882</xdr:rowOff>
    </xdr:from>
    <xdr:to>
      <xdr:col>102</xdr:col>
      <xdr:colOff>114300</xdr:colOff>
      <xdr:row>107</xdr:row>
      <xdr:rowOff>55169</xdr:rowOff>
    </xdr:to>
    <xdr:cxnSp macro="">
      <xdr:nvCxnSpPr>
        <xdr:cNvPr id="742" name="直線コネクタ 741">
          <a:extLst>
            <a:ext uri="{FF2B5EF4-FFF2-40B4-BE49-F238E27FC236}">
              <a16:creationId xmlns:a16="http://schemas.microsoft.com/office/drawing/2014/main" id="{00000000-0008-0000-0F00-0000E6020000}"/>
            </a:ext>
          </a:extLst>
        </xdr:cNvPr>
        <xdr:cNvCxnSpPr/>
      </xdr:nvCxnSpPr>
      <xdr:spPr>
        <a:xfrm flipV="1">
          <a:off x="18656300" y="18398032"/>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13225</xdr:rowOff>
    </xdr:from>
    <xdr:ext cx="469744" cy="259045"/>
    <xdr:sp macro="" textlink="">
      <xdr:nvSpPr>
        <xdr:cNvPr id="743" name="n_1aveValue【庁舎】&#10;一人当たり面積">
          <a:extLst>
            <a:ext uri="{FF2B5EF4-FFF2-40B4-BE49-F238E27FC236}">
              <a16:creationId xmlns:a16="http://schemas.microsoft.com/office/drawing/2014/main" id="{00000000-0008-0000-0F00-0000E7020000}"/>
            </a:ext>
          </a:extLst>
        </xdr:cNvPr>
        <xdr:cNvSpPr txBox="1"/>
      </xdr:nvSpPr>
      <xdr:spPr>
        <a:xfrm>
          <a:off x="21075727" y="1801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166845</xdr:rowOff>
    </xdr:from>
    <xdr:ext cx="469744" cy="259045"/>
    <xdr:sp macro="" textlink="">
      <xdr:nvSpPr>
        <xdr:cNvPr id="744" name="n_2aveValue【庁舎】&#10;一人当たり面積">
          <a:extLst>
            <a:ext uri="{FF2B5EF4-FFF2-40B4-BE49-F238E27FC236}">
              <a16:creationId xmlns:a16="http://schemas.microsoft.com/office/drawing/2014/main" id="{00000000-0008-0000-0F00-0000E8020000}"/>
            </a:ext>
          </a:extLst>
        </xdr:cNvPr>
        <xdr:cNvSpPr txBox="1"/>
      </xdr:nvSpPr>
      <xdr:spPr>
        <a:xfrm>
          <a:off x="20199427" y="17997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162729</xdr:rowOff>
    </xdr:from>
    <xdr:ext cx="469744" cy="259045"/>
    <xdr:sp macro="" textlink="">
      <xdr:nvSpPr>
        <xdr:cNvPr id="745" name="n_3aveValue【庁舎】&#10;一人当たり面積">
          <a:extLst>
            <a:ext uri="{FF2B5EF4-FFF2-40B4-BE49-F238E27FC236}">
              <a16:creationId xmlns:a16="http://schemas.microsoft.com/office/drawing/2014/main" id="{00000000-0008-0000-0F00-0000E9020000}"/>
            </a:ext>
          </a:extLst>
        </xdr:cNvPr>
        <xdr:cNvSpPr txBox="1"/>
      </xdr:nvSpPr>
      <xdr:spPr>
        <a:xfrm>
          <a:off x="19310427" y="17993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880</xdr:rowOff>
    </xdr:from>
    <xdr:ext cx="469744" cy="259045"/>
    <xdr:sp macro="" textlink="">
      <xdr:nvSpPr>
        <xdr:cNvPr id="746" name="n_4aveValue【庁舎】&#10;一人当たり面積">
          <a:extLst>
            <a:ext uri="{FF2B5EF4-FFF2-40B4-BE49-F238E27FC236}">
              <a16:creationId xmlns:a16="http://schemas.microsoft.com/office/drawing/2014/main" id="{00000000-0008-0000-0F00-0000EA020000}"/>
            </a:ext>
          </a:extLst>
        </xdr:cNvPr>
        <xdr:cNvSpPr txBox="1"/>
      </xdr:nvSpPr>
      <xdr:spPr>
        <a:xfrm>
          <a:off x="18421427" y="18003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88409</xdr:rowOff>
    </xdr:from>
    <xdr:ext cx="469744" cy="259045"/>
    <xdr:sp macro="" textlink="">
      <xdr:nvSpPr>
        <xdr:cNvPr id="747" name="n_1mainValue【庁舎】&#10;一人当たり面積">
          <a:extLst>
            <a:ext uri="{FF2B5EF4-FFF2-40B4-BE49-F238E27FC236}">
              <a16:creationId xmlns:a16="http://schemas.microsoft.com/office/drawing/2014/main" id="{00000000-0008-0000-0F00-0000EB020000}"/>
            </a:ext>
          </a:extLst>
        </xdr:cNvPr>
        <xdr:cNvSpPr txBox="1"/>
      </xdr:nvSpPr>
      <xdr:spPr>
        <a:xfrm>
          <a:off x="21075727" y="1843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91609</xdr:rowOff>
    </xdr:from>
    <xdr:ext cx="469744" cy="259045"/>
    <xdr:sp macro="" textlink="">
      <xdr:nvSpPr>
        <xdr:cNvPr id="748" name="n_2mainValue【庁舎】&#10;一人当たり面積">
          <a:extLst>
            <a:ext uri="{FF2B5EF4-FFF2-40B4-BE49-F238E27FC236}">
              <a16:creationId xmlns:a16="http://schemas.microsoft.com/office/drawing/2014/main" id="{00000000-0008-0000-0F00-0000EC020000}"/>
            </a:ext>
          </a:extLst>
        </xdr:cNvPr>
        <xdr:cNvSpPr txBox="1"/>
      </xdr:nvSpPr>
      <xdr:spPr>
        <a:xfrm>
          <a:off x="20199427" y="18436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94809</xdr:rowOff>
    </xdr:from>
    <xdr:ext cx="469744" cy="259045"/>
    <xdr:sp macro="" textlink="">
      <xdr:nvSpPr>
        <xdr:cNvPr id="749" name="n_3mainValue【庁舎】&#10;一人当たり面積">
          <a:extLst>
            <a:ext uri="{FF2B5EF4-FFF2-40B4-BE49-F238E27FC236}">
              <a16:creationId xmlns:a16="http://schemas.microsoft.com/office/drawing/2014/main" id="{00000000-0008-0000-0F00-0000ED020000}"/>
            </a:ext>
          </a:extLst>
        </xdr:cNvPr>
        <xdr:cNvSpPr txBox="1"/>
      </xdr:nvSpPr>
      <xdr:spPr>
        <a:xfrm>
          <a:off x="19310427" y="18439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97096</xdr:rowOff>
    </xdr:from>
    <xdr:ext cx="469744" cy="259045"/>
    <xdr:sp macro="" textlink="">
      <xdr:nvSpPr>
        <xdr:cNvPr id="750" name="n_4mainValue【庁舎】&#10;一人当たり面積">
          <a:extLst>
            <a:ext uri="{FF2B5EF4-FFF2-40B4-BE49-F238E27FC236}">
              <a16:creationId xmlns:a16="http://schemas.microsoft.com/office/drawing/2014/main" id="{00000000-0008-0000-0F00-0000EE020000}"/>
            </a:ext>
          </a:extLst>
        </xdr:cNvPr>
        <xdr:cNvSpPr txBox="1"/>
      </xdr:nvSpPr>
      <xdr:spPr>
        <a:xfrm>
          <a:off x="18421427" y="18442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1" name="正方形/長方形 750">
          <a:extLst>
            <a:ext uri="{FF2B5EF4-FFF2-40B4-BE49-F238E27FC236}">
              <a16:creationId xmlns:a16="http://schemas.microsoft.com/office/drawing/2014/main" id="{00000000-0008-0000-0F00-0000EF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2" name="正方形/長方形 751">
          <a:extLst>
            <a:ext uri="{FF2B5EF4-FFF2-40B4-BE49-F238E27FC236}">
              <a16:creationId xmlns:a16="http://schemas.microsoft.com/office/drawing/2014/main" id="{00000000-0008-0000-0F00-0000F0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3" name="テキスト ボックス 752">
          <a:extLst>
            <a:ext uri="{FF2B5EF4-FFF2-40B4-BE49-F238E27FC236}">
              <a16:creationId xmlns:a16="http://schemas.microsoft.com/office/drawing/2014/main" id="{00000000-0008-0000-0F00-0000F1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体育館・プールについては、有形固定資産減価償却率が類似団体平均を大きく上回る</a:t>
          </a:r>
          <a:r>
            <a:rPr kumimoji="1" lang="en-US" altLang="ja-JP" sz="1300">
              <a:latin typeface="ＭＳ Ｐゴシック" panose="020B0600070205080204" pitchFamily="50" charset="-128"/>
              <a:ea typeface="ＭＳ Ｐゴシック" panose="020B0600070205080204" pitchFamily="50" charset="-128"/>
            </a:rPr>
            <a:t>93.3%</a:t>
          </a:r>
          <a:r>
            <a:rPr kumimoji="1" lang="ja-JP" altLang="en-US" sz="1300">
              <a:latin typeface="ＭＳ Ｐゴシック" panose="020B0600070205080204" pitchFamily="50" charset="-128"/>
              <a:ea typeface="ＭＳ Ｐゴシック" panose="020B0600070205080204" pitchFamily="50" charset="-128"/>
            </a:rPr>
            <a:t>となっており、老朽化が進んでいる。また、役場庁舎も有形固定資産減価償却率</a:t>
          </a:r>
          <a:r>
            <a:rPr kumimoji="1" lang="en-US" altLang="ja-JP" sz="1300">
              <a:latin typeface="ＭＳ Ｐゴシック" panose="020B0600070205080204" pitchFamily="50" charset="-128"/>
              <a:ea typeface="ＭＳ Ｐゴシック" panose="020B0600070205080204" pitchFamily="50" charset="-128"/>
            </a:rPr>
            <a:t>88.3</a:t>
          </a:r>
          <a:r>
            <a:rPr kumimoji="1" lang="ja-JP" altLang="en-US" sz="1300">
              <a:latin typeface="ＭＳ Ｐゴシック" panose="020B0600070205080204" pitchFamily="50" charset="-128"/>
              <a:ea typeface="ＭＳ Ｐゴシック" panose="020B0600070205080204" pitchFamily="50" charset="-128"/>
            </a:rPr>
            <a:t>％となっており、全国・県・類似団体平均を多く上回っている状況にある。体育館ともに耐震基準を満たしておらず、施設の在り方や整備等について早急に方向性を示すとともに、施設整備のための財源確保に努める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宮崎県高原町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9,009
8,989
85.39
7,773,986
7,596,835
157,676
3,769,304
5,162,606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592470"/>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04850" y="4434840"/>
          <a:ext cx="9167061" cy="59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「定員管理の状況」の「人口</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1,000</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人当たり職員数」の算出に用いる職員数及び「給与水準（国との比較）」の「ラスパイレス指数」については、各調査対象年度の翌年の</a:t>
          </a:r>
          <a:endParaRPr lang="ja-JP" altLang="ja-JP" sz="1000">
            <a:effectLst/>
            <a:latin typeface="ＭＳ Ｐゴシック" panose="020B0600070205080204" pitchFamily="50" charset="-128"/>
            <a:ea typeface="ＭＳ Ｐゴシック" panose="020B0600070205080204" pitchFamily="50" charset="-128"/>
          </a:endParaRPr>
        </a:p>
        <a:p>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地方公務員給与実態調査に基づいているが、令和</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3</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年度は令和</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3</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年調査の数値を引用している。 </a:t>
          </a:r>
          <a:endParaRPr lang="ja-JP" altLang="ja-JP" sz="1000">
            <a:effectLst/>
            <a:latin typeface="ＭＳ Ｐゴシック" panose="020B0600070205080204" pitchFamily="50" charset="-128"/>
            <a:ea typeface="ＭＳ Ｐゴシック" panose="020B0600070205080204" pitchFamily="50" charset="-128"/>
          </a:endParaRPr>
        </a:p>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baseline="0">
              <a:solidFill>
                <a:schemeClr val="dk1"/>
              </a:solidFill>
              <a:effectLst/>
              <a:latin typeface="ＭＳ ゴシック" panose="020B0609070205080204" pitchFamily="49" charset="-128"/>
              <a:ea typeface="ＭＳ ゴシック" panose="020B0609070205080204" pitchFamily="49" charset="-128"/>
              <a:cs typeface="+mn-cs"/>
            </a:rPr>
            <a:t>歳入に関しては、地方交付税や各種交付金等が増となったものの、基金取崩額や</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新型コロナ</a:t>
          </a:r>
          <a:r>
            <a:rPr kumimoji="1" lang="ja-JP" altLang="en-US" sz="1100" baseline="0">
              <a:solidFill>
                <a:schemeClr val="dk1"/>
              </a:solidFill>
              <a:effectLst/>
              <a:latin typeface="ＭＳ ゴシック" panose="020B0609070205080204" pitchFamily="49" charset="-128"/>
              <a:ea typeface="ＭＳ ゴシック" panose="020B0609070205080204" pitchFamily="49" charset="-128"/>
              <a:cs typeface="+mn-cs"/>
            </a:rPr>
            <a:t>ウイルス感染症対応地方創生臨時交付金等の減額、歳出については、国営事業負担金や新型コロナウイルス感染症対策事業等の減等により、前年度から決算規模が縮小となった。指数としては</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前年度と</a:t>
          </a:r>
          <a:r>
            <a:rPr kumimoji="1" lang="ja-JP" altLang="en-US" sz="1100" baseline="0">
              <a:solidFill>
                <a:schemeClr val="dk1"/>
              </a:solidFill>
              <a:effectLst/>
              <a:latin typeface="ＭＳ ゴシック" panose="020B0609070205080204" pitchFamily="49" charset="-128"/>
              <a:ea typeface="ＭＳ ゴシック" panose="020B0609070205080204" pitchFamily="49" charset="-128"/>
              <a:cs typeface="+mn-cs"/>
            </a:rPr>
            <a:t>ほぼ横ばいの</a:t>
          </a:r>
          <a:r>
            <a:rPr kumimoji="1" lang="en-US" altLang="ja-JP" sz="1100" baseline="0">
              <a:solidFill>
                <a:schemeClr val="dk1"/>
              </a:solidFill>
              <a:effectLst/>
              <a:latin typeface="ＭＳ ゴシック" panose="020B0609070205080204" pitchFamily="49" charset="-128"/>
              <a:ea typeface="ＭＳ ゴシック" panose="020B0609070205080204" pitchFamily="49" charset="-128"/>
              <a:cs typeface="+mn-cs"/>
            </a:rPr>
            <a:t>0.27</a:t>
          </a:r>
          <a:r>
            <a:rPr kumimoji="1" lang="ja-JP" altLang="en-US" sz="1100" baseline="0">
              <a:solidFill>
                <a:schemeClr val="dk1"/>
              </a:solidFill>
              <a:effectLst/>
              <a:latin typeface="ＭＳ ゴシック" panose="020B0609070205080204" pitchFamily="49" charset="-128"/>
              <a:ea typeface="ＭＳ ゴシック" panose="020B0609070205080204" pitchFamily="49" charset="-128"/>
              <a:cs typeface="+mn-cs"/>
            </a:rPr>
            <a:t>となり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、類似団体平均とも同率となった。しかしながら、町内に主要な産業がな</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く</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、財政基盤が弱</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いことから</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、投資的経費</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や補助費等の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抑制など行財政改革を更に進め</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歳出の徹底的な見直し</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など</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に取り組む。加えて、企業誘致の推進により財政基盤を強化するとともに、税収確保・徴収対策の強化、ふるさと納税事業の拡大などにより自主財源の確保に努める。</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59267</xdr:rowOff>
    </xdr:from>
    <xdr:to>
      <xdr:col>23</xdr:col>
      <xdr:colOff>133350</xdr:colOff>
      <xdr:row>44</xdr:row>
      <xdr:rowOff>84667</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060017"/>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145644</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5803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59267</xdr:rowOff>
    </xdr:from>
    <xdr:to>
      <xdr:col>24</xdr:col>
      <xdr:colOff>12700</xdr:colOff>
      <xdr:row>35</xdr:row>
      <xdr:rowOff>59267</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060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41628</xdr:rowOff>
    </xdr:from>
    <xdr:to>
      <xdr:col>23</xdr:col>
      <xdr:colOff>133350</xdr:colOff>
      <xdr:row>43</xdr:row>
      <xdr:rowOff>55033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413978"/>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147760</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348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41628</xdr:rowOff>
    </xdr:from>
    <xdr:to>
      <xdr:col>19</xdr:col>
      <xdr:colOff>133350</xdr:colOff>
      <xdr:row>43</xdr:row>
      <xdr:rowOff>41628</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4139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162278</xdr:rowOff>
    </xdr:from>
    <xdr:to>
      <xdr:col>19</xdr:col>
      <xdr:colOff>184150</xdr:colOff>
      <xdr:row>43</xdr:row>
      <xdr:rowOff>92428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77205</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449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41628</xdr:rowOff>
    </xdr:from>
    <xdr:to>
      <xdr:col>15</xdr:col>
      <xdr:colOff>82550</xdr:colOff>
      <xdr:row>43</xdr:row>
      <xdr:rowOff>55033</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2336800" y="741397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162278</xdr:rowOff>
    </xdr:from>
    <xdr:to>
      <xdr:col>15</xdr:col>
      <xdr:colOff>133350</xdr:colOff>
      <xdr:row>43</xdr:row>
      <xdr:rowOff>92428</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77205</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44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55033</xdr:rowOff>
    </xdr:from>
    <xdr:to>
      <xdr:col>11</xdr:col>
      <xdr:colOff>31750</xdr:colOff>
      <xdr:row>43</xdr:row>
      <xdr:rowOff>68439</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1447800" y="742738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4233</xdr:rowOff>
    </xdr:from>
    <xdr:to>
      <xdr:col>11</xdr:col>
      <xdr:colOff>82550</xdr:colOff>
      <xdr:row>43</xdr:row>
      <xdr:rowOff>105833</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90610</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116010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20760</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162278</xdr:rowOff>
    </xdr:from>
    <xdr:to>
      <xdr:col>19</xdr:col>
      <xdr:colOff>184150</xdr:colOff>
      <xdr:row>43</xdr:row>
      <xdr:rowOff>92428</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102605</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1320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162278</xdr:rowOff>
    </xdr:from>
    <xdr:to>
      <xdr:col>15</xdr:col>
      <xdr:colOff>133350</xdr:colOff>
      <xdr:row>43</xdr:row>
      <xdr:rowOff>92428</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102605</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132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4233</xdr:rowOff>
    </xdr:from>
    <xdr:to>
      <xdr:col>11</xdr:col>
      <xdr:colOff>82550</xdr:colOff>
      <xdr:row>43</xdr:row>
      <xdr:rowOff>105833</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116010</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17639</xdr:rowOff>
    </xdr:from>
    <xdr:to>
      <xdr:col>7</xdr:col>
      <xdr:colOff>31750</xdr:colOff>
      <xdr:row>43</xdr:row>
      <xdr:rowOff>119239</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104016</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47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ゴシック" panose="020B0609070205080204" pitchFamily="49" charset="-128"/>
              <a:ea typeface="ＭＳ ゴシック" panose="020B0609070205080204" pitchFamily="49" charset="-128"/>
            </a:rPr>
            <a:t>　分子については、経常的経費を見ると人件費や物件費で増となっているが、繰出金や公債費、扶助費の減が影響し、全体として減となった。分母は、地方税は減となったが、地方交付税や臨時財政対策債が増となっており、分母側の大幅な増が経常収支比率の減につながったとみられる。</a:t>
          </a:r>
          <a:endParaRPr kumimoji="1" lang="en-US" altLang="ja-JP" sz="1200">
            <a:latin typeface="ＭＳ ゴシック" panose="020B0609070205080204" pitchFamily="49" charset="-128"/>
            <a:ea typeface="ＭＳ ゴシック" panose="020B0609070205080204" pitchFamily="49" charset="-128"/>
          </a:endParaRPr>
        </a:p>
        <a:p>
          <a:r>
            <a:rPr kumimoji="1" lang="ja-JP" altLang="en-US" sz="1200">
              <a:latin typeface="ＭＳ ゴシック" panose="020B0609070205080204" pitchFamily="49" charset="-128"/>
              <a:ea typeface="ＭＳ ゴシック" panose="020B0609070205080204" pitchFamily="49" charset="-128"/>
            </a:rPr>
            <a:t>　今回の減少が一過性のものとならないよう、分子側の経常的歳出の一層の抑制に努める。</a:t>
          </a: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56896</xdr:rowOff>
    </xdr:from>
    <xdr:to>
      <xdr:col>23</xdr:col>
      <xdr:colOff>133350</xdr:colOff>
      <xdr:row>66</xdr:row>
      <xdr:rowOff>39116</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172446"/>
          <a:ext cx="0" cy="11823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11193</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326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39116</xdr:rowOff>
    </xdr:from>
    <xdr:to>
      <xdr:col>24</xdr:col>
      <xdr:colOff>12700</xdr:colOff>
      <xdr:row>66</xdr:row>
      <xdr:rowOff>39116</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354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143273</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915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56896</xdr:rowOff>
    </xdr:from>
    <xdr:to>
      <xdr:col>24</xdr:col>
      <xdr:colOff>12700</xdr:colOff>
      <xdr:row>59</xdr:row>
      <xdr:rowOff>56896</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172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94996</xdr:rowOff>
    </xdr:from>
    <xdr:to>
      <xdr:col>23</xdr:col>
      <xdr:colOff>133350</xdr:colOff>
      <xdr:row>65</xdr:row>
      <xdr:rowOff>157480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114800" y="10896346"/>
          <a:ext cx="838200" cy="405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58437</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516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41910</xdr:rowOff>
    </xdr:from>
    <xdr:to>
      <xdr:col>23</xdr:col>
      <xdr:colOff>184150</xdr:colOff>
      <xdr:row>62</xdr:row>
      <xdr:rowOff>143510</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157480</xdr:rowOff>
    </xdr:from>
    <xdr:to>
      <xdr:col>19</xdr:col>
      <xdr:colOff>133350</xdr:colOff>
      <xdr:row>66</xdr:row>
      <xdr:rowOff>116332</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3225800" y="11301730"/>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49022</xdr:rowOff>
    </xdr:from>
    <xdr:to>
      <xdr:col>19</xdr:col>
      <xdr:colOff>184150</xdr:colOff>
      <xdr:row>63</xdr:row>
      <xdr:rowOff>150622</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160799</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619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508</xdr:rowOff>
    </xdr:from>
    <xdr:to>
      <xdr:col>15</xdr:col>
      <xdr:colOff>82550</xdr:colOff>
      <xdr:row>66</xdr:row>
      <xdr:rowOff>116332</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2336800" y="11316208"/>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92456</xdr:rowOff>
    </xdr:from>
    <xdr:to>
      <xdr:col>15</xdr:col>
      <xdr:colOff>133350</xdr:colOff>
      <xdr:row>64</xdr:row>
      <xdr:rowOff>22606</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8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32783</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662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22352</xdr:rowOff>
    </xdr:from>
    <xdr:to>
      <xdr:col>11</xdr:col>
      <xdr:colOff>31750</xdr:colOff>
      <xdr:row>66</xdr:row>
      <xdr:rowOff>508</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1447800" y="11166602"/>
          <a:ext cx="889000" cy="1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82804</xdr:rowOff>
    </xdr:from>
    <xdr:to>
      <xdr:col>11</xdr:col>
      <xdr:colOff>82550</xdr:colOff>
      <xdr:row>64</xdr:row>
      <xdr:rowOff>12954</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23131</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65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5588</xdr:rowOff>
    </xdr:from>
    <xdr:to>
      <xdr:col>7</xdr:col>
      <xdr:colOff>31750</xdr:colOff>
      <xdr:row>63</xdr:row>
      <xdr:rowOff>107188</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117365</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57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44196</xdr:rowOff>
    </xdr:from>
    <xdr:to>
      <xdr:col>23</xdr:col>
      <xdr:colOff>184150</xdr:colOff>
      <xdr:row>63</xdr:row>
      <xdr:rowOff>145796</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084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16273</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817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106680</xdr:rowOff>
    </xdr:from>
    <xdr:to>
      <xdr:col>19</xdr:col>
      <xdr:colOff>184150</xdr:colOff>
      <xdr:row>66</xdr:row>
      <xdr:rowOff>36830</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125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21607</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1337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65532</xdr:rowOff>
    </xdr:from>
    <xdr:to>
      <xdr:col>15</xdr:col>
      <xdr:colOff>133350</xdr:colOff>
      <xdr:row>66</xdr:row>
      <xdr:rowOff>167132</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138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151909</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1467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121158</xdr:rowOff>
    </xdr:from>
    <xdr:to>
      <xdr:col>11</xdr:col>
      <xdr:colOff>82550</xdr:colOff>
      <xdr:row>66</xdr:row>
      <xdr:rowOff>51308</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126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36085</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135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143002</xdr:rowOff>
    </xdr:from>
    <xdr:to>
      <xdr:col>7</xdr:col>
      <xdr:colOff>31750</xdr:colOff>
      <xdr:row>65</xdr:row>
      <xdr:rowOff>73152</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111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57929</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1202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[231,574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人件費、物件費等決算額が類似団体平均を大幅に下回っているのは、主に人件費が要因となっている。これは、指定管理者制度を公立保育所運営事業</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や特別養護老人ホーム運営事業</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に導入したことや、学校給食調理業務、学校用務員業務を民間委託したことに加え、団塊世代の大量退職に対し、新規採用職員を極力抑制してきたことなどによるものである。今後も、指定管理者制度導入や民間委託を推進するとともに、新規採用職員の抑制により、更なる歳出削減に努める。</a:t>
          </a:r>
          <a:endParaRPr lang="ja-JP" altLang="ja-JP" sz="16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4" name="人件費・物件費等の状況グラフ枠">
          <a:extLst>
            <a:ext uri="{FF2B5EF4-FFF2-40B4-BE49-F238E27FC236}">
              <a16:creationId xmlns:a16="http://schemas.microsoft.com/office/drawing/2014/main" id="{00000000-0008-0000-0300-0000B8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79226</xdr:rowOff>
    </xdr:from>
    <xdr:to>
      <xdr:col>23</xdr:col>
      <xdr:colOff>133350</xdr:colOff>
      <xdr:row>90</xdr:row>
      <xdr:rowOff>9607</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flipV="1">
          <a:off x="4953000" y="13795226"/>
          <a:ext cx="0" cy="16448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153134</xdr:rowOff>
    </xdr:from>
    <xdr:ext cx="762000" cy="259045"/>
    <xdr:sp macro="" textlink="">
      <xdr:nvSpPr>
        <xdr:cNvPr id="186" name="人件費・物件費等の状況最小値テキスト">
          <a:extLst>
            <a:ext uri="{FF2B5EF4-FFF2-40B4-BE49-F238E27FC236}">
              <a16:creationId xmlns:a16="http://schemas.microsoft.com/office/drawing/2014/main" id="{00000000-0008-0000-0300-0000BA000000}"/>
            </a:ext>
          </a:extLst>
        </xdr:cNvPr>
        <xdr:cNvSpPr txBox="1"/>
      </xdr:nvSpPr>
      <xdr:spPr>
        <a:xfrm>
          <a:off x="5041900" y="15412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9607</xdr:rowOff>
    </xdr:from>
    <xdr:to>
      <xdr:col>24</xdr:col>
      <xdr:colOff>12700</xdr:colOff>
      <xdr:row>90</xdr:row>
      <xdr:rowOff>9607</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4864100" y="15440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165603</xdr:rowOff>
    </xdr:from>
    <xdr:ext cx="762000" cy="259045"/>
    <xdr:sp macro="" textlink="">
      <xdr:nvSpPr>
        <xdr:cNvPr id="188" name="人件費・物件費等の状況最大値テキスト">
          <a:extLst>
            <a:ext uri="{FF2B5EF4-FFF2-40B4-BE49-F238E27FC236}">
              <a16:creationId xmlns:a16="http://schemas.microsoft.com/office/drawing/2014/main" id="{00000000-0008-0000-0300-0000BC000000}"/>
            </a:ext>
          </a:extLst>
        </xdr:cNvPr>
        <xdr:cNvSpPr txBox="1"/>
      </xdr:nvSpPr>
      <xdr:spPr>
        <a:xfrm>
          <a:off x="5041900" y="13538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79226</xdr:rowOff>
    </xdr:from>
    <xdr:to>
      <xdr:col>24</xdr:col>
      <xdr:colOff>12700</xdr:colOff>
      <xdr:row>80</xdr:row>
      <xdr:rowOff>79226</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864100" y="13795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4407</xdr:rowOff>
    </xdr:from>
    <xdr:to>
      <xdr:col>23</xdr:col>
      <xdr:colOff>133350</xdr:colOff>
      <xdr:row>81</xdr:row>
      <xdr:rowOff>69838</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114800" y="13891857"/>
          <a:ext cx="838200" cy="65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82999</xdr:rowOff>
    </xdr:from>
    <xdr:ext cx="762000" cy="259045"/>
    <xdr:sp macro="" textlink="">
      <xdr:nvSpPr>
        <xdr:cNvPr id="191" name="人件費・物件費等の状況平均値テキスト">
          <a:extLst>
            <a:ext uri="{FF2B5EF4-FFF2-40B4-BE49-F238E27FC236}">
              <a16:creationId xmlns:a16="http://schemas.microsoft.com/office/drawing/2014/main" id="{00000000-0008-0000-0300-0000BF000000}"/>
            </a:ext>
          </a:extLst>
        </xdr:cNvPr>
        <xdr:cNvSpPr txBox="1"/>
      </xdr:nvSpPr>
      <xdr:spPr>
        <a:xfrm>
          <a:off x="5041900" y="141418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110922</xdr:rowOff>
    </xdr:from>
    <xdr:to>
      <xdr:col>23</xdr:col>
      <xdr:colOff>184150</xdr:colOff>
      <xdr:row>83</xdr:row>
      <xdr:rowOff>41072</xdr:rowOff>
    </xdr:to>
    <xdr:sp macro="" textlink="">
      <xdr:nvSpPr>
        <xdr:cNvPr id="192" name="フローチャート: 判断 191">
          <a:extLst>
            <a:ext uri="{FF2B5EF4-FFF2-40B4-BE49-F238E27FC236}">
              <a16:creationId xmlns:a16="http://schemas.microsoft.com/office/drawing/2014/main" id="{00000000-0008-0000-0300-0000C0000000}"/>
            </a:ext>
          </a:extLst>
        </xdr:cNvPr>
        <xdr:cNvSpPr/>
      </xdr:nvSpPr>
      <xdr:spPr>
        <a:xfrm>
          <a:off x="4902200" y="1416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141274</xdr:rowOff>
    </xdr:from>
    <xdr:to>
      <xdr:col>19</xdr:col>
      <xdr:colOff>133350</xdr:colOff>
      <xdr:row>81</xdr:row>
      <xdr:rowOff>4407</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3225800" y="13857274"/>
          <a:ext cx="889000" cy="34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64208</xdr:rowOff>
    </xdr:from>
    <xdr:to>
      <xdr:col>19</xdr:col>
      <xdr:colOff>184150</xdr:colOff>
      <xdr:row>82</xdr:row>
      <xdr:rowOff>165808</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4064000" y="1412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150585</xdr:rowOff>
    </xdr:from>
    <xdr:ext cx="736600" cy="259045"/>
    <xdr:sp macro="" textlink="">
      <xdr:nvSpPr>
        <xdr:cNvPr id="195" name="テキスト ボックス 194">
          <a:extLst>
            <a:ext uri="{FF2B5EF4-FFF2-40B4-BE49-F238E27FC236}">
              <a16:creationId xmlns:a16="http://schemas.microsoft.com/office/drawing/2014/main" id="{00000000-0008-0000-0300-0000C3000000}"/>
            </a:ext>
          </a:extLst>
        </xdr:cNvPr>
        <xdr:cNvSpPr txBox="1"/>
      </xdr:nvSpPr>
      <xdr:spPr>
        <a:xfrm>
          <a:off x="3733800" y="14209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109579</xdr:rowOff>
    </xdr:from>
    <xdr:to>
      <xdr:col>15</xdr:col>
      <xdr:colOff>82550</xdr:colOff>
      <xdr:row>80</xdr:row>
      <xdr:rowOff>141274</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2336800" y="13825579"/>
          <a:ext cx="889000" cy="31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3195</xdr:rowOff>
    </xdr:from>
    <xdr:to>
      <xdr:col>15</xdr:col>
      <xdr:colOff>133350</xdr:colOff>
      <xdr:row>82</xdr:row>
      <xdr:rowOff>104795</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3175000" y="140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89572</xdr:rowOff>
    </xdr:from>
    <xdr:ext cx="7620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2844800" y="141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102073</xdr:rowOff>
    </xdr:from>
    <xdr:to>
      <xdr:col>11</xdr:col>
      <xdr:colOff>31750</xdr:colOff>
      <xdr:row>80</xdr:row>
      <xdr:rowOff>109579</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1447800" y="13818073"/>
          <a:ext cx="889000" cy="7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150957</xdr:rowOff>
    </xdr:from>
    <xdr:to>
      <xdr:col>11</xdr:col>
      <xdr:colOff>82550</xdr:colOff>
      <xdr:row>82</xdr:row>
      <xdr:rowOff>81107</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2286000" y="14038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65884</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1955800" y="1412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136382</xdr:rowOff>
    </xdr:from>
    <xdr:to>
      <xdr:col>7</xdr:col>
      <xdr:colOff>31750</xdr:colOff>
      <xdr:row>82</xdr:row>
      <xdr:rowOff>66532</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1397000" y="1402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51309</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1066800" y="1411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19038</xdr:rowOff>
    </xdr:from>
    <xdr:to>
      <xdr:col>23</xdr:col>
      <xdr:colOff>184150</xdr:colOff>
      <xdr:row>81</xdr:row>
      <xdr:rowOff>120638</xdr:rowOff>
    </xdr:to>
    <xdr:sp macro="" textlink="">
      <xdr:nvSpPr>
        <xdr:cNvPr id="209" name="楕円 208">
          <a:extLst>
            <a:ext uri="{FF2B5EF4-FFF2-40B4-BE49-F238E27FC236}">
              <a16:creationId xmlns:a16="http://schemas.microsoft.com/office/drawing/2014/main" id="{00000000-0008-0000-0300-0000D1000000}"/>
            </a:ext>
          </a:extLst>
        </xdr:cNvPr>
        <xdr:cNvSpPr/>
      </xdr:nvSpPr>
      <xdr:spPr>
        <a:xfrm>
          <a:off x="4902200" y="13906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35565</xdr:rowOff>
    </xdr:from>
    <xdr:ext cx="762000" cy="259045"/>
    <xdr:sp macro="" textlink="">
      <xdr:nvSpPr>
        <xdr:cNvPr id="210" name="人件費・物件費等の状況該当値テキスト">
          <a:extLst>
            <a:ext uri="{FF2B5EF4-FFF2-40B4-BE49-F238E27FC236}">
              <a16:creationId xmlns:a16="http://schemas.microsoft.com/office/drawing/2014/main" id="{00000000-0008-0000-0300-0000D2000000}"/>
            </a:ext>
          </a:extLst>
        </xdr:cNvPr>
        <xdr:cNvSpPr txBox="1"/>
      </xdr:nvSpPr>
      <xdr:spPr>
        <a:xfrm>
          <a:off x="5041900" y="13751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125057</xdr:rowOff>
    </xdr:from>
    <xdr:to>
      <xdr:col>19</xdr:col>
      <xdr:colOff>184150</xdr:colOff>
      <xdr:row>81</xdr:row>
      <xdr:rowOff>55207</xdr:rowOff>
    </xdr:to>
    <xdr:sp macro="" textlink="">
      <xdr:nvSpPr>
        <xdr:cNvPr id="211" name="楕円 210">
          <a:extLst>
            <a:ext uri="{FF2B5EF4-FFF2-40B4-BE49-F238E27FC236}">
              <a16:creationId xmlns:a16="http://schemas.microsoft.com/office/drawing/2014/main" id="{00000000-0008-0000-0300-0000D3000000}"/>
            </a:ext>
          </a:extLst>
        </xdr:cNvPr>
        <xdr:cNvSpPr/>
      </xdr:nvSpPr>
      <xdr:spPr>
        <a:xfrm>
          <a:off x="4064000" y="13841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65384</xdr:rowOff>
    </xdr:from>
    <xdr:ext cx="7366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733800" y="13609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90474</xdr:rowOff>
    </xdr:from>
    <xdr:to>
      <xdr:col>15</xdr:col>
      <xdr:colOff>133350</xdr:colOff>
      <xdr:row>81</xdr:row>
      <xdr:rowOff>20624</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3175000" y="13806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30801</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844800" y="13575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58779</xdr:rowOff>
    </xdr:from>
    <xdr:to>
      <xdr:col>11</xdr:col>
      <xdr:colOff>82550</xdr:colOff>
      <xdr:row>80</xdr:row>
      <xdr:rowOff>160379</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2286000" y="13774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170556</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955800" y="13543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51273</xdr:rowOff>
    </xdr:from>
    <xdr:to>
      <xdr:col>7</xdr:col>
      <xdr:colOff>31750</xdr:colOff>
      <xdr:row>80</xdr:row>
      <xdr:rowOff>152873</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1397000" y="13767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163050</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066800" y="13536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9" name="正方形/長方形 218">
          <a:extLst>
            <a:ext uri="{FF2B5EF4-FFF2-40B4-BE49-F238E27FC236}">
              <a16:creationId xmlns:a16="http://schemas.microsoft.com/office/drawing/2014/main" id="{00000000-0008-0000-0300-0000DB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1" name="テキスト ボックス 230">
          <a:extLst>
            <a:ext uri="{FF2B5EF4-FFF2-40B4-BE49-F238E27FC236}">
              <a16:creationId xmlns:a16="http://schemas.microsoft.com/office/drawing/2014/main" id="{00000000-0008-0000-0300-0000E7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昨年度は、類似団体平均と</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ポイントの開きがあったが、今年度は</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指数自体同値で推移したものの、</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類似団体平均</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では</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に差が広がった</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今後は、職員数の適正化を念頭に、退職者不補充を基本として、</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類似団体平均の水準値までの低下を目指す。</a:t>
          </a:r>
          <a:endParaRPr lang="ja-JP" altLang="ja-JP" sz="1600">
            <a:effectLst/>
            <a:latin typeface="ＭＳ ゴシック" panose="020B0609070205080204" pitchFamily="49" charset="-128"/>
            <a:ea typeface="ＭＳ ゴシック" panose="020B0609070205080204"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2" name="直線コネクタ 231">
          <a:extLst>
            <a:ext uri="{FF2B5EF4-FFF2-40B4-BE49-F238E27FC236}">
              <a16:creationId xmlns:a16="http://schemas.microsoft.com/office/drawing/2014/main" id="{00000000-0008-0000-0300-0000E8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6" name="給与水準   （国との比較）グラフ枠">
          <a:extLst>
            <a:ext uri="{FF2B5EF4-FFF2-40B4-BE49-F238E27FC236}">
              <a16:creationId xmlns:a16="http://schemas.microsoft.com/office/drawing/2014/main" id="{00000000-0008-0000-0300-0000F6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122343</xdr:rowOff>
    </xdr:from>
    <xdr:to>
      <xdr:col>81</xdr:col>
      <xdr:colOff>44450</xdr:colOff>
      <xdr:row>89</xdr:row>
      <xdr:rowOff>93980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flipV="1">
          <a:off x="17018000" y="14009793"/>
          <a:ext cx="0" cy="13432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66057</xdr:rowOff>
    </xdr:from>
    <xdr:ext cx="762000" cy="259045"/>
    <xdr:sp macro="" textlink="">
      <xdr:nvSpPr>
        <xdr:cNvPr id="248" name="給与水準   （国との比較）最小値テキスト">
          <a:extLst>
            <a:ext uri="{FF2B5EF4-FFF2-40B4-BE49-F238E27FC236}">
              <a16:creationId xmlns:a16="http://schemas.microsoft.com/office/drawing/2014/main" id="{00000000-0008-0000-0300-0000F8000000}"/>
            </a:ext>
          </a:extLst>
        </xdr:cNvPr>
        <xdr:cNvSpPr txBox="1"/>
      </xdr:nvSpPr>
      <xdr:spPr>
        <a:xfrm>
          <a:off x="17106900" y="1532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93980</xdr:rowOff>
    </xdr:from>
    <xdr:to>
      <xdr:col>81</xdr:col>
      <xdr:colOff>133350</xdr:colOff>
      <xdr:row>89</xdr:row>
      <xdr:rowOff>93980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6929100" y="1535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37270</xdr:rowOff>
    </xdr:from>
    <xdr:ext cx="762000" cy="259045"/>
    <xdr:sp macro="" textlink="">
      <xdr:nvSpPr>
        <xdr:cNvPr id="250" name="給与水準   （国との比較）最大値テキスト">
          <a:extLst>
            <a:ext uri="{FF2B5EF4-FFF2-40B4-BE49-F238E27FC236}">
              <a16:creationId xmlns:a16="http://schemas.microsoft.com/office/drawing/2014/main" id="{00000000-0008-0000-0300-0000FA000000}"/>
            </a:ext>
          </a:extLst>
        </xdr:cNvPr>
        <xdr:cNvSpPr txBox="1"/>
      </xdr:nvSpPr>
      <xdr:spPr>
        <a:xfrm>
          <a:off x="17106900" y="1375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122343</xdr:rowOff>
    </xdr:from>
    <xdr:to>
      <xdr:col>81</xdr:col>
      <xdr:colOff>133350</xdr:colOff>
      <xdr:row>81</xdr:row>
      <xdr:rowOff>122343</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6929100" y="1400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21166</xdr:rowOff>
    </xdr:from>
    <xdr:to>
      <xdr:col>81</xdr:col>
      <xdr:colOff>44450</xdr:colOff>
      <xdr:row>86</xdr:row>
      <xdr:rowOff>21166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179800" y="1476586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61823</xdr:rowOff>
    </xdr:from>
    <xdr:ext cx="762000" cy="259045"/>
    <xdr:sp macro="" textlink="">
      <xdr:nvSpPr>
        <xdr:cNvPr id="253" name="給与水準   （国との比較）平均値テキスト">
          <a:extLst>
            <a:ext uri="{FF2B5EF4-FFF2-40B4-BE49-F238E27FC236}">
              <a16:creationId xmlns:a16="http://schemas.microsoft.com/office/drawing/2014/main" id="{00000000-0008-0000-0300-0000FD000000}"/>
            </a:ext>
          </a:extLst>
        </xdr:cNvPr>
        <xdr:cNvSpPr txBox="1"/>
      </xdr:nvSpPr>
      <xdr:spPr>
        <a:xfrm>
          <a:off x="17106900" y="14463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45296</xdr:rowOff>
    </xdr:from>
    <xdr:to>
      <xdr:col>81</xdr:col>
      <xdr:colOff>95250</xdr:colOff>
      <xdr:row>85</xdr:row>
      <xdr:rowOff>146896</xdr:rowOff>
    </xdr:to>
    <xdr:sp macro="" textlink="">
      <xdr:nvSpPr>
        <xdr:cNvPr id="254" name="フローチャート: 判断 253">
          <a:extLst>
            <a:ext uri="{FF2B5EF4-FFF2-40B4-BE49-F238E27FC236}">
              <a16:creationId xmlns:a16="http://schemas.microsoft.com/office/drawing/2014/main" id="{00000000-0008-0000-0300-0000FE000000}"/>
            </a:ext>
          </a:extLst>
        </xdr:cNvPr>
        <xdr:cNvSpPr/>
      </xdr:nvSpPr>
      <xdr:spPr>
        <a:xfrm>
          <a:off x="169672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21166</xdr:rowOff>
    </xdr:from>
    <xdr:to>
      <xdr:col>77</xdr:col>
      <xdr:colOff>44450</xdr:colOff>
      <xdr:row>86</xdr:row>
      <xdr:rowOff>109643</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5290800" y="14765866"/>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53339</xdr:rowOff>
    </xdr:from>
    <xdr:to>
      <xdr:col>77</xdr:col>
      <xdr:colOff>95250</xdr:colOff>
      <xdr:row>85</xdr:row>
      <xdr:rowOff>154939</xdr:rowOff>
    </xdr:to>
    <xdr:sp macro="" textlink="">
      <xdr:nvSpPr>
        <xdr:cNvPr id="256" name="フローチャート: 判断 255">
          <a:extLst>
            <a:ext uri="{FF2B5EF4-FFF2-40B4-BE49-F238E27FC236}">
              <a16:creationId xmlns:a16="http://schemas.microsoft.com/office/drawing/2014/main" id="{00000000-0008-0000-0300-000000010000}"/>
            </a:ext>
          </a:extLst>
        </xdr:cNvPr>
        <xdr:cNvSpPr/>
      </xdr:nvSpPr>
      <xdr:spPr>
        <a:xfrm>
          <a:off x="161290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165116</xdr:rowOff>
    </xdr:from>
    <xdr:ext cx="736600" cy="259045"/>
    <xdr:sp macro="" textlink="">
      <xdr:nvSpPr>
        <xdr:cNvPr id="257" name="テキスト ボックス 256">
          <a:extLst>
            <a:ext uri="{FF2B5EF4-FFF2-40B4-BE49-F238E27FC236}">
              <a16:creationId xmlns:a16="http://schemas.microsoft.com/office/drawing/2014/main" id="{00000000-0008-0000-0300-000001010000}"/>
            </a:ext>
          </a:extLst>
        </xdr:cNvPr>
        <xdr:cNvSpPr txBox="1"/>
      </xdr:nvSpPr>
      <xdr:spPr>
        <a:xfrm>
          <a:off x="15798800" y="14395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93557</xdr:rowOff>
    </xdr:from>
    <xdr:to>
      <xdr:col>72</xdr:col>
      <xdr:colOff>203200</xdr:colOff>
      <xdr:row>86</xdr:row>
      <xdr:rowOff>109643</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4401800" y="1483825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5240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1711</xdr:rowOff>
    </xdr:from>
    <xdr:ext cx="7620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4909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85513</xdr:rowOff>
    </xdr:from>
    <xdr:to>
      <xdr:col>68</xdr:col>
      <xdr:colOff>152400</xdr:colOff>
      <xdr:row>86</xdr:row>
      <xdr:rowOff>93557</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3512800" y="1483021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61384</xdr:rowOff>
    </xdr:from>
    <xdr:to>
      <xdr:col>68</xdr:col>
      <xdr:colOff>203200</xdr:colOff>
      <xdr:row>85</xdr:row>
      <xdr:rowOff>162984</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4351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1711</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020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69427</xdr:rowOff>
    </xdr:from>
    <xdr:to>
      <xdr:col>64</xdr:col>
      <xdr:colOff>152400</xdr:colOff>
      <xdr:row>85</xdr:row>
      <xdr:rowOff>171027</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3462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9754</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3131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141816</xdr:rowOff>
    </xdr:from>
    <xdr:to>
      <xdr:col>81</xdr:col>
      <xdr:colOff>95250</xdr:colOff>
      <xdr:row>86</xdr:row>
      <xdr:rowOff>71966</xdr:rowOff>
    </xdr:to>
    <xdr:sp macro="" textlink="">
      <xdr:nvSpPr>
        <xdr:cNvPr id="271" name="楕円 270">
          <a:extLst>
            <a:ext uri="{FF2B5EF4-FFF2-40B4-BE49-F238E27FC236}">
              <a16:creationId xmlns:a16="http://schemas.microsoft.com/office/drawing/2014/main" id="{00000000-0008-0000-0300-00000F010000}"/>
            </a:ext>
          </a:extLst>
        </xdr:cNvPr>
        <xdr:cNvSpPr/>
      </xdr:nvSpPr>
      <xdr:spPr>
        <a:xfrm>
          <a:off x="169672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113893</xdr:rowOff>
    </xdr:from>
    <xdr:ext cx="762000" cy="259045"/>
    <xdr:sp macro="" textlink="">
      <xdr:nvSpPr>
        <xdr:cNvPr id="272" name="給与水準   （国との比較）該当値テキスト">
          <a:extLst>
            <a:ext uri="{FF2B5EF4-FFF2-40B4-BE49-F238E27FC236}">
              <a16:creationId xmlns:a16="http://schemas.microsoft.com/office/drawing/2014/main" id="{00000000-0008-0000-0300-000010010000}"/>
            </a:ext>
          </a:extLst>
        </xdr:cNvPr>
        <xdr:cNvSpPr txBox="1"/>
      </xdr:nvSpPr>
      <xdr:spPr>
        <a:xfrm>
          <a:off x="17106900" y="14687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141816</xdr:rowOff>
    </xdr:from>
    <xdr:to>
      <xdr:col>77</xdr:col>
      <xdr:colOff>95250</xdr:colOff>
      <xdr:row>86</xdr:row>
      <xdr:rowOff>71966</xdr:rowOff>
    </xdr:to>
    <xdr:sp macro="" textlink="">
      <xdr:nvSpPr>
        <xdr:cNvPr id="273" name="楕円 272">
          <a:extLst>
            <a:ext uri="{FF2B5EF4-FFF2-40B4-BE49-F238E27FC236}">
              <a16:creationId xmlns:a16="http://schemas.microsoft.com/office/drawing/2014/main" id="{00000000-0008-0000-0300-000011010000}"/>
            </a:ext>
          </a:extLst>
        </xdr:cNvPr>
        <xdr:cNvSpPr/>
      </xdr:nvSpPr>
      <xdr:spPr>
        <a:xfrm>
          <a:off x="16129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56743</xdr:rowOff>
    </xdr:from>
    <xdr:ext cx="7366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798800" y="148014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58843</xdr:rowOff>
    </xdr:from>
    <xdr:to>
      <xdr:col>73</xdr:col>
      <xdr:colOff>44450</xdr:colOff>
      <xdr:row>86</xdr:row>
      <xdr:rowOff>160443</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5240000" y="148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145220</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909800" y="1488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42757</xdr:rowOff>
    </xdr:from>
    <xdr:to>
      <xdr:col>68</xdr:col>
      <xdr:colOff>203200</xdr:colOff>
      <xdr:row>86</xdr:row>
      <xdr:rowOff>144357</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4351000" y="1478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129134</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020800" y="1487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34713</xdr:rowOff>
    </xdr:from>
    <xdr:to>
      <xdr:col>64</xdr:col>
      <xdr:colOff>152400</xdr:colOff>
      <xdr:row>86</xdr:row>
      <xdr:rowOff>136313</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3462000" y="1477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121090</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3131800" y="1486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これまでの新規採用職員数の抑制や指定管理者制度を含めた業務の民間委託推進等により、類似団体平均を</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3.96</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人下回る結果となっている。しかし、人口減少が職員減少を上回り、上昇基調にあるため、類似団体平均より良い水準を維持するため、今後も業務の効率化を図りながら定員管理の適正化に努める。 </a:t>
          </a:r>
          <a:endParaRPr lang="ja-JP" altLang="ja-JP" sz="16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5" name="直線コネクタ 294">
          <a:extLst>
            <a:ext uri="{FF2B5EF4-FFF2-40B4-BE49-F238E27FC236}">
              <a16:creationId xmlns:a16="http://schemas.microsoft.com/office/drawing/2014/main" id="{00000000-0008-0000-0300-000027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297" name="直線コネクタ 296">
          <a:extLst>
            <a:ext uri="{FF2B5EF4-FFF2-40B4-BE49-F238E27FC236}">
              <a16:creationId xmlns:a16="http://schemas.microsoft.com/office/drawing/2014/main" id="{00000000-0008-0000-0300-000029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5" name="定員管理の状況グラフ枠">
          <a:extLst>
            <a:ext uri="{FF2B5EF4-FFF2-40B4-BE49-F238E27FC236}">
              <a16:creationId xmlns:a16="http://schemas.microsoft.com/office/drawing/2014/main" id="{00000000-0008-0000-0300-000031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163799</xdr:rowOff>
    </xdr:from>
    <xdr:to>
      <xdr:col>81</xdr:col>
      <xdr:colOff>44450</xdr:colOff>
      <xdr:row>66</xdr:row>
      <xdr:rowOff>125984</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flipV="1">
          <a:off x="17018000" y="10107899"/>
          <a:ext cx="0" cy="13337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98061</xdr:rowOff>
    </xdr:from>
    <xdr:ext cx="762000" cy="259045"/>
    <xdr:sp macro="" textlink="">
      <xdr:nvSpPr>
        <xdr:cNvPr id="307" name="定員管理の状況最小値テキスト">
          <a:extLst>
            <a:ext uri="{FF2B5EF4-FFF2-40B4-BE49-F238E27FC236}">
              <a16:creationId xmlns:a16="http://schemas.microsoft.com/office/drawing/2014/main" id="{00000000-0008-0000-0300-000033010000}"/>
            </a:ext>
          </a:extLst>
        </xdr:cNvPr>
        <xdr:cNvSpPr txBox="1"/>
      </xdr:nvSpPr>
      <xdr:spPr>
        <a:xfrm>
          <a:off x="17106900" y="11413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125984</xdr:rowOff>
    </xdr:from>
    <xdr:to>
      <xdr:col>81</xdr:col>
      <xdr:colOff>133350</xdr:colOff>
      <xdr:row>66</xdr:row>
      <xdr:rowOff>125984</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6929100" y="11441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78726</xdr:rowOff>
    </xdr:from>
    <xdr:ext cx="762000" cy="259045"/>
    <xdr:sp macro="" textlink="">
      <xdr:nvSpPr>
        <xdr:cNvPr id="309" name="定員管理の状況最大値テキスト">
          <a:extLst>
            <a:ext uri="{FF2B5EF4-FFF2-40B4-BE49-F238E27FC236}">
              <a16:creationId xmlns:a16="http://schemas.microsoft.com/office/drawing/2014/main" id="{00000000-0008-0000-0300-000035010000}"/>
            </a:ext>
          </a:extLst>
        </xdr:cNvPr>
        <xdr:cNvSpPr txBox="1"/>
      </xdr:nvSpPr>
      <xdr:spPr>
        <a:xfrm>
          <a:off x="17106900" y="9851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163799</xdr:rowOff>
    </xdr:from>
    <xdr:to>
      <xdr:col>81</xdr:col>
      <xdr:colOff>133350</xdr:colOff>
      <xdr:row>58</xdr:row>
      <xdr:rowOff>163799</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6929100" y="10107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41687</xdr:rowOff>
    </xdr:from>
    <xdr:to>
      <xdr:col>81</xdr:col>
      <xdr:colOff>44450</xdr:colOff>
      <xdr:row>60</xdr:row>
      <xdr:rowOff>51340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6179800" y="10328687"/>
          <a:ext cx="838200" cy="9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40053</xdr:rowOff>
    </xdr:from>
    <xdr:ext cx="762000" cy="259045"/>
    <xdr:sp macro="" textlink="">
      <xdr:nvSpPr>
        <xdr:cNvPr id="312" name="定員管理の状況平均値テキスト">
          <a:extLst>
            <a:ext uri="{FF2B5EF4-FFF2-40B4-BE49-F238E27FC236}">
              <a16:creationId xmlns:a16="http://schemas.microsoft.com/office/drawing/2014/main" id="{00000000-0008-0000-0300-000038010000}"/>
            </a:ext>
          </a:extLst>
        </xdr:cNvPr>
        <xdr:cNvSpPr txBox="1"/>
      </xdr:nvSpPr>
      <xdr:spPr>
        <a:xfrm>
          <a:off x="17106900" y="104985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67976</xdr:rowOff>
    </xdr:from>
    <xdr:to>
      <xdr:col>81</xdr:col>
      <xdr:colOff>95250</xdr:colOff>
      <xdr:row>61</xdr:row>
      <xdr:rowOff>169576</xdr:rowOff>
    </xdr:to>
    <xdr:sp macro="" textlink="">
      <xdr:nvSpPr>
        <xdr:cNvPr id="313" name="フローチャート: 判断 312">
          <a:extLst>
            <a:ext uri="{FF2B5EF4-FFF2-40B4-BE49-F238E27FC236}">
              <a16:creationId xmlns:a16="http://schemas.microsoft.com/office/drawing/2014/main" id="{00000000-0008-0000-0300-000039010000}"/>
            </a:ext>
          </a:extLst>
        </xdr:cNvPr>
        <xdr:cNvSpPr/>
      </xdr:nvSpPr>
      <xdr:spPr>
        <a:xfrm>
          <a:off x="16967200" y="10526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162465</xdr:rowOff>
    </xdr:from>
    <xdr:to>
      <xdr:col>77</xdr:col>
      <xdr:colOff>44450</xdr:colOff>
      <xdr:row>60</xdr:row>
      <xdr:rowOff>41687</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5290800" y="10278015"/>
          <a:ext cx="889000" cy="50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25146</xdr:rowOff>
    </xdr:from>
    <xdr:to>
      <xdr:col>77</xdr:col>
      <xdr:colOff>95250</xdr:colOff>
      <xdr:row>61</xdr:row>
      <xdr:rowOff>126746</xdr:rowOff>
    </xdr:to>
    <xdr:sp macro="" textlink="">
      <xdr:nvSpPr>
        <xdr:cNvPr id="315" name="フローチャート: 判断 314">
          <a:extLst>
            <a:ext uri="{FF2B5EF4-FFF2-40B4-BE49-F238E27FC236}">
              <a16:creationId xmlns:a16="http://schemas.microsoft.com/office/drawing/2014/main" id="{00000000-0008-0000-0300-00003B010000}"/>
            </a:ext>
          </a:extLst>
        </xdr:cNvPr>
        <xdr:cNvSpPr/>
      </xdr:nvSpPr>
      <xdr:spPr>
        <a:xfrm>
          <a:off x="16129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111523</xdr:rowOff>
    </xdr:from>
    <xdr:ext cx="7366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5798800" y="10569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151606</xdr:rowOff>
    </xdr:from>
    <xdr:to>
      <xdr:col>72</xdr:col>
      <xdr:colOff>203200</xdr:colOff>
      <xdr:row>59</xdr:row>
      <xdr:rowOff>162465</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4401800" y="10267156"/>
          <a:ext cx="889000" cy="10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49276</xdr:rowOff>
    </xdr:from>
    <xdr:to>
      <xdr:col>73</xdr:col>
      <xdr:colOff>44450</xdr:colOff>
      <xdr:row>61</xdr:row>
      <xdr:rowOff>150876</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5240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135653</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4909800" y="10594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143161</xdr:rowOff>
    </xdr:from>
    <xdr:to>
      <xdr:col>68</xdr:col>
      <xdr:colOff>152400</xdr:colOff>
      <xdr:row>59</xdr:row>
      <xdr:rowOff>151606</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3512800" y="10258711"/>
          <a:ext cx="889000" cy="8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30575</xdr:rowOff>
    </xdr:from>
    <xdr:to>
      <xdr:col>68</xdr:col>
      <xdr:colOff>203200</xdr:colOff>
      <xdr:row>61</xdr:row>
      <xdr:rowOff>132175</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4351000" y="1048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116952</xdr:rowOff>
    </xdr:from>
    <xdr:ext cx="7620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4020800" y="10575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20924</xdr:rowOff>
    </xdr:from>
    <xdr:to>
      <xdr:col>64</xdr:col>
      <xdr:colOff>152400</xdr:colOff>
      <xdr:row>61</xdr:row>
      <xdr:rowOff>122524</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3462000" y="1047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107301</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3131800" y="10565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540</xdr:rowOff>
    </xdr:from>
    <xdr:to>
      <xdr:col>81</xdr:col>
      <xdr:colOff>95250</xdr:colOff>
      <xdr:row>60</xdr:row>
      <xdr:rowOff>102140</xdr:rowOff>
    </xdr:to>
    <xdr:sp macro="" textlink="">
      <xdr:nvSpPr>
        <xdr:cNvPr id="330" name="楕円 329">
          <a:extLst>
            <a:ext uri="{FF2B5EF4-FFF2-40B4-BE49-F238E27FC236}">
              <a16:creationId xmlns:a16="http://schemas.microsoft.com/office/drawing/2014/main" id="{00000000-0008-0000-0300-00004A010000}"/>
            </a:ext>
          </a:extLst>
        </xdr:cNvPr>
        <xdr:cNvSpPr/>
      </xdr:nvSpPr>
      <xdr:spPr>
        <a:xfrm>
          <a:off x="16967200" y="1028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17067</xdr:rowOff>
    </xdr:from>
    <xdr:ext cx="762000" cy="259045"/>
    <xdr:sp macro="" textlink="">
      <xdr:nvSpPr>
        <xdr:cNvPr id="331" name="定員管理の状況該当値テキスト">
          <a:extLst>
            <a:ext uri="{FF2B5EF4-FFF2-40B4-BE49-F238E27FC236}">
              <a16:creationId xmlns:a16="http://schemas.microsoft.com/office/drawing/2014/main" id="{00000000-0008-0000-0300-00004B010000}"/>
            </a:ext>
          </a:extLst>
        </xdr:cNvPr>
        <xdr:cNvSpPr txBox="1"/>
      </xdr:nvSpPr>
      <xdr:spPr>
        <a:xfrm>
          <a:off x="17106900" y="1013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162337</xdr:rowOff>
    </xdr:from>
    <xdr:to>
      <xdr:col>77</xdr:col>
      <xdr:colOff>95250</xdr:colOff>
      <xdr:row>60</xdr:row>
      <xdr:rowOff>92487</xdr:rowOff>
    </xdr:to>
    <xdr:sp macro="" textlink="">
      <xdr:nvSpPr>
        <xdr:cNvPr id="332" name="楕円 331">
          <a:extLst>
            <a:ext uri="{FF2B5EF4-FFF2-40B4-BE49-F238E27FC236}">
              <a16:creationId xmlns:a16="http://schemas.microsoft.com/office/drawing/2014/main" id="{00000000-0008-0000-0300-00004C010000}"/>
            </a:ext>
          </a:extLst>
        </xdr:cNvPr>
        <xdr:cNvSpPr/>
      </xdr:nvSpPr>
      <xdr:spPr>
        <a:xfrm>
          <a:off x="16129000" y="10277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102664</xdr:rowOff>
    </xdr:from>
    <xdr:ext cx="7366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798800" y="100467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111665</xdr:rowOff>
    </xdr:from>
    <xdr:to>
      <xdr:col>73</xdr:col>
      <xdr:colOff>44450</xdr:colOff>
      <xdr:row>60</xdr:row>
      <xdr:rowOff>41815</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5240000" y="1022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51992</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909800" y="999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100806</xdr:rowOff>
    </xdr:from>
    <xdr:to>
      <xdr:col>68</xdr:col>
      <xdr:colOff>203200</xdr:colOff>
      <xdr:row>60</xdr:row>
      <xdr:rowOff>30956</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4351000" y="1021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41133</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9985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92361</xdr:rowOff>
    </xdr:from>
    <xdr:to>
      <xdr:col>64</xdr:col>
      <xdr:colOff>152400</xdr:colOff>
      <xdr:row>60</xdr:row>
      <xdr:rowOff>22511</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3462000" y="10207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32688</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9976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0" name="正方形/長方形 339">
          <a:extLst>
            <a:ext uri="{FF2B5EF4-FFF2-40B4-BE49-F238E27FC236}">
              <a16:creationId xmlns:a16="http://schemas.microsoft.com/office/drawing/2014/main" id="{00000000-0008-0000-0300-000054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これまでの新規地方債発行抑制が奏功し、類似団体平均を</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ポイント下回る状況となっ</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ている</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。今後も、年間償還額を上回らない借入に努めたいが、近年、普通建設事業の補助裏財源とし</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ての</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地方債発行額が増加傾向である。また、今後の大型プロジェクト実施に際しては、借入額の増が見込まれるため、計画的な事業実施や事業選択等により、新規地方債の発行抑制に取り組み、さらに水準を抑えたい。 </a:t>
          </a:r>
          <a:endParaRPr lang="ja-JP" altLang="ja-JP" sz="16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4" name="直線コネクタ 353">
          <a:extLst>
            <a:ext uri="{FF2B5EF4-FFF2-40B4-BE49-F238E27FC236}">
              <a16:creationId xmlns:a16="http://schemas.microsoft.com/office/drawing/2014/main" id="{00000000-0008-0000-0300-000062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6" name="直線コネクタ 355">
          <a:extLst>
            <a:ext uri="{FF2B5EF4-FFF2-40B4-BE49-F238E27FC236}">
              <a16:creationId xmlns:a16="http://schemas.microsoft.com/office/drawing/2014/main" id="{00000000-0008-0000-0300-000064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7" name="公債費負担の状況グラフ枠">
          <a:extLst>
            <a:ext uri="{FF2B5EF4-FFF2-40B4-BE49-F238E27FC236}">
              <a16:creationId xmlns:a16="http://schemas.microsoft.com/office/drawing/2014/main" id="{00000000-0008-0000-0300-00006F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423</xdr:rowOff>
    </xdr:from>
    <xdr:to>
      <xdr:col>81</xdr:col>
      <xdr:colOff>44450</xdr:colOff>
      <xdr:row>43</xdr:row>
      <xdr:rowOff>127423</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flipV="1">
          <a:off x="17018000" y="6172623"/>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99500</xdr:rowOff>
    </xdr:from>
    <xdr:ext cx="762000" cy="259045"/>
    <xdr:sp macro="" textlink="">
      <xdr:nvSpPr>
        <xdr:cNvPr id="369" name="公債費負担の状況最小値テキスト">
          <a:extLst>
            <a:ext uri="{FF2B5EF4-FFF2-40B4-BE49-F238E27FC236}">
              <a16:creationId xmlns:a16="http://schemas.microsoft.com/office/drawing/2014/main" id="{00000000-0008-0000-0300-000071010000}"/>
            </a:ext>
          </a:extLst>
        </xdr:cNvPr>
        <xdr:cNvSpPr txBox="1"/>
      </xdr:nvSpPr>
      <xdr:spPr>
        <a:xfrm>
          <a:off x="17106900" y="7471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127423</xdr:rowOff>
    </xdr:from>
    <xdr:to>
      <xdr:col>81</xdr:col>
      <xdr:colOff>133350</xdr:colOff>
      <xdr:row>43</xdr:row>
      <xdr:rowOff>127423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6929100" y="7499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86800</xdr:rowOff>
    </xdr:from>
    <xdr:ext cx="762000" cy="259045"/>
    <xdr:sp macro="" textlink="">
      <xdr:nvSpPr>
        <xdr:cNvPr id="371" name="公債費負担の状況最大値テキスト">
          <a:extLst>
            <a:ext uri="{FF2B5EF4-FFF2-40B4-BE49-F238E27FC236}">
              <a16:creationId xmlns:a16="http://schemas.microsoft.com/office/drawing/2014/main" id="{00000000-0008-0000-0300-000073010000}"/>
            </a:ext>
          </a:extLst>
        </xdr:cNvPr>
        <xdr:cNvSpPr txBox="1"/>
      </xdr:nvSpPr>
      <xdr:spPr>
        <a:xfrm>
          <a:off x="17106900" y="5916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423</xdr:rowOff>
    </xdr:from>
    <xdr:to>
      <xdr:col>81</xdr:col>
      <xdr:colOff>133350</xdr:colOff>
      <xdr:row>36</xdr:row>
      <xdr:rowOff>423</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6929100" y="6172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89323</xdr:rowOff>
    </xdr:from>
    <xdr:to>
      <xdr:col>81</xdr:col>
      <xdr:colOff>44450</xdr:colOff>
      <xdr:row>39</xdr:row>
      <xdr:rowOff>113454</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flipV="1">
          <a:off x="16179800" y="6775873"/>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131250</xdr:rowOff>
    </xdr:from>
    <xdr:ext cx="762000" cy="259045"/>
    <xdr:sp macro="" textlink="">
      <xdr:nvSpPr>
        <xdr:cNvPr id="374" name="公債費負担の状況平均値テキスト">
          <a:extLst>
            <a:ext uri="{FF2B5EF4-FFF2-40B4-BE49-F238E27FC236}">
              <a16:creationId xmlns:a16="http://schemas.microsoft.com/office/drawing/2014/main" id="{00000000-0008-0000-0300-000076010000}"/>
            </a:ext>
          </a:extLst>
        </xdr:cNvPr>
        <xdr:cNvSpPr txBox="1"/>
      </xdr:nvSpPr>
      <xdr:spPr>
        <a:xfrm>
          <a:off x="17106900" y="68178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159173</xdr:rowOff>
    </xdr:from>
    <xdr:to>
      <xdr:col>81</xdr:col>
      <xdr:colOff>95250</xdr:colOff>
      <xdr:row>40</xdr:row>
      <xdr:rowOff>89323</xdr:rowOff>
    </xdr:to>
    <xdr:sp macro="" textlink="">
      <xdr:nvSpPr>
        <xdr:cNvPr id="375" name="フローチャート: 判断 374">
          <a:extLst>
            <a:ext uri="{FF2B5EF4-FFF2-40B4-BE49-F238E27FC236}">
              <a16:creationId xmlns:a16="http://schemas.microsoft.com/office/drawing/2014/main" id="{00000000-0008-0000-0300-000077010000}"/>
            </a:ext>
          </a:extLst>
        </xdr:cNvPr>
        <xdr:cNvSpPr/>
      </xdr:nvSpPr>
      <xdr:spPr>
        <a:xfrm>
          <a:off x="16967200" y="684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113454</xdr:rowOff>
    </xdr:from>
    <xdr:to>
      <xdr:col>77</xdr:col>
      <xdr:colOff>44450</xdr:colOff>
      <xdr:row>39</xdr:row>
      <xdr:rowOff>145627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5290800" y="6800004"/>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159173</xdr:rowOff>
    </xdr:from>
    <xdr:to>
      <xdr:col>77</xdr:col>
      <xdr:colOff>95250</xdr:colOff>
      <xdr:row>40</xdr:row>
      <xdr:rowOff>89323</xdr:rowOff>
    </xdr:to>
    <xdr:sp macro="" textlink="">
      <xdr:nvSpPr>
        <xdr:cNvPr id="377" name="フローチャート: 判断 376">
          <a:extLst>
            <a:ext uri="{FF2B5EF4-FFF2-40B4-BE49-F238E27FC236}">
              <a16:creationId xmlns:a16="http://schemas.microsoft.com/office/drawing/2014/main" id="{00000000-0008-0000-0300-000079010000}"/>
            </a:ext>
          </a:extLst>
        </xdr:cNvPr>
        <xdr:cNvSpPr/>
      </xdr:nvSpPr>
      <xdr:spPr>
        <a:xfrm>
          <a:off x="16129000" y="684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74100</xdr:rowOff>
    </xdr:from>
    <xdr:ext cx="7366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5798800" y="6932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145627</xdr:rowOff>
    </xdr:from>
    <xdr:to>
      <xdr:col>72</xdr:col>
      <xdr:colOff>203200</xdr:colOff>
      <xdr:row>39</xdr:row>
      <xdr:rowOff>145627</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4401800" y="683217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135044</xdr:rowOff>
    </xdr:from>
    <xdr:to>
      <xdr:col>73</xdr:col>
      <xdr:colOff>44450</xdr:colOff>
      <xdr:row>40</xdr:row>
      <xdr:rowOff>65194</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5240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49971</xdr:rowOff>
    </xdr:from>
    <xdr:ext cx="7620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4909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145627</xdr:rowOff>
    </xdr:from>
    <xdr:to>
      <xdr:col>68</xdr:col>
      <xdr:colOff>152400</xdr:colOff>
      <xdr:row>39</xdr:row>
      <xdr:rowOff>145627</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3512800" y="683217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135044</xdr:rowOff>
    </xdr:from>
    <xdr:to>
      <xdr:col>68</xdr:col>
      <xdr:colOff>203200</xdr:colOff>
      <xdr:row>40</xdr:row>
      <xdr:rowOff>65194</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4351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49971</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4020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127000</xdr:rowOff>
    </xdr:from>
    <xdr:to>
      <xdr:col>64</xdr:col>
      <xdr:colOff>152400</xdr:colOff>
      <xdr:row>40</xdr:row>
      <xdr:rowOff>57150</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3462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41927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31318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38523</xdr:rowOff>
    </xdr:from>
    <xdr:to>
      <xdr:col>81</xdr:col>
      <xdr:colOff>95250</xdr:colOff>
      <xdr:row>39</xdr:row>
      <xdr:rowOff>140123</xdr:rowOff>
    </xdr:to>
    <xdr:sp macro="" textlink="">
      <xdr:nvSpPr>
        <xdr:cNvPr id="392" name="楕円 391">
          <a:extLst>
            <a:ext uri="{FF2B5EF4-FFF2-40B4-BE49-F238E27FC236}">
              <a16:creationId xmlns:a16="http://schemas.microsoft.com/office/drawing/2014/main" id="{00000000-0008-0000-0300-000088010000}"/>
            </a:ext>
          </a:extLst>
        </xdr:cNvPr>
        <xdr:cNvSpPr/>
      </xdr:nvSpPr>
      <xdr:spPr>
        <a:xfrm>
          <a:off x="16967200" y="672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55050</xdr:rowOff>
    </xdr:from>
    <xdr:ext cx="762000" cy="259045"/>
    <xdr:sp macro="" textlink="">
      <xdr:nvSpPr>
        <xdr:cNvPr id="393" name="公債費負担の状況該当値テキスト">
          <a:extLst>
            <a:ext uri="{FF2B5EF4-FFF2-40B4-BE49-F238E27FC236}">
              <a16:creationId xmlns:a16="http://schemas.microsoft.com/office/drawing/2014/main" id="{00000000-0008-0000-0300-000089010000}"/>
            </a:ext>
          </a:extLst>
        </xdr:cNvPr>
        <xdr:cNvSpPr txBox="1"/>
      </xdr:nvSpPr>
      <xdr:spPr>
        <a:xfrm>
          <a:off x="17106900" y="6570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62654</xdr:rowOff>
    </xdr:from>
    <xdr:to>
      <xdr:col>77</xdr:col>
      <xdr:colOff>95250</xdr:colOff>
      <xdr:row>39</xdr:row>
      <xdr:rowOff>164254</xdr:rowOff>
    </xdr:to>
    <xdr:sp macro="" textlink="">
      <xdr:nvSpPr>
        <xdr:cNvPr id="394" name="楕円 393">
          <a:extLst>
            <a:ext uri="{FF2B5EF4-FFF2-40B4-BE49-F238E27FC236}">
              <a16:creationId xmlns:a16="http://schemas.microsoft.com/office/drawing/2014/main" id="{00000000-0008-0000-0300-00008A010000}"/>
            </a:ext>
          </a:extLst>
        </xdr:cNvPr>
        <xdr:cNvSpPr/>
      </xdr:nvSpPr>
      <xdr:spPr>
        <a:xfrm>
          <a:off x="16129000" y="674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2981</xdr:rowOff>
    </xdr:from>
    <xdr:ext cx="7366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798800" y="6518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94827</xdr:rowOff>
    </xdr:from>
    <xdr:to>
      <xdr:col>73</xdr:col>
      <xdr:colOff>44450</xdr:colOff>
      <xdr:row>40</xdr:row>
      <xdr:rowOff>24977</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5240000" y="678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35154</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909800" y="655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94827</xdr:rowOff>
    </xdr:from>
    <xdr:to>
      <xdr:col>68</xdr:col>
      <xdr:colOff>203200</xdr:colOff>
      <xdr:row>40</xdr:row>
      <xdr:rowOff>24977</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4351000" y="678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35154</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020800" y="655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94827</xdr:rowOff>
    </xdr:from>
    <xdr:to>
      <xdr:col>64</xdr:col>
      <xdr:colOff>152400</xdr:colOff>
      <xdr:row>40</xdr:row>
      <xdr:rowOff>24977</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3462000" y="678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35154</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131800" y="655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2" name="正方形/長方形 401">
          <a:extLst>
            <a:ext uri="{FF2B5EF4-FFF2-40B4-BE49-F238E27FC236}">
              <a16:creationId xmlns:a16="http://schemas.microsoft.com/office/drawing/2014/main" id="{00000000-0008-0000-0300-000092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団塊世代の大量退職に対し、新規採用職員を抑制していることから退職手当負担見込額が抑えられているが、病院事業会計の歳入不足を補うための財政調整基金の取崩し</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による</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、基金残高の減少が見込まれるため、今後、比率の上昇が見込まれる。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このため、財政調整基金に極力頼らない財政基盤とするため、事業の見直しや自主財源の確保、地方債の新規発行の抑制などの適正化を図り、財政の健全化に努める。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6" name="直線コネクタ 415">
          <a:extLst>
            <a:ext uri="{FF2B5EF4-FFF2-40B4-BE49-F238E27FC236}">
              <a16:creationId xmlns:a16="http://schemas.microsoft.com/office/drawing/2014/main" id="{00000000-0008-0000-0300-0000A0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18" name="直線コネクタ 417">
          <a:extLst>
            <a:ext uri="{FF2B5EF4-FFF2-40B4-BE49-F238E27FC236}">
              <a16:creationId xmlns:a16="http://schemas.microsoft.com/office/drawing/2014/main" id="{00000000-0008-0000-0300-0000A2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将来負担の状況グラフ枠">
          <a:extLst>
            <a:ext uri="{FF2B5EF4-FFF2-40B4-BE49-F238E27FC236}">
              <a16:creationId xmlns:a16="http://schemas.microsoft.com/office/drawing/2014/main" id="{00000000-0008-0000-0300-0000AB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12497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flipV="1">
          <a:off x="17018000" y="2451100"/>
          <a:ext cx="0" cy="15047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156024</xdr:rowOff>
    </xdr:from>
    <xdr:ext cx="762000" cy="259045"/>
    <xdr:sp macro="" textlink="">
      <xdr:nvSpPr>
        <xdr:cNvPr id="429" name="将来負担の状況最小値テキスト">
          <a:extLst>
            <a:ext uri="{FF2B5EF4-FFF2-40B4-BE49-F238E27FC236}">
              <a16:creationId xmlns:a16="http://schemas.microsoft.com/office/drawing/2014/main" id="{00000000-0008-0000-0300-0000AD010000}"/>
            </a:ext>
          </a:extLst>
        </xdr:cNvPr>
        <xdr:cNvSpPr txBox="1"/>
      </xdr:nvSpPr>
      <xdr:spPr>
        <a:xfrm>
          <a:off x="17106900" y="3927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12497</xdr:rowOff>
    </xdr:from>
    <xdr:to>
      <xdr:col>81</xdr:col>
      <xdr:colOff>133350</xdr:colOff>
      <xdr:row>23</xdr:row>
      <xdr:rowOff>12497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6929100" y="3955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31" name="将来負担の状況最大値テキスト">
          <a:extLst>
            <a:ext uri="{FF2B5EF4-FFF2-40B4-BE49-F238E27FC236}">
              <a16:creationId xmlns:a16="http://schemas.microsoft.com/office/drawing/2014/main" id="{00000000-0008-0000-0300-0000AF010000}"/>
            </a:ext>
          </a:extLst>
        </xdr:cNvPr>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143527</xdr:rowOff>
    </xdr:from>
    <xdr:ext cx="762000" cy="259045"/>
    <xdr:sp macro="" textlink="">
      <xdr:nvSpPr>
        <xdr:cNvPr id="433" name="将来負担の状況平均値テキスト">
          <a:extLst>
            <a:ext uri="{FF2B5EF4-FFF2-40B4-BE49-F238E27FC236}">
              <a16:creationId xmlns:a16="http://schemas.microsoft.com/office/drawing/2014/main" id="{00000000-0008-0000-0300-0000B1010000}"/>
            </a:ext>
          </a:extLst>
        </xdr:cNvPr>
        <xdr:cNvSpPr txBox="1"/>
      </xdr:nvSpPr>
      <xdr:spPr>
        <a:xfrm>
          <a:off x="17106900" y="237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34" name="フローチャート: 判断 433">
          <a:extLst>
            <a:ext uri="{FF2B5EF4-FFF2-40B4-BE49-F238E27FC236}">
              <a16:creationId xmlns:a16="http://schemas.microsoft.com/office/drawing/2014/main" id="{00000000-0008-0000-0300-0000B2010000}"/>
            </a:ext>
          </a:extLst>
        </xdr:cNvPr>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0</xdr:rowOff>
    </xdr:from>
    <xdr:to>
      <xdr:col>77</xdr:col>
      <xdr:colOff>95250</xdr:colOff>
      <xdr:row>14</xdr:row>
      <xdr:rowOff>101600</xdr:rowOff>
    </xdr:to>
    <xdr:sp macro="" textlink="">
      <xdr:nvSpPr>
        <xdr:cNvPr id="435" name="フローチャート: 判断 434">
          <a:extLst>
            <a:ext uri="{FF2B5EF4-FFF2-40B4-BE49-F238E27FC236}">
              <a16:creationId xmlns:a16="http://schemas.microsoft.com/office/drawing/2014/main" id="{00000000-0008-0000-0300-0000B3010000}"/>
            </a:ext>
          </a:extLst>
        </xdr:cNvPr>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0</xdr:rowOff>
    </xdr:from>
    <xdr:to>
      <xdr:col>73</xdr:col>
      <xdr:colOff>44450</xdr:colOff>
      <xdr:row>14</xdr:row>
      <xdr:rowOff>101600</xdr:rowOff>
    </xdr:to>
    <xdr:sp macro="" textlink="">
      <xdr:nvSpPr>
        <xdr:cNvPr id="437" name="フローチャート: 判断 436">
          <a:extLst>
            <a:ext uri="{FF2B5EF4-FFF2-40B4-BE49-F238E27FC236}">
              <a16:creationId xmlns:a16="http://schemas.microsoft.com/office/drawing/2014/main" id="{00000000-0008-0000-0300-0000B5010000}"/>
            </a:ext>
          </a:extLst>
        </xdr:cNvPr>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0</xdr:rowOff>
    </xdr:from>
    <xdr:to>
      <xdr:col>68</xdr:col>
      <xdr:colOff>203200</xdr:colOff>
      <xdr:row>14</xdr:row>
      <xdr:rowOff>101600</xdr:rowOff>
    </xdr:to>
    <xdr:sp macro="" textlink="">
      <xdr:nvSpPr>
        <xdr:cNvPr id="439" name="フローチャート: 判断 438">
          <a:extLst>
            <a:ext uri="{FF2B5EF4-FFF2-40B4-BE49-F238E27FC236}">
              <a16:creationId xmlns:a16="http://schemas.microsoft.com/office/drawing/2014/main" id="{00000000-0008-0000-0300-0000B7010000}"/>
            </a:ext>
          </a:extLst>
        </xdr:cNvPr>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111777</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宮崎県高原町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9,009
8,989
85.39
7,773,986
7,596,835
157,676
3,769,304
5,162,606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人件費に係るものは、前年度比</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ポイント減少となったものの、類似団体平均より</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ポイント高い水準にあ</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り、類似団体内でも下位に位置する</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。このため、適正な定員管理や、時間外勤務手当の抑制などにより人件費抑制に努める。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149860</xdr:rowOff>
    </xdr:from>
    <xdr:to>
      <xdr:col>24</xdr:col>
      <xdr:colOff>25400</xdr:colOff>
      <xdr:row>40</xdr:row>
      <xdr:rowOff>62992</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79160"/>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35069</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89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62992</xdr:rowOff>
    </xdr:from>
    <xdr:to>
      <xdr:col>24</xdr:col>
      <xdr:colOff>114300</xdr:colOff>
      <xdr:row>40</xdr:row>
      <xdr:rowOff>62992</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2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64787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2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149860</xdr:rowOff>
    </xdr:from>
    <xdr:to>
      <xdr:col>24</xdr:col>
      <xdr:colOff>114300</xdr:colOff>
      <xdr:row>34</xdr:row>
      <xdr:rowOff>149860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79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60706</xdr:rowOff>
    </xdr:from>
    <xdr:to>
      <xdr:col>24</xdr:col>
      <xdr:colOff>25400</xdr:colOff>
      <xdr:row>37</xdr:row>
      <xdr:rowOff>133858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404356"/>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129303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30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112776</xdr:rowOff>
    </xdr:from>
    <xdr:to>
      <xdr:col>24</xdr:col>
      <xdr:colOff>76200</xdr:colOff>
      <xdr:row>37</xdr:row>
      <xdr:rowOff>42926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133858</xdr:rowOff>
    </xdr:from>
    <xdr:to>
      <xdr:col>19</xdr:col>
      <xdr:colOff>187325</xdr:colOff>
      <xdr:row>37</xdr:row>
      <xdr:rowOff>165862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47750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762</xdr:rowOff>
    </xdr:from>
    <xdr:to>
      <xdr:col>20</xdr:col>
      <xdr:colOff>38100</xdr:colOff>
      <xdr:row>37</xdr:row>
      <xdr:rowOff>102362</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112539</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113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147574</xdr:rowOff>
    </xdr:from>
    <xdr:to>
      <xdr:col>15</xdr:col>
      <xdr:colOff>98425</xdr:colOff>
      <xdr:row>37</xdr:row>
      <xdr:rowOff>165862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49122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48531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106426</xdr:rowOff>
    </xdr:from>
    <xdr:to>
      <xdr:col>11</xdr:col>
      <xdr:colOff>9525</xdr:colOff>
      <xdr:row>37</xdr:row>
      <xdr:rowOff>147574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45007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108204</xdr:rowOff>
    </xdr:from>
    <xdr:to>
      <xdr:col>11</xdr:col>
      <xdr:colOff>60325</xdr:colOff>
      <xdr:row>37</xdr:row>
      <xdr:rowOff>38354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48531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89916</xdr:rowOff>
    </xdr:from>
    <xdr:to>
      <xdr:col>6</xdr:col>
      <xdr:colOff>171450</xdr:colOff>
      <xdr:row>37</xdr:row>
      <xdr:rowOff>20066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30243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9906</xdr:rowOff>
    </xdr:from>
    <xdr:to>
      <xdr:col>24</xdr:col>
      <xdr:colOff>76200</xdr:colOff>
      <xdr:row>37</xdr:row>
      <xdr:rowOff>111506</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153433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83058</xdr:rowOff>
    </xdr:from>
    <xdr:to>
      <xdr:col>20</xdr:col>
      <xdr:colOff>38100</xdr:colOff>
      <xdr:row>38</xdr:row>
      <xdr:rowOff>13208</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169435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513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115062</xdr:rowOff>
    </xdr:from>
    <xdr:to>
      <xdr:col>15</xdr:col>
      <xdr:colOff>149225</xdr:colOff>
      <xdr:row>38</xdr:row>
      <xdr:rowOff>45212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29989</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54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96774</xdr:rowOff>
    </xdr:from>
    <xdr:to>
      <xdr:col>11</xdr:col>
      <xdr:colOff>60325</xdr:colOff>
      <xdr:row>38</xdr:row>
      <xdr:rowOff>26924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11701</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52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55626</xdr:rowOff>
    </xdr:from>
    <xdr:to>
      <xdr:col>6</xdr:col>
      <xdr:colOff>171450</xdr:colOff>
      <xdr:row>37</xdr:row>
      <xdr:rowOff>157226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142003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前年度に比べ</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ポイント増加、類似団体平均を</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0.3</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ポイント下回っているが、</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コロナ禍における需用費や委託料等の増加が要因となっている。　</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今後も過度な上昇を防ぎ、</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引き続き、</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類似団体平均を下回るよう歳出抑制の継続に努める。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37846</xdr:rowOff>
    </xdr:from>
    <xdr:to>
      <xdr:col>82</xdr:col>
      <xdr:colOff>107950</xdr:colOff>
      <xdr:row>21</xdr:row>
      <xdr:rowOff>14986</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609596"/>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158513</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587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14986</xdr:rowOff>
    </xdr:from>
    <xdr:to>
      <xdr:col>82</xdr:col>
      <xdr:colOff>196850</xdr:colOff>
      <xdr:row>21</xdr:row>
      <xdr:rowOff>14986</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615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124223</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35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37846</xdr:rowOff>
    </xdr:from>
    <xdr:to>
      <xdr:col>82</xdr:col>
      <xdr:colOff>196850</xdr:colOff>
      <xdr:row>15</xdr:row>
      <xdr:rowOff>37846</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60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76708</xdr:rowOff>
    </xdr:from>
    <xdr:to>
      <xdr:col>82</xdr:col>
      <xdr:colOff>107950</xdr:colOff>
      <xdr:row>16</xdr:row>
      <xdr:rowOff>122428</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5671800" y="281990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57421</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800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85344</xdr:rowOff>
    </xdr:from>
    <xdr:to>
      <xdr:col>82</xdr:col>
      <xdr:colOff>158750</xdr:colOff>
      <xdr:row>17</xdr:row>
      <xdr:rowOff>15494</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67564</xdr:rowOff>
    </xdr:from>
    <xdr:to>
      <xdr:col>78</xdr:col>
      <xdr:colOff>69850</xdr:colOff>
      <xdr:row>16</xdr:row>
      <xdr:rowOff>76708</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4782800" y="281076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89916</xdr:rowOff>
    </xdr:from>
    <xdr:to>
      <xdr:col>78</xdr:col>
      <xdr:colOff>120650</xdr:colOff>
      <xdr:row>17</xdr:row>
      <xdr:rowOff>20066</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4843</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919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67564</xdr:rowOff>
    </xdr:from>
    <xdr:to>
      <xdr:col>73</xdr:col>
      <xdr:colOff>180975</xdr:colOff>
      <xdr:row>16</xdr:row>
      <xdr:rowOff>117856</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3893800" y="281076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105427</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35560</xdr:rowOff>
    </xdr:from>
    <xdr:to>
      <xdr:col>69</xdr:col>
      <xdr:colOff>92075</xdr:colOff>
      <xdr:row>16</xdr:row>
      <xdr:rowOff>117856</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277876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5334</xdr:rowOff>
    </xdr:from>
    <xdr:to>
      <xdr:col>69</xdr:col>
      <xdr:colOff>142875</xdr:colOff>
      <xdr:row>17</xdr:row>
      <xdr:rowOff>106934</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91711</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300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158496</xdr:rowOff>
    </xdr:from>
    <xdr:to>
      <xdr:col>65</xdr:col>
      <xdr:colOff>53975</xdr:colOff>
      <xdr:row>17</xdr:row>
      <xdr:rowOff>88646</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73423</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71628</xdr:rowOff>
    </xdr:from>
    <xdr:to>
      <xdr:col>82</xdr:col>
      <xdr:colOff>158750</xdr:colOff>
      <xdr:row>17</xdr:row>
      <xdr:rowOff>1778</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81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88155</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65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25908</xdr:rowOff>
    </xdr:from>
    <xdr:to>
      <xdr:col>78</xdr:col>
      <xdr:colOff>120650</xdr:colOff>
      <xdr:row>16</xdr:row>
      <xdr:rowOff>127508</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76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137685</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2537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16764</xdr:rowOff>
    </xdr:from>
    <xdr:to>
      <xdr:col>74</xdr:col>
      <xdr:colOff>31750</xdr:colOff>
      <xdr:row>16</xdr:row>
      <xdr:rowOff>118364</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75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128541</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2528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67056</xdr:rowOff>
    </xdr:from>
    <xdr:to>
      <xdr:col>69</xdr:col>
      <xdr:colOff>142875</xdr:colOff>
      <xdr:row>16</xdr:row>
      <xdr:rowOff>168656</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81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7383</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2579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156210</xdr:rowOff>
    </xdr:from>
    <xdr:to>
      <xdr:col>65</xdr:col>
      <xdr:colOff>53975</xdr:colOff>
      <xdr:row>16</xdr:row>
      <xdr:rowOff>86360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96537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249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扶助費に係る経常収支比率が</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、前年度比</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ポイント改善されたが、依然として</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類似団体平均を大きく上回っている。障</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がい</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関連事業や児童福祉事業において、制度改正等に伴うサービス低下を招かないよう、単独事業として、事業内容や対象者等の拡大を行っていることによる支出増が大きな要因となっている。今後、資格審査等の適正化や、事業の取捨選択により上昇傾向に歯止めをかけるよう努め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118835</xdr:rowOff>
    </xdr:from>
    <xdr:to>
      <xdr:col>24</xdr:col>
      <xdr:colOff>25400</xdr:colOff>
      <xdr:row>61</xdr:row>
      <xdr:rowOff>102507</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205685"/>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74584</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102507</xdr:rowOff>
    </xdr:from>
    <xdr:to>
      <xdr:col>24</xdr:col>
      <xdr:colOff>114300</xdr:colOff>
      <xdr:row>61</xdr:row>
      <xdr:rowOff>102507</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33762</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94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118835</xdr:rowOff>
    </xdr:from>
    <xdr:to>
      <xdr:col>24</xdr:col>
      <xdr:colOff>114300</xdr:colOff>
      <xdr:row>53</xdr:row>
      <xdr:rowOff>118835</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205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167822</xdr:rowOff>
    </xdr:from>
    <xdr:to>
      <xdr:col>24</xdr:col>
      <xdr:colOff>25400</xdr:colOff>
      <xdr:row>61</xdr:row>
      <xdr:rowOff>53522</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10283372"/>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27412</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457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10885</xdr:rowOff>
    </xdr:from>
    <xdr:to>
      <xdr:col>24</xdr:col>
      <xdr:colOff>76200</xdr:colOff>
      <xdr:row>56</xdr:row>
      <xdr:rowOff>112485</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61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61</xdr:row>
      <xdr:rowOff>20865</xdr:rowOff>
    </xdr:from>
    <xdr:to>
      <xdr:col>19</xdr:col>
      <xdr:colOff>187325</xdr:colOff>
      <xdr:row>61</xdr:row>
      <xdr:rowOff>53522</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098800" y="104793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43543</xdr:rowOff>
    </xdr:from>
    <xdr:to>
      <xdr:col>20</xdr:col>
      <xdr:colOff>38100</xdr:colOff>
      <xdr:row>56</xdr:row>
      <xdr:rowOff>145143</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155320</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413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61</xdr:row>
      <xdr:rowOff>20865</xdr:rowOff>
    </xdr:from>
    <xdr:to>
      <xdr:col>15</xdr:col>
      <xdr:colOff>98425</xdr:colOff>
      <xdr:row>61</xdr:row>
      <xdr:rowOff>69850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10479315"/>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108857</xdr:rowOff>
    </xdr:from>
    <xdr:to>
      <xdr:col>15</xdr:col>
      <xdr:colOff>149225</xdr:colOff>
      <xdr:row>57</xdr:row>
      <xdr:rowOff>39007</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7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49184</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47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61</xdr:row>
      <xdr:rowOff>4535</xdr:rowOff>
    </xdr:from>
    <xdr:to>
      <xdr:col>11</xdr:col>
      <xdr:colOff>9525</xdr:colOff>
      <xdr:row>61</xdr:row>
      <xdr:rowOff>69850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104629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92528</xdr:rowOff>
    </xdr:from>
    <xdr:to>
      <xdr:col>11</xdr:col>
      <xdr:colOff>60325</xdr:colOff>
      <xdr:row>57</xdr:row>
      <xdr:rowOff>22678</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32855</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59872</xdr:rowOff>
    </xdr:from>
    <xdr:to>
      <xdr:col>6</xdr:col>
      <xdr:colOff>171450</xdr:colOff>
      <xdr:row>56</xdr:row>
      <xdr:rowOff>161472</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199</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117022</xdr:rowOff>
    </xdr:from>
    <xdr:to>
      <xdr:col>24</xdr:col>
      <xdr:colOff>76200</xdr:colOff>
      <xdr:row>60</xdr:row>
      <xdr:rowOff>47172</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1023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89099</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1020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61</xdr:row>
      <xdr:rowOff>2722</xdr:rowOff>
    </xdr:from>
    <xdr:to>
      <xdr:col>20</xdr:col>
      <xdr:colOff>38100</xdr:colOff>
      <xdr:row>61</xdr:row>
      <xdr:rowOff>104322</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10461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61</xdr:row>
      <xdr:rowOff>89099</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1054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141515</xdr:rowOff>
    </xdr:from>
    <xdr:to>
      <xdr:col>15</xdr:col>
      <xdr:colOff>149225</xdr:colOff>
      <xdr:row>61</xdr:row>
      <xdr:rowOff>71665</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1042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61</xdr:row>
      <xdr:rowOff>56442</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1051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61</xdr:row>
      <xdr:rowOff>19050</xdr:rowOff>
    </xdr:from>
    <xdr:to>
      <xdr:col>11</xdr:col>
      <xdr:colOff>60325</xdr:colOff>
      <xdr:row>61</xdr:row>
      <xdr:rowOff>120650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1047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61</xdr:row>
      <xdr:rowOff>105427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1056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60</xdr:row>
      <xdr:rowOff>125185</xdr:rowOff>
    </xdr:from>
    <xdr:to>
      <xdr:col>6</xdr:col>
      <xdr:colOff>171450</xdr:colOff>
      <xdr:row>61</xdr:row>
      <xdr:rowOff>55335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1041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61</xdr:row>
      <xdr:rowOff>40112</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10498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前年度比</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ポイント減少したものの、類似団体平均を</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ポイント上回</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る結果となった</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。公共施設の計画的な老朽化対策・長寿命化対策を図るため、今後も維持補修費の増加が見込まれるが、急激な上昇は抑えながら</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緊急性・優先性に基づき、適正な</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施設管理等を</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行っていく</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6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60</xdr:row>
      <xdr:rowOff>119380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0881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91457</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37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119380</xdr:rowOff>
    </xdr:from>
    <xdr:to>
      <xdr:col>82</xdr:col>
      <xdr:colOff>196850</xdr:colOff>
      <xdr:row>60</xdr:row>
      <xdr:rowOff>119380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406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111760</xdr:rowOff>
    </xdr:from>
    <xdr:to>
      <xdr:col>82</xdr:col>
      <xdr:colOff>107950</xdr:colOff>
      <xdr:row>57</xdr:row>
      <xdr:rowOff>161290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5671800" y="9712960"/>
          <a:ext cx="8382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119397</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377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102870</xdr:rowOff>
    </xdr:from>
    <xdr:to>
      <xdr:col>82</xdr:col>
      <xdr:colOff>158750</xdr:colOff>
      <xdr:row>56</xdr:row>
      <xdr:rowOff>33020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53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161290</xdr:rowOff>
    </xdr:from>
    <xdr:to>
      <xdr:col>78</xdr:col>
      <xdr:colOff>69850</xdr:colOff>
      <xdr:row>58</xdr:row>
      <xdr:rowOff>119380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4782800" y="993394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148590</xdr:rowOff>
    </xdr:from>
    <xdr:to>
      <xdr:col>78</xdr:col>
      <xdr:colOff>120650</xdr:colOff>
      <xdr:row>56</xdr:row>
      <xdr:rowOff>78740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88917</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347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77470</xdr:rowOff>
    </xdr:from>
    <xdr:to>
      <xdr:col>73</xdr:col>
      <xdr:colOff>180975</xdr:colOff>
      <xdr:row>58</xdr:row>
      <xdr:rowOff>119380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893800" y="9850120"/>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156210</xdr:rowOff>
    </xdr:from>
    <xdr:to>
      <xdr:col>74</xdr:col>
      <xdr:colOff>31750</xdr:colOff>
      <xdr:row>56</xdr:row>
      <xdr:rowOff>86360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96537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62230</xdr:rowOff>
    </xdr:from>
    <xdr:to>
      <xdr:col>69</xdr:col>
      <xdr:colOff>92075</xdr:colOff>
      <xdr:row>57</xdr:row>
      <xdr:rowOff>77470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3004800" y="98348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163830</xdr:rowOff>
    </xdr:from>
    <xdr:to>
      <xdr:col>69</xdr:col>
      <xdr:colOff>142875</xdr:colOff>
      <xdr:row>56</xdr:row>
      <xdr:rowOff>93980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104157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148590</xdr:rowOff>
    </xdr:from>
    <xdr:to>
      <xdr:col>65</xdr:col>
      <xdr:colOff>53975</xdr:colOff>
      <xdr:row>56</xdr:row>
      <xdr:rowOff>78740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88917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60960</xdr:rowOff>
    </xdr:from>
    <xdr:to>
      <xdr:col>82</xdr:col>
      <xdr:colOff>158750</xdr:colOff>
      <xdr:row>56</xdr:row>
      <xdr:rowOff>162560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33037</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963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110490</xdr:rowOff>
    </xdr:from>
    <xdr:to>
      <xdr:col>78</xdr:col>
      <xdr:colOff>120650</xdr:colOff>
      <xdr:row>58</xdr:row>
      <xdr:rowOff>40640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25417</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9969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68580</xdr:rowOff>
    </xdr:from>
    <xdr:to>
      <xdr:col>74</xdr:col>
      <xdr:colOff>31750</xdr:colOff>
      <xdr:row>58</xdr:row>
      <xdr:rowOff>170180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1001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154957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1009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26670</xdr:rowOff>
    </xdr:from>
    <xdr:to>
      <xdr:col>69</xdr:col>
      <xdr:colOff>142875</xdr:colOff>
      <xdr:row>57</xdr:row>
      <xdr:rowOff>128270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979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113047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11430</xdr:rowOff>
    </xdr:from>
    <xdr:to>
      <xdr:col>65</xdr:col>
      <xdr:colOff>53975</xdr:colOff>
      <xdr:row>57</xdr:row>
      <xdr:rowOff>113030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97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97807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前年度より</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ポイント減少したもの、類似団体平均を</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0.3</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ポイント上回っている。前年度より減少した要因として、病院への繰出金が減少したことが挙げられる。引き続き、単独補助金の見直し等を実施し、補助費等の縮減に努めていく。 </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30988</xdr:rowOff>
    </xdr:from>
    <xdr:to>
      <xdr:col>82</xdr:col>
      <xdr:colOff>107950</xdr:colOff>
      <xdr:row>39</xdr:row>
      <xdr:rowOff>101854</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86028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73931</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101854</xdr:rowOff>
    </xdr:from>
    <xdr:to>
      <xdr:col>82</xdr:col>
      <xdr:colOff>196850</xdr:colOff>
      <xdr:row>39</xdr:row>
      <xdr:rowOff>101854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117365</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603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30988</xdr:rowOff>
    </xdr:from>
    <xdr:to>
      <xdr:col>82</xdr:col>
      <xdr:colOff>196850</xdr:colOff>
      <xdr:row>34</xdr:row>
      <xdr:rowOff>30988</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860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33274</xdr:rowOff>
    </xdr:from>
    <xdr:to>
      <xdr:col>82</xdr:col>
      <xdr:colOff>107950</xdr:colOff>
      <xdr:row>37</xdr:row>
      <xdr:rowOff>97282</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5671800" y="6376924"/>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156735</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157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140208</xdr:rowOff>
    </xdr:from>
    <xdr:to>
      <xdr:col>82</xdr:col>
      <xdr:colOff>158750</xdr:colOff>
      <xdr:row>37</xdr:row>
      <xdr:rowOff>70358</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97282</xdr:rowOff>
    </xdr:from>
    <xdr:to>
      <xdr:col>78</xdr:col>
      <xdr:colOff>69850</xdr:colOff>
      <xdr:row>37</xdr:row>
      <xdr:rowOff>138430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4782800" y="644093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9906</xdr:rowOff>
    </xdr:from>
    <xdr:to>
      <xdr:col>78</xdr:col>
      <xdr:colOff>120650</xdr:colOff>
      <xdr:row>37</xdr:row>
      <xdr:rowOff>111506</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121683</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6122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78994</xdr:rowOff>
    </xdr:from>
    <xdr:to>
      <xdr:col>73</xdr:col>
      <xdr:colOff>180975</xdr:colOff>
      <xdr:row>37</xdr:row>
      <xdr:rowOff>138430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893800" y="642264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163068</xdr:rowOff>
    </xdr:from>
    <xdr:to>
      <xdr:col>74</xdr:col>
      <xdr:colOff>31750</xdr:colOff>
      <xdr:row>37</xdr:row>
      <xdr:rowOff>93218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103395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51562</xdr:rowOff>
    </xdr:from>
    <xdr:to>
      <xdr:col>69</xdr:col>
      <xdr:colOff>92075</xdr:colOff>
      <xdr:row>37</xdr:row>
      <xdr:rowOff>78994</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3004800" y="639521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153924</xdr:rowOff>
    </xdr:from>
    <xdr:to>
      <xdr:col>69</xdr:col>
      <xdr:colOff>142875</xdr:colOff>
      <xdr:row>37</xdr:row>
      <xdr:rowOff>84074</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94251</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85107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153924</xdr:rowOff>
    </xdr:from>
    <xdr:to>
      <xdr:col>82</xdr:col>
      <xdr:colOff>158750</xdr:colOff>
      <xdr:row>37</xdr:row>
      <xdr:rowOff>84074</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126001</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46482</xdr:rowOff>
    </xdr:from>
    <xdr:to>
      <xdr:col>78</xdr:col>
      <xdr:colOff>120650</xdr:colOff>
      <xdr:row>37</xdr:row>
      <xdr:rowOff>148082</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132859</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6476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87630</xdr:rowOff>
    </xdr:from>
    <xdr:to>
      <xdr:col>74</xdr:col>
      <xdr:colOff>31750</xdr:colOff>
      <xdr:row>38</xdr:row>
      <xdr:rowOff>17780</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2557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28194</xdr:rowOff>
    </xdr:from>
    <xdr:to>
      <xdr:col>69</xdr:col>
      <xdr:colOff>142875</xdr:colOff>
      <xdr:row>37</xdr:row>
      <xdr:rowOff>129794</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114571</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762</xdr:rowOff>
    </xdr:from>
    <xdr:to>
      <xdr:col>65</xdr:col>
      <xdr:colOff>53975</xdr:colOff>
      <xdr:row>37</xdr:row>
      <xdr:rowOff>102362</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87139</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新規地方債の借入抑制を行</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い、大型借入の償還が終了したことにより、</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前年度比</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し、類似団体平均を</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3.4</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ポイント下回る結果となった。引き続き、年度償還額を上回らない新規発行の抑制に努め、健全な財政の堅持を図る。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96520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50950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68597</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84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96520</xdr:rowOff>
    </xdr:from>
    <xdr:to>
      <xdr:col>24</xdr:col>
      <xdr:colOff>114300</xdr:colOff>
      <xdr:row>80</xdr:row>
      <xdr:rowOff>96520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812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39370</xdr:rowOff>
    </xdr:from>
    <xdr:to>
      <xdr:col>24</xdr:col>
      <xdr:colOff>25400</xdr:colOff>
      <xdr:row>76</xdr:row>
      <xdr:rowOff>119380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987800" y="13069570"/>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90188</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120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118111</xdr:rowOff>
    </xdr:from>
    <xdr:to>
      <xdr:col>24</xdr:col>
      <xdr:colOff>76200</xdr:colOff>
      <xdr:row>77</xdr:row>
      <xdr:rowOff>48261</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111761</xdr:rowOff>
    </xdr:from>
    <xdr:to>
      <xdr:col>19</xdr:col>
      <xdr:colOff>187325</xdr:colOff>
      <xdr:row>76</xdr:row>
      <xdr:rowOff>119380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3098800" y="131419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140970</xdr:rowOff>
    </xdr:from>
    <xdr:to>
      <xdr:col>20</xdr:col>
      <xdr:colOff>38100</xdr:colOff>
      <xdr:row>77</xdr:row>
      <xdr:rowOff>71120</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55897</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3257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111761</xdr:rowOff>
    </xdr:from>
    <xdr:to>
      <xdr:col>15</xdr:col>
      <xdr:colOff>98425</xdr:colOff>
      <xdr:row>76</xdr:row>
      <xdr:rowOff>138430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2209800" y="13141961"/>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140970</xdr:rowOff>
    </xdr:from>
    <xdr:to>
      <xdr:col>15</xdr:col>
      <xdr:colOff>149225</xdr:colOff>
      <xdr:row>77</xdr:row>
      <xdr:rowOff>71120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55897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138430</xdr:rowOff>
    </xdr:from>
    <xdr:to>
      <xdr:col>11</xdr:col>
      <xdr:colOff>9525</xdr:colOff>
      <xdr:row>76</xdr:row>
      <xdr:rowOff>168911</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1320800" y="1316863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152400</xdr:rowOff>
    </xdr:from>
    <xdr:to>
      <xdr:col>11</xdr:col>
      <xdr:colOff>60325</xdr:colOff>
      <xdr:row>77</xdr:row>
      <xdr:rowOff>82550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67327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59707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160020</xdr:rowOff>
    </xdr:from>
    <xdr:to>
      <xdr:col>24</xdr:col>
      <xdr:colOff>76200</xdr:colOff>
      <xdr:row>76</xdr:row>
      <xdr:rowOff>90170</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01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5097</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286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68580</xdr:rowOff>
    </xdr:from>
    <xdr:to>
      <xdr:col>20</xdr:col>
      <xdr:colOff>38100</xdr:colOff>
      <xdr:row>76</xdr:row>
      <xdr:rowOff>170180</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8907</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286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60961</xdr:rowOff>
    </xdr:from>
    <xdr:to>
      <xdr:col>15</xdr:col>
      <xdr:colOff>149225</xdr:colOff>
      <xdr:row>76</xdr:row>
      <xdr:rowOff>162561</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1287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87630</xdr:rowOff>
    </xdr:from>
    <xdr:to>
      <xdr:col>11</xdr:col>
      <xdr:colOff>60325</xdr:colOff>
      <xdr:row>77</xdr:row>
      <xdr:rowOff>17780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11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27957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2886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118111</xdr:rowOff>
    </xdr:from>
    <xdr:to>
      <xdr:col>6</xdr:col>
      <xdr:colOff>171450</xdr:colOff>
      <xdr:row>77</xdr:row>
      <xdr:rowOff>48261</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14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58437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291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公債費以外に係る経常収支比率は、類似団体平均を</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7.0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ポイント、県平均を</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ポイントとそれぞれ大きく上回っている状況である。病院事業会計への損失補てんの補助金等や</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医療費の増に伴う国民健康保険事業特別会計への繰出金、福祉・教育部門の扶助費が要因と思われることから、経営見直しや事業の適正化、</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取捨</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選択を図ることにより経費の縮減に努める。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a:extLst>
            <a:ext uri="{FF2B5EF4-FFF2-40B4-BE49-F238E27FC236}">
              <a16:creationId xmlns:a16="http://schemas.microsoft.com/office/drawing/2014/main" id="{00000000-0008-0000-0400-0000A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40132</xdr:rowOff>
    </xdr:from>
    <xdr:to>
      <xdr:col>82</xdr:col>
      <xdr:colOff>107950</xdr:colOff>
      <xdr:row>81</xdr:row>
      <xdr:rowOff>143002</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6510000" y="12727432"/>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115079</xdr:rowOff>
    </xdr:from>
    <xdr:ext cx="762000" cy="259045"/>
    <xdr:sp macro="" textlink="">
      <xdr:nvSpPr>
        <xdr:cNvPr id="418" name="公債費以外最小値テキスト">
          <a:extLst>
            <a:ext uri="{FF2B5EF4-FFF2-40B4-BE49-F238E27FC236}">
              <a16:creationId xmlns:a16="http://schemas.microsoft.com/office/drawing/2014/main" id="{00000000-0008-0000-0400-0000A2010000}"/>
            </a:ext>
          </a:extLst>
        </xdr:cNvPr>
        <xdr:cNvSpPr txBox="1"/>
      </xdr:nvSpPr>
      <xdr:spPr>
        <a:xfrm>
          <a:off x="16598900" y="14002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143002</xdr:rowOff>
    </xdr:from>
    <xdr:to>
      <xdr:col>82</xdr:col>
      <xdr:colOff>196850</xdr:colOff>
      <xdr:row>81</xdr:row>
      <xdr:rowOff>143002</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4030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126509</xdr:rowOff>
    </xdr:from>
    <xdr:ext cx="762000" cy="259045"/>
    <xdr:sp macro="" textlink="">
      <xdr:nvSpPr>
        <xdr:cNvPr id="420" name="公債費以外最大値テキスト">
          <a:extLst>
            <a:ext uri="{FF2B5EF4-FFF2-40B4-BE49-F238E27FC236}">
              <a16:creationId xmlns:a16="http://schemas.microsoft.com/office/drawing/2014/main" id="{00000000-0008-0000-0400-0000A4010000}"/>
            </a:ext>
          </a:extLst>
        </xdr:cNvPr>
        <xdr:cNvSpPr txBox="1"/>
      </xdr:nvSpPr>
      <xdr:spPr>
        <a:xfrm>
          <a:off x="16598900" y="12470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40132</xdr:rowOff>
    </xdr:from>
    <xdr:to>
      <xdr:col>82</xdr:col>
      <xdr:colOff>196850</xdr:colOff>
      <xdr:row>74</xdr:row>
      <xdr:rowOff>40132</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2727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65278</xdr:rowOff>
    </xdr:from>
    <xdr:to>
      <xdr:col>82</xdr:col>
      <xdr:colOff>107950</xdr:colOff>
      <xdr:row>81</xdr:row>
      <xdr:rowOff>10413</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5671800" y="13609828"/>
          <a:ext cx="838200" cy="288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53864</xdr:rowOff>
    </xdr:from>
    <xdr:ext cx="762000" cy="259045"/>
    <xdr:sp macro="" textlink="">
      <xdr:nvSpPr>
        <xdr:cNvPr id="423" name="公債費以外平均値テキスト">
          <a:extLst>
            <a:ext uri="{FF2B5EF4-FFF2-40B4-BE49-F238E27FC236}">
              <a16:creationId xmlns:a16="http://schemas.microsoft.com/office/drawing/2014/main" id="{00000000-0008-0000-0400-0000A7010000}"/>
            </a:ext>
          </a:extLst>
        </xdr:cNvPr>
        <xdr:cNvSpPr txBox="1"/>
      </xdr:nvSpPr>
      <xdr:spPr>
        <a:xfrm>
          <a:off x="16598900" y="1308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37337</xdr:rowOff>
    </xdr:from>
    <xdr:to>
      <xdr:col>82</xdr:col>
      <xdr:colOff>158750</xdr:colOff>
      <xdr:row>77</xdr:row>
      <xdr:rowOff>138937</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6459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81</xdr:row>
      <xdr:rowOff>10413</xdr:rowOff>
    </xdr:from>
    <xdr:to>
      <xdr:col>78</xdr:col>
      <xdr:colOff>69850</xdr:colOff>
      <xdr:row>81</xdr:row>
      <xdr:rowOff>143002</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4782800" y="13897863"/>
          <a:ext cx="889000" cy="132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7620</xdr:rowOff>
    </xdr:from>
    <xdr:to>
      <xdr:col>78</xdr:col>
      <xdr:colOff>120650</xdr:colOff>
      <xdr:row>78</xdr:row>
      <xdr:rowOff>109220</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5621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119397</xdr:rowOff>
    </xdr:from>
    <xdr:ext cx="7366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5290800" y="1314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81</xdr:row>
      <xdr:rowOff>1270</xdr:rowOff>
    </xdr:from>
    <xdr:to>
      <xdr:col>73</xdr:col>
      <xdr:colOff>180975</xdr:colOff>
      <xdr:row>81</xdr:row>
      <xdr:rowOff>143002</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3893800" y="13888720"/>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48768</xdr:rowOff>
    </xdr:from>
    <xdr:to>
      <xdr:col>74</xdr:col>
      <xdr:colOff>31750</xdr:colOff>
      <xdr:row>78</xdr:row>
      <xdr:rowOff>150368</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47320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160545</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4401800" y="13190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165863</xdr:rowOff>
    </xdr:from>
    <xdr:to>
      <xdr:col>69</xdr:col>
      <xdr:colOff>92075</xdr:colOff>
      <xdr:row>81</xdr:row>
      <xdr:rowOff>1270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3004800" y="13710413"/>
          <a:ext cx="889000" cy="178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25908</xdr:rowOff>
    </xdr:from>
    <xdr:to>
      <xdr:col>69</xdr:col>
      <xdr:colOff>142875</xdr:colOff>
      <xdr:row>78</xdr:row>
      <xdr:rowOff>127508</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3843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137685</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3512800" y="1316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133350</xdr:rowOff>
    </xdr:from>
    <xdr:to>
      <xdr:col>65</xdr:col>
      <xdr:colOff>53975</xdr:colOff>
      <xdr:row>78</xdr:row>
      <xdr:rowOff>63500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2954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73677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623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14478</xdr:rowOff>
    </xdr:from>
    <xdr:to>
      <xdr:col>82</xdr:col>
      <xdr:colOff>158750</xdr:colOff>
      <xdr:row>79</xdr:row>
      <xdr:rowOff>116078</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6459200" y="135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158005</xdr:rowOff>
    </xdr:from>
    <xdr:ext cx="762000" cy="259045"/>
    <xdr:sp macro="" textlink="">
      <xdr:nvSpPr>
        <xdr:cNvPr id="442" name="公債費以外該当値テキスト">
          <a:extLst>
            <a:ext uri="{FF2B5EF4-FFF2-40B4-BE49-F238E27FC236}">
              <a16:creationId xmlns:a16="http://schemas.microsoft.com/office/drawing/2014/main" id="{00000000-0008-0000-0400-0000BA010000}"/>
            </a:ext>
          </a:extLst>
        </xdr:cNvPr>
        <xdr:cNvSpPr txBox="1"/>
      </xdr:nvSpPr>
      <xdr:spPr>
        <a:xfrm>
          <a:off x="16598900" y="1353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131063</xdr:rowOff>
    </xdr:from>
    <xdr:to>
      <xdr:col>78</xdr:col>
      <xdr:colOff>120650</xdr:colOff>
      <xdr:row>81</xdr:row>
      <xdr:rowOff>61213</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5621000" y="1384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81</xdr:row>
      <xdr:rowOff>45990</xdr:rowOff>
    </xdr:from>
    <xdr:ext cx="7366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290800" y="13933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81</xdr:row>
      <xdr:rowOff>92202</xdr:rowOff>
    </xdr:from>
    <xdr:to>
      <xdr:col>74</xdr:col>
      <xdr:colOff>31750</xdr:colOff>
      <xdr:row>82</xdr:row>
      <xdr:rowOff>22352</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4732000" y="13979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82</xdr:row>
      <xdr:rowOff>7129</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4066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121920</xdr:rowOff>
    </xdr:from>
    <xdr:to>
      <xdr:col>69</xdr:col>
      <xdr:colOff>142875</xdr:colOff>
      <xdr:row>81</xdr:row>
      <xdr:rowOff>52070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3843000" y="1383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81</xdr:row>
      <xdr:rowOff>36847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512800" y="1392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115063</xdr:rowOff>
    </xdr:from>
    <xdr:to>
      <xdr:col>65</xdr:col>
      <xdr:colOff>53975</xdr:colOff>
      <xdr:row>80</xdr:row>
      <xdr:rowOff>45213</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2954000" y="1365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29990</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623800" y="13745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宮崎県高原町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0" name="人口1人当たり決算額の推移グラフ枠130">
          <a:extLst>
            <a:ext uri="{FF2B5EF4-FFF2-40B4-BE49-F238E27FC236}">
              <a16:creationId xmlns:a16="http://schemas.microsoft.com/office/drawing/2014/main" id="{00000000-0008-0000-0500-000028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162623</xdr:rowOff>
    </xdr:from>
    <xdr:to>
      <xdr:col>29</xdr:col>
      <xdr:colOff>127000</xdr:colOff>
      <xdr:row>19</xdr:row>
      <xdr:rowOff>84574</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flipV="1">
          <a:off x="5651500" y="2096198"/>
          <a:ext cx="0" cy="129355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56651</xdr:rowOff>
    </xdr:from>
    <xdr:ext cx="762000" cy="259045"/>
    <xdr:sp macro="" textlink="">
      <xdr:nvSpPr>
        <xdr:cNvPr id="42" name="人口1人当たり決算額の推移最小値テキスト130">
          <a:extLst>
            <a:ext uri="{FF2B5EF4-FFF2-40B4-BE49-F238E27FC236}">
              <a16:creationId xmlns:a16="http://schemas.microsoft.com/office/drawing/2014/main" id="{00000000-0008-0000-0500-00002A000000}"/>
            </a:ext>
          </a:extLst>
        </xdr:cNvPr>
        <xdr:cNvSpPr txBox="1"/>
      </xdr:nvSpPr>
      <xdr:spPr>
        <a:xfrm>
          <a:off x="5740400" y="3361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84574</xdr:rowOff>
    </xdr:from>
    <xdr:to>
      <xdr:col>30</xdr:col>
      <xdr:colOff>25400</xdr:colOff>
      <xdr:row>19</xdr:row>
      <xdr:rowOff>84574</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5562600" y="33897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77550</xdr:rowOff>
    </xdr:from>
    <xdr:ext cx="762000" cy="259045"/>
    <xdr:sp macro="" textlink="">
      <xdr:nvSpPr>
        <xdr:cNvPr id="44" name="人口1人当たり決算額の推移最大値テキスト130">
          <a:extLst>
            <a:ext uri="{FF2B5EF4-FFF2-40B4-BE49-F238E27FC236}">
              <a16:creationId xmlns:a16="http://schemas.microsoft.com/office/drawing/2014/main" id="{00000000-0008-0000-0500-00002C000000}"/>
            </a:ext>
          </a:extLst>
        </xdr:cNvPr>
        <xdr:cNvSpPr txBox="1"/>
      </xdr:nvSpPr>
      <xdr:spPr>
        <a:xfrm>
          <a:off x="5740400" y="1839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162623</xdr:rowOff>
    </xdr:from>
    <xdr:to>
      <xdr:col>30</xdr:col>
      <xdr:colOff>25400</xdr:colOff>
      <xdr:row>11</xdr:row>
      <xdr:rowOff>162623</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20961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37568</xdr:rowOff>
    </xdr:from>
    <xdr:to>
      <xdr:col>29</xdr:col>
      <xdr:colOff>127000</xdr:colOff>
      <xdr:row>18</xdr:row>
      <xdr:rowOff>84780</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003800" y="3171293"/>
          <a:ext cx="647700" cy="472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26189</xdr:rowOff>
    </xdr:from>
    <xdr:ext cx="762000" cy="259045"/>
    <xdr:sp macro="" textlink="">
      <xdr:nvSpPr>
        <xdr:cNvPr id="47" name="人口1人当たり決算額の推移平均値テキスト130">
          <a:extLst>
            <a:ext uri="{FF2B5EF4-FFF2-40B4-BE49-F238E27FC236}">
              <a16:creationId xmlns:a16="http://schemas.microsoft.com/office/drawing/2014/main" id="{00000000-0008-0000-0500-00002F000000}"/>
            </a:ext>
          </a:extLst>
        </xdr:cNvPr>
        <xdr:cNvSpPr txBox="1"/>
      </xdr:nvSpPr>
      <xdr:spPr>
        <a:xfrm>
          <a:off x="5740400" y="26455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9662</xdr:rowOff>
    </xdr:from>
    <xdr:to>
      <xdr:col>29</xdr:col>
      <xdr:colOff>177800</xdr:colOff>
      <xdr:row>16</xdr:row>
      <xdr:rowOff>111262</xdr:rowOff>
    </xdr:to>
    <xdr:sp macro="" textlink="">
      <xdr:nvSpPr>
        <xdr:cNvPr id="48" name="フローチャート: 判断 47">
          <a:extLst>
            <a:ext uri="{FF2B5EF4-FFF2-40B4-BE49-F238E27FC236}">
              <a16:creationId xmlns:a16="http://schemas.microsoft.com/office/drawing/2014/main" id="{00000000-0008-0000-0500-000030000000}"/>
            </a:ext>
          </a:extLst>
        </xdr:cNvPr>
        <xdr:cNvSpPr/>
      </xdr:nvSpPr>
      <xdr:spPr bwMode="auto">
        <a:xfrm>
          <a:off x="5600700" y="28004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84780</xdr:rowOff>
    </xdr:from>
    <xdr:to>
      <xdr:col>26</xdr:col>
      <xdr:colOff>50800</xdr:colOff>
      <xdr:row>18</xdr:row>
      <xdr:rowOff>135906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4305300" y="3218505"/>
          <a:ext cx="698500" cy="511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41918</xdr:rowOff>
    </xdr:from>
    <xdr:to>
      <xdr:col>26</xdr:col>
      <xdr:colOff>101600</xdr:colOff>
      <xdr:row>16</xdr:row>
      <xdr:rowOff>143518</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4953000" y="28327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153695</xdr:rowOff>
    </xdr:from>
    <xdr:ext cx="736600" cy="259045"/>
    <xdr:sp macro="" textlink="">
      <xdr:nvSpPr>
        <xdr:cNvPr id="51" name="テキスト ボックス 50">
          <a:extLst>
            <a:ext uri="{FF2B5EF4-FFF2-40B4-BE49-F238E27FC236}">
              <a16:creationId xmlns:a16="http://schemas.microsoft.com/office/drawing/2014/main" id="{00000000-0008-0000-0500-000033000000}"/>
            </a:ext>
          </a:extLst>
        </xdr:cNvPr>
        <xdr:cNvSpPr txBox="1"/>
      </xdr:nvSpPr>
      <xdr:spPr>
        <a:xfrm>
          <a:off x="4622800" y="2601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132671</xdr:rowOff>
    </xdr:from>
    <xdr:to>
      <xdr:col>22</xdr:col>
      <xdr:colOff>114300</xdr:colOff>
      <xdr:row>18</xdr:row>
      <xdr:rowOff>135906</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3606800" y="3266396"/>
          <a:ext cx="698500" cy="32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68681</xdr:rowOff>
    </xdr:from>
    <xdr:to>
      <xdr:col>22</xdr:col>
      <xdr:colOff>165100</xdr:colOff>
      <xdr:row>16</xdr:row>
      <xdr:rowOff>170281</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254500" y="28595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9008</xdr:rowOff>
    </xdr:from>
    <xdr:ext cx="7620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3924300" y="2628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132671</xdr:rowOff>
    </xdr:from>
    <xdr:to>
      <xdr:col>18</xdr:col>
      <xdr:colOff>177800</xdr:colOff>
      <xdr:row>18</xdr:row>
      <xdr:rowOff>158663</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2908300" y="3266396"/>
          <a:ext cx="698500" cy="259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78597</xdr:rowOff>
    </xdr:from>
    <xdr:to>
      <xdr:col>19</xdr:col>
      <xdr:colOff>38100</xdr:colOff>
      <xdr:row>17</xdr:row>
      <xdr:rowOff>8747</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3556000" y="2869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18924</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225800" y="2638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100548</xdr:rowOff>
    </xdr:from>
    <xdr:to>
      <xdr:col>15</xdr:col>
      <xdr:colOff>101600</xdr:colOff>
      <xdr:row>17</xdr:row>
      <xdr:rowOff>30698</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2857500" y="28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40875</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2527300" y="2660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158218</xdr:rowOff>
    </xdr:from>
    <xdr:to>
      <xdr:col>29</xdr:col>
      <xdr:colOff>177800</xdr:colOff>
      <xdr:row>18</xdr:row>
      <xdr:rowOff>88368</xdr:rowOff>
    </xdr:to>
    <xdr:sp macro="" textlink="">
      <xdr:nvSpPr>
        <xdr:cNvPr id="65" name="楕円 64">
          <a:extLst>
            <a:ext uri="{FF2B5EF4-FFF2-40B4-BE49-F238E27FC236}">
              <a16:creationId xmlns:a16="http://schemas.microsoft.com/office/drawing/2014/main" id="{00000000-0008-0000-0500-000041000000}"/>
            </a:ext>
          </a:extLst>
        </xdr:cNvPr>
        <xdr:cNvSpPr/>
      </xdr:nvSpPr>
      <xdr:spPr bwMode="auto">
        <a:xfrm>
          <a:off x="5600700" y="31204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130295</xdr:rowOff>
    </xdr:from>
    <xdr:ext cx="762000" cy="259045"/>
    <xdr:sp macro="" textlink="">
      <xdr:nvSpPr>
        <xdr:cNvPr id="66" name="人口1人当たり決算額の推移該当値テキスト130">
          <a:extLst>
            <a:ext uri="{FF2B5EF4-FFF2-40B4-BE49-F238E27FC236}">
              <a16:creationId xmlns:a16="http://schemas.microsoft.com/office/drawing/2014/main" id="{00000000-0008-0000-0500-000042000000}"/>
            </a:ext>
          </a:extLst>
        </xdr:cNvPr>
        <xdr:cNvSpPr txBox="1"/>
      </xdr:nvSpPr>
      <xdr:spPr>
        <a:xfrm>
          <a:off x="5740400" y="3092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33980</xdr:rowOff>
    </xdr:from>
    <xdr:to>
      <xdr:col>26</xdr:col>
      <xdr:colOff>101600</xdr:colOff>
      <xdr:row>18</xdr:row>
      <xdr:rowOff>135579</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4953000" y="3167705"/>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120356</xdr:rowOff>
    </xdr:from>
    <xdr:ext cx="7366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622800" y="3254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85106</xdr:rowOff>
    </xdr:from>
    <xdr:to>
      <xdr:col>22</xdr:col>
      <xdr:colOff>165100</xdr:colOff>
      <xdr:row>19</xdr:row>
      <xdr:rowOff>15256</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254500" y="32188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33</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3924300" y="3305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81871</xdr:rowOff>
    </xdr:from>
    <xdr:to>
      <xdr:col>19</xdr:col>
      <xdr:colOff>38100</xdr:colOff>
      <xdr:row>19</xdr:row>
      <xdr:rowOff>12021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3556000" y="32155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168248</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225800" y="3301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107863</xdr:rowOff>
    </xdr:from>
    <xdr:to>
      <xdr:col>15</xdr:col>
      <xdr:colOff>101600</xdr:colOff>
      <xdr:row>19</xdr:row>
      <xdr:rowOff>38013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2857500" y="32415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22790</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2527300" y="3327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5" name="正方形/長方形 74">
          <a:extLst>
            <a:ext uri="{FF2B5EF4-FFF2-40B4-BE49-F238E27FC236}">
              <a16:creationId xmlns:a16="http://schemas.microsoft.com/office/drawing/2014/main" id="{00000000-0008-0000-0500-00004B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6" name="角丸四角形 75">
          <a:extLst>
            <a:ext uri="{FF2B5EF4-FFF2-40B4-BE49-F238E27FC236}">
              <a16:creationId xmlns:a16="http://schemas.microsoft.com/office/drawing/2014/main" id="{00000000-0008-0000-0500-00004C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0" name="直線コネクタ 79">
          <a:extLst>
            <a:ext uri="{FF2B5EF4-FFF2-40B4-BE49-F238E27FC236}">
              <a16:creationId xmlns:a16="http://schemas.microsoft.com/office/drawing/2014/main" id="{00000000-0008-0000-0500-000050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5" name="楕円 84">
          <a:extLst>
            <a:ext uri="{FF2B5EF4-FFF2-40B4-BE49-F238E27FC236}">
              <a16:creationId xmlns:a16="http://schemas.microsoft.com/office/drawing/2014/main" id="{00000000-0008-0000-0500-000055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6" name="フローチャート: 判断 85">
          <a:extLst>
            <a:ext uri="{FF2B5EF4-FFF2-40B4-BE49-F238E27FC236}">
              <a16:creationId xmlns:a16="http://schemas.microsoft.com/office/drawing/2014/main" id="{00000000-0008-0000-0500-000056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8" name="テキスト ボックス 87">
          <a:extLst>
            <a:ext uri="{FF2B5EF4-FFF2-40B4-BE49-F238E27FC236}">
              <a16:creationId xmlns:a16="http://schemas.microsoft.com/office/drawing/2014/main" id="{00000000-0008-0000-0500-000058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179741</xdr:rowOff>
    </xdr:from>
    <xdr:to>
      <xdr:col>29</xdr:col>
      <xdr:colOff>127000</xdr:colOff>
      <xdr:row>38</xdr:row>
      <xdr:rowOff>67907</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104291"/>
          <a:ext cx="0" cy="14312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39984</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507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67907</xdr:rowOff>
    </xdr:from>
    <xdr:to>
      <xdr:col>30</xdr:col>
      <xdr:colOff>25400</xdr:colOff>
      <xdr:row>38</xdr:row>
      <xdr:rowOff>67907</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5355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94668</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847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179741</xdr:rowOff>
    </xdr:from>
    <xdr:to>
      <xdr:col>30</xdr:col>
      <xdr:colOff>25400</xdr:colOff>
      <xdr:row>33</xdr:row>
      <xdr:rowOff>179741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10429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64364</xdr:rowOff>
    </xdr:from>
    <xdr:to>
      <xdr:col>29</xdr:col>
      <xdr:colOff>127000</xdr:colOff>
      <xdr:row>37</xdr:row>
      <xdr:rowOff>108255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003800" y="7189064"/>
          <a:ext cx="647700" cy="438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58813</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6691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213736</xdr:rowOff>
    </xdr:from>
    <xdr:to>
      <xdr:col>29</xdr:col>
      <xdr:colOff>177800</xdr:colOff>
      <xdr:row>35</xdr:row>
      <xdr:rowOff>315336</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8240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60837</xdr:rowOff>
    </xdr:from>
    <xdr:to>
      <xdr:col>26</xdr:col>
      <xdr:colOff>50800</xdr:colOff>
      <xdr:row>37</xdr:row>
      <xdr:rowOff>108255</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4305300" y="7185537"/>
          <a:ext cx="698500" cy="474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299510</xdr:rowOff>
    </xdr:from>
    <xdr:to>
      <xdr:col>26</xdr:col>
      <xdr:colOff>101600</xdr:colOff>
      <xdr:row>36</xdr:row>
      <xdr:rowOff>58210</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909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68387</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67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60837</xdr:rowOff>
    </xdr:from>
    <xdr:to>
      <xdr:col>22</xdr:col>
      <xdr:colOff>114300</xdr:colOff>
      <xdr:row>37</xdr:row>
      <xdr:rowOff>98866</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3606800" y="7185537"/>
          <a:ext cx="698500" cy="380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331105</xdr:rowOff>
    </xdr:from>
    <xdr:to>
      <xdr:col>22</xdr:col>
      <xdr:colOff>165100</xdr:colOff>
      <xdr:row>36</xdr:row>
      <xdr:rowOff>89805</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9414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99982</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710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82994</xdr:rowOff>
    </xdr:from>
    <xdr:to>
      <xdr:col>18</xdr:col>
      <xdr:colOff>177800</xdr:colOff>
      <xdr:row>37</xdr:row>
      <xdr:rowOff>98866</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2908300" y="7207694"/>
          <a:ext cx="698500" cy="158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324165</xdr:rowOff>
    </xdr:from>
    <xdr:to>
      <xdr:col>19</xdr:col>
      <xdr:colOff>38100</xdr:colOff>
      <xdr:row>36</xdr:row>
      <xdr:rowOff>82865</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9345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93042</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70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316116</xdr:rowOff>
    </xdr:from>
    <xdr:to>
      <xdr:col>15</xdr:col>
      <xdr:colOff>101600</xdr:colOff>
      <xdr:row>36</xdr:row>
      <xdr:rowOff>74816</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9264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84993</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69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13564</xdr:rowOff>
    </xdr:from>
    <xdr:to>
      <xdr:col>29</xdr:col>
      <xdr:colOff>177800</xdr:colOff>
      <xdr:row>37</xdr:row>
      <xdr:rowOff>115164</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71382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157091</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7110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57455</xdr:rowOff>
    </xdr:from>
    <xdr:to>
      <xdr:col>26</xdr:col>
      <xdr:colOff>101600</xdr:colOff>
      <xdr:row>37</xdr:row>
      <xdr:rowOff>159055</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71821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143832</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72685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10037</xdr:rowOff>
    </xdr:from>
    <xdr:to>
      <xdr:col>22</xdr:col>
      <xdr:colOff>165100</xdr:colOff>
      <xdr:row>37</xdr:row>
      <xdr:rowOff>111637</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71347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96414</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7221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48066</xdr:rowOff>
    </xdr:from>
    <xdr:to>
      <xdr:col>19</xdr:col>
      <xdr:colOff>38100</xdr:colOff>
      <xdr:row>37</xdr:row>
      <xdr:rowOff>149666</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71727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134443</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7259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32194</xdr:rowOff>
    </xdr:from>
    <xdr:to>
      <xdr:col>15</xdr:col>
      <xdr:colOff>101600</xdr:colOff>
      <xdr:row>37</xdr:row>
      <xdr:rowOff>133794</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71568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118571</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7243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宮崎県高原町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9,009
8,989
85.39
7,773,986
7,596,835
157,676
3,769,304
5,162,606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54627</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398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1" name="人件費グラフ枠">
          <a:extLst>
            <a:ext uri="{FF2B5EF4-FFF2-40B4-BE49-F238E27FC236}">
              <a16:creationId xmlns:a16="http://schemas.microsoft.com/office/drawing/2014/main" id="{00000000-0008-0000-0600-000033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98421</xdr:rowOff>
    </xdr:from>
    <xdr:to>
      <xdr:col>24</xdr:col>
      <xdr:colOff>62865</xdr:colOff>
      <xdr:row>38</xdr:row>
      <xdr:rowOff>145552</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flipV="1">
          <a:off x="4633595" y="5413371"/>
          <a:ext cx="1270" cy="1247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149379</xdr:rowOff>
    </xdr:from>
    <xdr:ext cx="534377" cy="259045"/>
    <xdr:sp macro="" textlink="">
      <xdr:nvSpPr>
        <xdr:cNvPr id="53" name="人件費最小値テキスト">
          <a:extLst>
            <a:ext uri="{FF2B5EF4-FFF2-40B4-BE49-F238E27FC236}">
              <a16:creationId xmlns:a16="http://schemas.microsoft.com/office/drawing/2014/main" id="{00000000-0008-0000-0600-000035000000}"/>
            </a:ext>
          </a:extLst>
        </xdr:cNvPr>
        <xdr:cNvSpPr txBox="1"/>
      </xdr:nvSpPr>
      <xdr:spPr>
        <a:xfrm>
          <a:off x="4686300" y="6664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145552</xdr:rowOff>
    </xdr:from>
    <xdr:to>
      <xdr:col>24</xdr:col>
      <xdr:colOff>152400</xdr:colOff>
      <xdr:row>38</xdr:row>
      <xdr:rowOff>145552</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4546600" y="6660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45098</xdr:rowOff>
    </xdr:from>
    <xdr:ext cx="599010" cy="259045"/>
    <xdr:sp macro="" textlink="">
      <xdr:nvSpPr>
        <xdr:cNvPr id="55" name="人件費最大値テキスト">
          <a:extLst>
            <a:ext uri="{FF2B5EF4-FFF2-40B4-BE49-F238E27FC236}">
              <a16:creationId xmlns:a16="http://schemas.microsoft.com/office/drawing/2014/main" id="{00000000-0008-0000-0600-000037000000}"/>
            </a:ext>
          </a:extLst>
        </xdr:cNvPr>
        <xdr:cNvSpPr txBox="1"/>
      </xdr:nvSpPr>
      <xdr:spPr>
        <a:xfrm>
          <a:off x="4686300" y="5188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98421</xdr:rowOff>
    </xdr:from>
    <xdr:to>
      <xdr:col>24</xdr:col>
      <xdr:colOff>152400</xdr:colOff>
      <xdr:row>31</xdr:row>
      <xdr:rowOff>98421</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5413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94180</xdr:rowOff>
    </xdr:from>
    <xdr:to>
      <xdr:col>24</xdr:col>
      <xdr:colOff>63500</xdr:colOff>
      <xdr:row>37</xdr:row>
      <xdr:rowOff>124018</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3797300" y="6437830"/>
          <a:ext cx="838200" cy="29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147381</xdr:rowOff>
    </xdr:from>
    <xdr:ext cx="599010" cy="259045"/>
    <xdr:sp macro="" textlink="">
      <xdr:nvSpPr>
        <xdr:cNvPr id="58" name="人件費平均値テキスト">
          <a:extLst>
            <a:ext uri="{FF2B5EF4-FFF2-40B4-BE49-F238E27FC236}">
              <a16:creationId xmlns:a16="http://schemas.microsoft.com/office/drawing/2014/main" id="{00000000-0008-0000-0600-00003A000000}"/>
            </a:ext>
          </a:extLst>
        </xdr:cNvPr>
        <xdr:cNvSpPr txBox="1"/>
      </xdr:nvSpPr>
      <xdr:spPr>
        <a:xfrm>
          <a:off x="4686300" y="59766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124504</xdr:rowOff>
    </xdr:from>
    <xdr:to>
      <xdr:col>24</xdr:col>
      <xdr:colOff>114300</xdr:colOff>
      <xdr:row>36</xdr:row>
      <xdr:rowOff>54654</xdr:rowOff>
    </xdr:to>
    <xdr:sp macro="" textlink="">
      <xdr:nvSpPr>
        <xdr:cNvPr id="59" name="フローチャート: 判断 58">
          <a:extLst>
            <a:ext uri="{FF2B5EF4-FFF2-40B4-BE49-F238E27FC236}">
              <a16:creationId xmlns:a16="http://schemas.microsoft.com/office/drawing/2014/main" id="{00000000-0008-0000-0600-00003B000000}"/>
            </a:ext>
          </a:extLst>
        </xdr:cNvPr>
        <xdr:cNvSpPr/>
      </xdr:nvSpPr>
      <xdr:spPr>
        <a:xfrm>
          <a:off x="4584700" y="612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124018</xdr:rowOff>
    </xdr:from>
    <xdr:to>
      <xdr:col>19</xdr:col>
      <xdr:colOff>177800</xdr:colOff>
      <xdr:row>37</xdr:row>
      <xdr:rowOff>165491</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2908300" y="6467668"/>
          <a:ext cx="889000" cy="41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168539</xdr:rowOff>
    </xdr:from>
    <xdr:to>
      <xdr:col>20</xdr:col>
      <xdr:colOff>38100</xdr:colOff>
      <xdr:row>36</xdr:row>
      <xdr:rowOff>98689</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3746500" y="616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115216</xdr:rowOff>
    </xdr:from>
    <xdr:ext cx="599010" cy="259045"/>
    <xdr:sp macro="" textlink="">
      <xdr:nvSpPr>
        <xdr:cNvPr id="62" name="テキスト ボックス 61">
          <a:extLst>
            <a:ext uri="{FF2B5EF4-FFF2-40B4-BE49-F238E27FC236}">
              <a16:creationId xmlns:a16="http://schemas.microsoft.com/office/drawing/2014/main" id="{00000000-0008-0000-0600-00003E000000}"/>
            </a:ext>
          </a:extLst>
        </xdr:cNvPr>
        <xdr:cNvSpPr txBox="1"/>
      </xdr:nvSpPr>
      <xdr:spPr>
        <a:xfrm>
          <a:off x="3497795" y="5944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165491</xdr:rowOff>
    </xdr:from>
    <xdr:to>
      <xdr:col>15</xdr:col>
      <xdr:colOff>50800</xdr:colOff>
      <xdr:row>38</xdr:row>
      <xdr:rowOff>20165</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019300" y="6509141"/>
          <a:ext cx="889000" cy="26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87694</xdr:rowOff>
    </xdr:from>
    <xdr:to>
      <xdr:col>15</xdr:col>
      <xdr:colOff>101600</xdr:colOff>
      <xdr:row>37</xdr:row>
      <xdr:rowOff>17844</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2857500" y="625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34371</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2608795" y="6035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20165</xdr:rowOff>
    </xdr:from>
    <xdr:to>
      <xdr:col>10</xdr:col>
      <xdr:colOff>114300</xdr:colOff>
      <xdr:row>38</xdr:row>
      <xdr:rowOff>34172</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1130300" y="6535265"/>
          <a:ext cx="889000" cy="1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103433</xdr:rowOff>
    </xdr:from>
    <xdr:to>
      <xdr:col>10</xdr:col>
      <xdr:colOff>165100</xdr:colOff>
      <xdr:row>37</xdr:row>
      <xdr:rowOff>33583</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1968500" y="627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50110</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1719795" y="6050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115429</xdr:rowOff>
    </xdr:from>
    <xdr:to>
      <xdr:col>6</xdr:col>
      <xdr:colOff>38100</xdr:colOff>
      <xdr:row>37</xdr:row>
      <xdr:rowOff>45579</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079500" y="628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62106</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830795" y="6062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43380</xdr:rowOff>
    </xdr:from>
    <xdr:to>
      <xdr:col>24</xdr:col>
      <xdr:colOff>114300</xdr:colOff>
      <xdr:row>37</xdr:row>
      <xdr:rowOff>144980</xdr:rowOff>
    </xdr:to>
    <xdr:sp macro="" textlink="">
      <xdr:nvSpPr>
        <xdr:cNvPr id="76" name="楕円 75">
          <a:extLst>
            <a:ext uri="{FF2B5EF4-FFF2-40B4-BE49-F238E27FC236}">
              <a16:creationId xmlns:a16="http://schemas.microsoft.com/office/drawing/2014/main" id="{00000000-0008-0000-0600-00004C000000}"/>
            </a:ext>
          </a:extLst>
        </xdr:cNvPr>
        <xdr:cNvSpPr/>
      </xdr:nvSpPr>
      <xdr:spPr>
        <a:xfrm>
          <a:off x="4584700" y="638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21807</xdr:rowOff>
    </xdr:from>
    <xdr:ext cx="599010" cy="259045"/>
    <xdr:sp macro="" textlink="">
      <xdr:nvSpPr>
        <xdr:cNvPr id="77" name="人件費該当値テキスト">
          <a:extLst>
            <a:ext uri="{FF2B5EF4-FFF2-40B4-BE49-F238E27FC236}">
              <a16:creationId xmlns:a16="http://schemas.microsoft.com/office/drawing/2014/main" id="{00000000-0008-0000-0600-00004D000000}"/>
            </a:ext>
          </a:extLst>
        </xdr:cNvPr>
        <xdr:cNvSpPr txBox="1"/>
      </xdr:nvSpPr>
      <xdr:spPr>
        <a:xfrm>
          <a:off x="4686300" y="6365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73218</xdr:rowOff>
    </xdr:from>
    <xdr:to>
      <xdr:col>20</xdr:col>
      <xdr:colOff>38100</xdr:colOff>
      <xdr:row>38</xdr:row>
      <xdr:rowOff>3368</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3746500" y="6416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165945</xdr:rowOff>
    </xdr:from>
    <xdr:ext cx="59901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3497795" y="6509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114692</xdr:rowOff>
    </xdr:from>
    <xdr:to>
      <xdr:col>15</xdr:col>
      <xdr:colOff>101600</xdr:colOff>
      <xdr:row>38</xdr:row>
      <xdr:rowOff>44842</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2857500" y="6458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35968</xdr:rowOff>
    </xdr:from>
    <xdr:ext cx="59901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2608795" y="6551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140815</xdr:rowOff>
    </xdr:from>
    <xdr:to>
      <xdr:col>10</xdr:col>
      <xdr:colOff>165100</xdr:colOff>
      <xdr:row>38</xdr:row>
      <xdr:rowOff>70965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1968500" y="648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62092</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1719795" y="6577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154822</xdr:rowOff>
    </xdr:from>
    <xdr:to>
      <xdr:col>6</xdr:col>
      <xdr:colOff>38100</xdr:colOff>
      <xdr:row>38</xdr:row>
      <xdr:rowOff>84972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079500" y="649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76099</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863111" y="6591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6" name="正方形/長方形 85">
          <a:extLst>
            <a:ext uri="{FF2B5EF4-FFF2-40B4-BE49-F238E27FC236}">
              <a16:creationId xmlns:a16="http://schemas.microsoft.com/office/drawing/2014/main" id="{00000000-0008-0000-0600-000056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a:extLst>
            <a:ext uri="{FF2B5EF4-FFF2-40B4-BE49-F238E27FC236}">
              <a16:creationId xmlns:a16="http://schemas.microsoft.com/office/drawing/2014/main" id="{00000000-0008-0000-0600-00005E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a:extLst>
            <a:ext uri="{FF2B5EF4-FFF2-40B4-BE49-F238E27FC236}">
              <a16:creationId xmlns:a16="http://schemas.microsoft.com/office/drawing/2014/main" id="{00000000-0008-0000-0600-00005F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物件費グラフ枠">
          <a:extLst>
            <a:ext uri="{FF2B5EF4-FFF2-40B4-BE49-F238E27FC236}">
              <a16:creationId xmlns:a16="http://schemas.microsoft.com/office/drawing/2014/main" id="{00000000-0008-0000-0600-00006C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41777</xdr:rowOff>
    </xdr:from>
    <xdr:to>
      <xdr:col>24</xdr:col>
      <xdr:colOff>62865</xdr:colOff>
      <xdr:row>58</xdr:row>
      <xdr:rowOff>65108</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flipV="1">
          <a:off x="4633595" y="8785727"/>
          <a:ext cx="1270" cy="1223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68935</xdr:rowOff>
    </xdr:from>
    <xdr:ext cx="534377" cy="259045"/>
    <xdr:sp macro="" textlink="">
      <xdr:nvSpPr>
        <xdr:cNvPr id="110" name="物件費最小値テキスト">
          <a:extLst>
            <a:ext uri="{FF2B5EF4-FFF2-40B4-BE49-F238E27FC236}">
              <a16:creationId xmlns:a16="http://schemas.microsoft.com/office/drawing/2014/main" id="{00000000-0008-0000-0600-00006E000000}"/>
            </a:ext>
          </a:extLst>
        </xdr:cNvPr>
        <xdr:cNvSpPr txBox="1"/>
      </xdr:nvSpPr>
      <xdr:spPr>
        <a:xfrm>
          <a:off x="4686300" y="10013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65108</xdr:rowOff>
    </xdr:from>
    <xdr:to>
      <xdr:col>24</xdr:col>
      <xdr:colOff>152400</xdr:colOff>
      <xdr:row>58</xdr:row>
      <xdr:rowOff>65108</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4546600" y="10009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159904</xdr:rowOff>
    </xdr:from>
    <xdr:ext cx="599010" cy="259045"/>
    <xdr:sp macro="" textlink="">
      <xdr:nvSpPr>
        <xdr:cNvPr id="112" name="物件費最大値テキスト">
          <a:extLst>
            <a:ext uri="{FF2B5EF4-FFF2-40B4-BE49-F238E27FC236}">
              <a16:creationId xmlns:a16="http://schemas.microsoft.com/office/drawing/2014/main" id="{00000000-0008-0000-0600-000070000000}"/>
            </a:ext>
          </a:extLst>
        </xdr:cNvPr>
        <xdr:cNvSpPr txBox="1"/>
      </xdr:nvSpPr>
      <xdr:spPr>
        <a:xfrm>
          <a:off x="4686300" y="8560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41777</xdr:rowOff>
    </xdr:from>
    <xdr:to>
      <xdr:col>24</xdr:col>
      <xdr:colOff>152400</xdr:colOff>
      <xdr:row>51</xdr:row>
      <xdr:rowOff>41777</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8785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4273</xdr:rowOff>
    </xdr:from>
    <xdr:to>
      <xdr:col>24</xdr:col>
      <xdr:colOff>63500</xdr:colOff>
      <xdr:row>58</xdr:row>
      <xdr:rowOff>35998</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3797300" y="9948373"/>
          <a:ext cx="838200" cy="31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42431</xdr:rowOff>
    </xdr:from>
    <xdr:ext cx="599010" cy="259045"/>
    <xdr:sp macro="" textlink="">
      <xdr:nvSpPr>
        <xdr:cNvPr id="115" name="物件費平均値テキスト">
          <a:extLst>
            <a:ext uri="{FF2B5EF4-FFF2-40B4-BE49-F238E27FC236}">
              <a16:creationId xmlns:a16="http://schemas.microsoft.com/office/drawing/2014/main" id="{00000000-0008-0000-0600-000073000000}"/>
            </a:ext>
          </a:extLst>
        </xdr:cNvPr>
        <xdr:cNvSpPr txBox="1"/>
      </xdr:nvSpPr>
      <xdr:spPr>
        <a:xfrm>
          <a:off x="4686300" y="96436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19554</xdr:rowOff>
    </xdr:from>
    <xdr:to>
      <xdr:col>24</xdr:col>
      <xdr:colOff>114300</xdr:colOff>
      <xdr:row>57</xdr:row>
      <xdr:rowOff>121154</xdr:rowOff>
    </xdr:to>
    <xdr:sp macro="" textlink="">
      <xdr:nvSpPr>
        <xdr:cNvPr id="116" name="フローチャート: 判断 115">
          <a:extLst>
            <a:ext uri="{FF2B5EF4-FFF2-40B4-BE49-F238E27FC236}">
              <a16:creationId xmlns:a16="http://schemas.microsoft.com/office/drawing/2014/main" id="{00000000-0008-0000-0600-000074000000}"/>
            </a:ext>
          </a:extLst>
        </xdr:cNvPr>
        <xdr:cNvSpPr/>
      </xdr:nvSpPr>
      <xdr:spPr>
        <a:xfrm>
          <a:off x="4584700" y="979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35998</xdr:rowOff>
    </xdr:from>
    <xdr:to>
      <xdr:col>19</xdr:col>
      <xdr:colOff>177800</xdr:colOff>
      <xdr:row>58</xdr:row>
      <xdr:rowOff>49470</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2908300" y="9980098"/>
          <a:ext cx="889000" cy="13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44984</xdr:rowOff>
    </xdr:from>
    <xdr:to>
      <xdr:col>20</xdr:col>
      <xdr:colOff>38100</xdr:colOff>
      <xdr:row>57</xdr:row>
      <xdr:rowOff>146584</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3746500" y="981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163111</xdr:rowOff>
    </xdr:from>
    <xdr:ext cx="599010" cy="259045"/>
    <xdr:sp macro="" textlink="">
      <xdr:nvSpPr>
        <xdr:cNvPr id="119" name="テキスト ボックス 118">
          <a:extLst>
            <a:ext uri="{FF2B5EF4-FFF2-40B4-BE49-F238E27FC236}">
              <a16:creationId xmlns:a16="http://schemas.microsoft.com/office/drawing/2014/main" id="{00000000-0008-0000-0600-000077000000}"/>
            </a:ext>
          </a:extLst>
        </xdr:cNvPr>
        <xdr:cNvSpPr txBox="1"/>
      </xdr:nvSpPr>
      <xdr:spPr>
        <a:xfrm>
          <a:off x="3497795" y="9592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49470</xdr:rowOff>
    </xdr:from>
    <xdr:to>
      <xdr:col>15</xdr:col>
      <xdr:colOff>50800</xdr:colOff>
      <xdr:row>58</xdr:row>
      <xdr:rowOff>62633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019300" y="9993570"/>
          <a:ext cx="889000" cy="13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49281</xdr:rowOff>
    </xdr:from>
    <xdr:to>
      <xdr:col>15</xdr:col>
      <xdr:colOff>101600</xdr:colOff>
      <xdr:row>57</xdr:row>
      <xdr:rowOff>150881</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2857500" y="9821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167408</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2608795" y="9597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62633</xdr:rowOff>
    </xdr:from>
    <xdr:to>
      <xdr:col>10</xdr:col>
      <xdr:colOff>114300</xdr:colOff>
      <xdr:row>58</xdr:row>
      <xdr:rowOff>65089</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1130300" y="10006733"/>
          <a:ext cx="889000" cy="2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63779</xdr:rowOff>
    </xdr:from>
    <xdr:to>
      <xdr:col>10</xdr:col>
      <xdr:colOff>165100</xdr:colOff>
      <xdr:row>57</xdr:row>
      <xdr:rowOff>165379</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1968500" y="9836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10456</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1719795" y="9611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70452</xdr:rowOff>
    </xdr:from>
    <xdr:to>
      <xdr:col>6</xdr:col>
      <xdr:colOff>38100</xdr:colOff>
      <xdr:row>58</xdr:row>
      <xdr:rowOff>602</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079500" y="9843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17129</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830795" y="9618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124923</xdr:rowOff>
    </xdr:from>
    <xdr:to>
      <xdr:col>24</xdr:col>
      <xdr:colOff>114300</xdr:colOff>
      <xdr:row>58</xdr:row>
      <xdr:rowOff>55073</xdr:rowOff>
    </xdr:to>
    <xdr:sp macro="" textlink="">
      <xdr:nvSpPr>
        <xdr:cNvPr id="133" name="楕円 132">
          <a:extLst>
            <a:ext uri="{FF2B5EF4-FFF2-40B4-BE49-F238E27FC236}">
              <a16:creationId xmlns:a16="http://schemas.microsoft.com/office/drawing/2014/main" id="{00000000-0008-0000-0600-000085000000}"/>
            </a:ext>
          </a:extLst>
        </xdr:cNvPr>
        <xdr:cNvSpPr/>
      </xdr:nvSpPr>
      <xdr:spPr>
        <a:xfrm>
          <a:off x="4584700" y="9897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39850</xdr:rowOff>
    </xdr:from>
    <xdr:ext cx="599010" cy="259045"/>
    <xdr:sp macro="" textlink="">
      <xdr:nvSpPr>
        <xdr:cNvPr id="134" name="物件費該当値テキスト">
          <a:extLst>
            <a:ext uri="{FF2B5EF4-FFF2-40B4-BE49-F238E27FC236}">
              <a16:creationId xmlns:a16="http://schemas.microsoft.com/office/drawing/2014/main" id="{00000000-0008-0000-0600-000086000000}"/>
            </a:ext>
          </a:extLst>
        </xdr:cNvPr>
        <xdr:cNvSpPr txBox="1"/>
      </xdr:nvSpPr>
      <xdr:spPr>
        <a:xfrm>
          <a:off x="4686300" y="9812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156648</xdr:rowOff>
    </xdr:from>
    <xdr:to>
      <xdr:col>20</xdr:col>
      <xdr:colOff>38100</xdr:colOff>
      <xdr:row>58</xdr:row>
      <xdr:rowOff>86798</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3746500" y="9929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77925</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530111" y="10022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170120</xdr:rowOff>
    </xdr:from>
    <xdr:to>
      <xdr:col>15</xdr:col>
      <xdr:colOff>101600</xdr:colOff>
      <xdr:row>58</xdr:row>
      <xdr:rowOff>100270</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2857500" y="9942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91397</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2641111" y="10035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11833</xdr:rowOff>
    </xdr:from>
    <xdr:to>
      <xdr:col>10</xdr:col>
      <xdr:colOff>165100</xdr:colOff>
      <xdr:row>58</xdr:row>
      <xdr:rowOff>113433</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1968500" y="99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104560</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752111" y="10048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14289</xdr:rowOff>
    </xdr:from>
    <xdr:to>
      <xdr:col>6</xdr:col>
      <xdr:colOff>38100</xdr:colOff>
      <xdr:row>58</xdr:row>
      <xdr:rowOff>115889</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079500" y="9958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107016</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863111" y="10051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id="{00000000-0008-0000-0600-00008F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a:extLst>
            <a:ext uri="{FF2B5EF4-FFF2-40B4-BE49-F238E27FC236}">
              <a16:creationId xmlns:a16="http://schemas.microsoft.com/office/drawing/2014/main" id="{00000000-0008-0000-0600-000098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維持補修費グラフ枠">
          <a:extLst>
            <a:ext uri="{FF2B5EF4-FFF2-40B4-BE49-F238E27FC236}">
              <a16:creationId xmlns:a16="http://schemas.microsoft.com/office/drawing/2014/main" id="{00000000-0008-0000-0600-0000A3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76446</xdr:rowOff>
    </xdr:from>
    <xdr:to>
      <xdr:col>24</xdr:col>
      <xdr:colOff>62865</xdr:colOff>
      <xdr:row>78</xdr:row>
      <xdr:rowOff>137392</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flipV="1">
          <a:off x="4633595" y="12077946"/>
          <a:ext cx="1270" cy="1432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141219</xdr:rowOff>
    </xdr:from>
    <xdr:ext cx="378565" cy="259045"/>
    <xdr:sp macro="" textlink="">
      <xdr:nvSpPr>
        <xdr:cNvPr id="165" name="維持補修費最小値テキスト">
          <a:extLst>
            <a:ext uri="{FF2B5EF4-FFF2-40B4-BE49-F238E27FC236}">
              <a16:creationId xmlns:a16="http://schemas.microsoft.com/office/drawing/2014/main" id="{00000000-0008-0000-0600-0000A5000000}"/>
            </a:ext>
          </a:extLst>
        </xdr:cNvPr>
        <xdr:cNvSpPr txBox="1"/>
      </xdr:nvSpPr>
      <xdr:spPr>
        <a:xfrm>
          <a:off x="4686300" y="13514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137392</xdr:rowOff>
    </xdr:from>
    <xdr:to>
      <xdr:col>24</xdr:col>
      <xdr:colOff>152400</xdr:colOff>
      <xdr:row>78</xdr:row>
      <xdr:rowOff>137392</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4546600" y="1351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23123</xdr:rowOff>
    </xdr:from>
    <xdr:ext cx="534377" cy="259045"/>
    <xdr:sp macro="" textlink="">
      <xdr:nvSpPr>
        <xdr:cNvPr id="167" name="維持補修費最大値テキスト">
          <a:extLst>
            <a:ext uri="{FF2B5EF4-FFF2-40B4-BE49-F238E27FC236}">
              <a16:creationId xmlns:a16="http://schemas.microsoft.com/office/drawing/2014/main" id="{00000000-0008-0000-0600-0000A7000000}"/>
            </a:ext>
          </a:extLst>
        </xdr:cNvPr>
        <xdr:cNvSpPr txBox="1"/>
      </xdr:nvSpPr>
      <xdr:spPr>
        <a:xfrm>
          <a:off x="4686300" y="11853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76446</xdr:rowOff>
    </xdr:from>
    <xdr:to>
      <xdr:col>24</xdr:col>
      <xdr:colOff>152400</xdr:colOff>
      <xdr:row>70</xdr:row>
      <xdr:rowOff>76446</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4546600" y="12077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149827</xdr:rowOff>
    </xdr:from>
    <xdr:to>
      <xdr:col>24</xdr:col>
      <xdr:colOff>63500</xdr:colOff>
      <xdr:row>77</xdr:row>
      <xdr:rowOff>162057</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3797300" y="13351477"/>
          <a:ext cx="838200" cy="12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159760</xdr:rowOff>
    </xdr:from>
    <xdr:ext cx="534377" cy="259045"/>
    <xdr:sp macro="" textlink="">
      <xdr:nvSpPr>
        <xdr:cNvPr id="170" name="維持補修費平均値テキスト">
          <a:extLst>
            <a:ext uri="{FF2B5EF4-FFF2-40B4-BE49-F238E27FC236}">
              <a16:creationId xmlns:a16="http://schemas.microsoft.com/office/drawing/2014/main" id="{00000000-0008-0000-0600-0000AA000000}"/>
            </a:ext>
          </a:extLst>
        </xdr:cNvPr>
        <xdr:cNvSpPr txBox="1"/>
      </xdr:nvSpPr>
      <xdr:spPr>
        <a:xfrm>
          <a:off x="4686300" y="128470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136883</xdr:rowOff>
    </xdr:from>
    <xdr:to>
      <xdr:col>24</xdr:col>
      <xdr:colOff>114300</xdr:colOff>
      <xdr:row>76</xdr:row>
      <xdr:rowOff>67033</xdr:rowOff>
    </xdr:to>
    <xdr:sp macro="" textlink="">
      <xdr:nvSpPr>
        <xdr:cNvPr id="171" name="フローチャート: 判断 170">
          <a:extLst>
            <a:ext uri="{FF2B5EF4-FFF2-40B4-BE49-F238E27FC236}">
              <a16:creationId xmlns:a16="http://schemas.microsoft.com/office/drawing/2014/main" id="{00000000-0008-0000-0600-0000AB000000}"/>
            </a:ext>
          </a:extLst>
        </xdr:cNvPr>
        <xdr:cNvSpPr/>
      </xdr:nvSpPr>
      <xdr:spPr>
        <a:xfrm>
          <a:off x="4584700" y="1299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162057</xdr:rowOff>
    </xdr:from>
    <xdr:to>
      <xdr:col>19</xdr:col>
      <xdr:colOff>177800</xdr:colOff>
      <xdr:row>77</xdr:row>
      <xdr:rowOff>170447</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2908300" y="13363707"/>
          <a:ext cx="889000" cy="8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18354</xdr:rowOff>
    </xdr:from>
    <xdr:to>
      <xdr:col>20</xdr:col>
      <xdr:colOff>38100</xdr:colOff>
      <xdr:row>76</xdr:row>
      <xdr:rowOff>119954</xdr:rowOff>
    </xdr:to>
    <xdr:sp macro="" textlink="">
      <xdr:nvSpPr>
        <xdr:cNvPr id="173" name="フローチャート: 判断 172">
          <a:extLst>
            <a:ext uri="{FF2B5EF4-FFF2-40B4-BE49-F238E27FC236}">
              <a16:creationId xmlns:a16="http://schemas.microsoft.com/office/drawing/2014/main" id="{00000000-0008-0000-0600-0000AD000000}"/>
            </a:ext>
          </a:extLst>
        </xdr:cNvPr>
        <xdr:cNvSpPr/>
      </xdr:nvSpPr>
      <xdr:spPr>
        <a:xfrm>
          <a:off x="3746500" y="1304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136481</xdr:rowOff>
    </xdr:from>
    <xdr:ext cx="534377" cy="259045"/>
    <xdr:sp macro="" textlink="">
      <xdr:nvSpPr>
        <xdr:cNvPr id="174" name="テキスト ボックス 173">
          <a:extLst>
            <a:ext uri="{FF2B5EF4-FFF2-40B4-BE49-F238E27FC236}">
              <a16:creationId xmlns:a16="http://schemas.microsoft.com/office/drawing/2014/main" id="{00000000-0008-0000-0600-0000AE000000}"/>
            </a:ext>
          </a:extLst>
        </xdr:cNvPr>
        <xdr:cNvSpPr txBox="1"/>
      </xdr:nvSpPr>
      <xdr:spPr>
        <a:xfrm>
          <a:off x="3530111" y="12823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170447</xdr:rowOff>
    </xdr:from>
    <xdr:to>
      <xdr:col>15</xdr:col>
      <xdr:colOff>50800</xdr:colOff>
      <xdr:row>78</xdr:row>
      <xdr:rowOff>35573</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2019300" y="13372097"/>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68052</xdr:rowOff>
    </xdr:from>
    <xdr:to>
      <xdr:col>15</xdr:col>
      <xdr:colOff>101600</xdr:colOff>
      <xdr:row>76</xdr:row>
      <xdr:rowOff>169652</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2857500" y="1309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14729</xdr:rowOff>
    </xdr:from>
    <xdr:ext cx="534377"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2641111" y="1287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23892</xdr:rowOff>
    </xdr:from>
    <xdr:to>
      <xdr:col>10</xdr:col>
      <xdr:colOff>114300</xdr:colOff>
      <xdr:row>78</xdr:row>
      <xdr:rowOff>35573</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1130300" y="13396992"/>
          <a:ext cx="889000" cy="11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66337</xdr:rowOff>
    </xdr:from>
    <xdr:to>
      <xdr:col>10</xdr:col>
      <xdr:colOff>165100</xdr:colOff>
      <xdr:row>76</xdr:row>
      <xdr:rowOff>167937</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1968500" y="1309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13014</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1752111" y="1287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73400</xdr:rowOff>
    </xdr:from>
    <xdr:to>
      <xdr:col>6</xdr:col>
      <xdr:colOff>38100</xdr:colOff>
      <xdr:row>77</xdr:row>
      <xdr:rowOff>3550</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1079500" y="1310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20078</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863111" y="1287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99027</xdr:rowOff>
    </xdr:from>
    <xdr:to>
      <xdr:col>24</xdr:col>
      <xdr:colOff>114300</xdr:colOff>
      <xdr:row>78</xdr:row>
      <xdr:rowOff>29177</xdr:rowOff>
    </xdr:to>
    <xdr:sp macro="" textlink="">
      <xdr:nvSpPr>
        <xdr:cNvPr id="188" name="楕円 187">
          <a:extLst>
            <a:ext uri="{FF2B5EF4-FFF2-40B4-BE49-F238E27FC236}">
              <a16:creationId xmlns:a16="http://schemas.microsoft.com/office/drawing/2014/main" id="{00000000-0008-0000-0600-0000BC000000}"/>
            </a:ext>
          </a:extLst>
        </xdr:cNvPr>
        <xdr:cNvSpPr/>
      </xdr:nvSpPr>
      <xdr:spPr>
        <a:xfrm>
          <a:off x="4584700" y="13300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77454</xdr:rowOff>
    </xdr:from>
    <xdr:ext cx="469744" cy="259045"/>
    <xdr:sp macro="" textlink="">
      <xdr:nvSpPr>
        <xdr:cNvPr id="189" name="維持補修費該当値テキスト">
          <a:extLst>
            <a:ext uri="{FF2B5EF4-FFF2-40B4-BE49-F238E27FC236}">
              <a16:creationId xmlns:a16="http://schemas.microsoft.com/office/drawing/2014/main" id="{00000000-0008-0000-0600-0000BD000000}"/>
            </a:ext>
          </a:extLst>
        </xdr:cNvPr>
        <xdr:cNvSpPr txBox="1"/>
      </xdr:nvSpPr>
      <xdr:spPr>
        <a:xfrm>
          <a:off x="4686300" y="13279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111257</xdr:rowOff>
    </xdr:from>
    <xdr:to>
      <xdr:col>20</xdr:col>
      <xdr:colOff>38100</xdr:colOff>
      <xdr:row>78</xdr:row>
      <xdr:rowOff>41407</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3746500" y="13312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32534</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562428" y="13405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119647</xdr:rowOff>
    </xdr:from>
    <xdr:to>
      <xdr:col>15</xdr:col>
      <xdr:colOff>101600</xdr:colOff>
      <xdr:row>78</xdr:row>
      <xdr:rowOff>49797</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2857500" y="13321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40924</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673428" y="13414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156223</xdr:rowOff>
    </xdr:from>
    <xdr:to>
      <xdr:col>10</xdr:col>
      <xdr:colOff>165100</xdr:colOff>
      <xdr:row>78</xdr:row>
      <xdr:rowOff>86373</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1968500" y="1335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77500</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784428" y="13450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144542</xdr:rowOff>
    </xdr:from>
    <xdr:to>
      <xdr:col>6</xdr:col>
      <xdr:colOff>38100</xdr:colOff>
      <xdr:row>78</xdr:row>
      <xdr:rowOff>74692</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1079500" y="13346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65819</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895428" y="13438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a:extLst>
            <a:ext uri="{FF2B5EF4-FFF2-40B4-BE49-F238E27FC236}">
              <a16:creationId xmlns:a16="http://schemas.microsoft.com/office/drawing/2014/main" id="{00000000-0008-0000-0600-0000C6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7" name="直線コネクタ 206">
          <a:extLst>
            <a:ext uri="{FF2B5EF4-FFF2-40B4-BE49-F238E27FC236}">
              <a16:creationId xmlns:a16="http://schemas.microsoft.com/office/drawing/2014/main" id="{00000000-0008-0000-0600-0000CF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17594</xdr:rowOff>
    </xdr:from>
    <xdr:to>
      <xdr:col>24</xdr:col>
      <xdr:colOff>62865</xdr:colOff>
      <xdr:row>99</xdr:row>
      <xdr:rowOff>144218</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619544"/>
          <a:ext cx="1270" cy="1498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148045</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7121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144218</xdr:rowOff>
    </xdr:from>
    <xdr:to>
      <xdr:col>24</xdr:col>
      <xdr:colOff>152400</xdr:colOff>
      <xdr:row>99</xdr:row>
      <xdr:rowOff>144218</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7117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135721</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394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17594</xdr:rowOff>
    </xdr:from>
    <xdr:to>
      <xdr:col>24</xdr:col>
      <xdr:colOff>152400</xdr:colOff>
      <xdr:row>91</xdr:row>
      <xdr:rowOff>17594</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619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19042</xdr:rowOff>
    </xdr:from>
    <xdr:to>
      <xdr:col>24</xdr:col>
      <xdr:colOff>63500</xdr:colOff>
      <xdr:row>97</xdr:row>
      <xdr:rowOff>40477</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3797300" y="16306792"/>
          <a:ext cx="838200" cy="364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34397</xdr:rowOff>
    </xdr:from>
    <xdr:ext cx="599010"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4935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55970</xdr:rowOff>
    </xdr:from>
    <xdr:to>
      <xdr:col>24</xdr:col>
      <xdr:colOff>114300</xdr:colOff>
      <xdr:row>96</xdr:row>
      <xdr:rowOff>157570</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515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40477</xdr:rowOff>
    </xdr:from>
    <xdr:to>
      <xdr:col>19</xdr:col>
      <xdr:colOff>177800</xdr:colOff>
      <xdr:row>97</xdr:row>
      <xdr:rowOff>56294</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6671127"/>
          <a:ext cx="889000" cy="15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40317</xdr:rowOff>
    </xdr:from>
    <xdr:to>
      <xdr:col>20</xdr:col>
      <xdr:colOff>38100</xdr:colOff>
      <xdr:row>98</xdr:row>
      <xdr:rowOff>141917</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84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133044</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93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56294</xdr:rowOff>
    </xdr:from>
    <xdr:to>
      <xdr:col>15</xdr:col>
      <xdr:colOff>50800</xdr:colOff>
      <xdr:row>97</xdr:row>
      <xdr:rowOff>86513</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019300" y="16686944"/>
          <a:ext cx="889000" cy="30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53391</xdr:rowOff>
    </xdr:from>
    <xdr:to>
      <xdr:col>15</xdr:col>
      <xdr:colOff>101600</xdr:colOff>
      <xdr:row>98</xdr:row>
      <xdr:rowOff>154991</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85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146118</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948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78457</xdr:rowOff>
    </xdr:from>
    <xdr:to>
      <xdr:col>10</xdr:col>
      <xdr:colOff>114300</xdr:colOff>
      <xdr:row>97</xdr:row>
      <xdr:rowOff>86513</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1130300" y="16709107"/>
          <a:ext cx="889000" cy="8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76730</xdr:rowOff>
    </xdr:from>
    <xdr:to>
      <xdr:col>10</xdr:col>
      <xdr:colOff>165100</xdr:colOff>
      <xdr:row>99</xdr:row>
      <xdr:rowOff>6880</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87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169457</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971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82347</xdr:rowOff>
    </xdr:from>
    <xdr:to>
      <xdr:col>6</xdr:col>
      <xdr:colOff>38100</xdr:colOff>
      <xdr:row>99</xdr:row>
      <xdr:rowOff>12497</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88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3624</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97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139692</xdr:rowOff>
    </xdr:from>
    <xdr:to>
      <xdr:col>24</xdr:col>
      <xdr:colOff>114300</xdr:colOff>
      <xdr:row>95</xdr:row>
      <xdr:rowOff>69842</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255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162569</xdr:rowOff>
    </xdr:from>
    <xdr:ext cx="599010"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107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161127</xdr:rowOff>
    </xdr:from>
    <xdr:to>
      <xdr:col>20</xdr:col>
      <xdr:colOff>38100</xdr:colOff>
      <xdr:row>97</xdr:row>
      <xdr:rowOff>91277</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62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107804</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30111" y="1639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5494</xdr:rowOff>
    </xdr:from>
    <xdr:to>
      <xdr:col>15</xdr:col>
      <xdr:colOff>101600</xdr:colOff>
      <xdr:row>97</xdr:row>
      <xdr:rowOff>107094</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63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123621</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411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35713</xdr:rowOff>
    </xdr:from>
    <xdr:to>
      <xdr:col>10</xdr:col>
      <xdr:colOff>165100</xdr:colOff>
      <xdr:row>97</xdr:row>
      <xdr:rowOff>137313</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66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153840</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441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27657</xdr:rowOff>
    </xdr:from>
    <xdr:to>
      <xdr:col>6</xdr:col>
      <xdr:colOff>38100</xdr:colOff>
      <xdr:row>97</xdr:row>
      <xdr:rowOff>129257</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658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145784</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433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73677</xdr:rowOff>
    </xdr:from>
    <xdr:ext cx="595419"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008581" y="6588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補助費等グラフ枠">
          <a:extLst>
            <a:ext uri="{FF2B5EF4-FFF2-40B4-BE49-F238E27FC236}">
              <a16:creationId xmlns:a16="http://schemas.microsoft.com/office/drawing/2014/main" id="{00000000-0008-0000-0600-000019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145967</xdr:rowOff>
    </xdr:from>
    <xdr:to>
      <xdr:col>54</xdr:col>
      <xdr:colOff>189865</xdr:colOff>
      <xdr:row>39</xdr:row>
      <xdr:rowOff>136260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flipV="1">
          <a:off x="10475595" y="5460917"/>
          <a:ext cx="1270" cy="1361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140087</xdr:rowOff>
    </xdr:from>
    <xdr:ext cx="534377" cy="259045"/>
    <xdr:sp macro="" textlink="">
      <xdr:nvSpPr>
        <xdr:cNvPr id="283" name="補助費等最小値テキスト">
          <a:extLst>
            <a:ext uri="{FF2B5EF4-FFF2-40B4-BE49-F238E27FC236}">
              <a16:creationId xmlns:a16="http://schemas.microsoft.com/office/drawing/2014/main" id="{00000000-0008-0000-0600-00001B010000}"/>
            </a:ext>
          </a:extLst>
        </xdr:cNvPr>
        <xdr:cNvSpPr txBox="1"/>
      </xdr:nvSpPr>
      <xdr:spPr>
        <a:xfrm>
          <a:off x="10528300" y="6826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136260</xdr:rowOff>
    </xdr:from>
    <xdr:to>
      <xdr:col>55</xdr:col>
      <xdr:colOff>88900</xdr:colOff>
      <xdr:row>39</xdr:row>
      <xdr:rowOff>136260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10388600" y="6822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92644</xdr:rowOff>
    </xdr:from>
    <xdr:ext cx="599010" cy="259045"/>
    <xdr:sp macro="" textlink="">
      <xdr:nvSpPr>
        <xdr:cNvPr id="285" name="補助費等最大値テキスト">
          <a:extLst>
            <a:ext uri="{FF2B5EF4-FFF2-40B4-BE49-F238E27FC236}">
              <a16:creationId xmlns:a16="http://schemas.microsoft.com/office/drawing/2014/main" id="{00000000-0008-0000-0600-00001D010000}"/>
            </a:ext>
          </a:extLst>
        </xdr:cNvPr>
        <xdr:cNvSpPr txBox="1"/>
      </xdr:nvSpPr>
      <xdr:spPr>
        <a:xfrm>
          <a:off x="10528300" y="5236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145967</xdr:rowOff>
    </xdr:from>
    <xdr:to>
      <xdr:col>55</xdr:col>
      <xdr:colOff>88900</xdr:colOff>
      <xdr:row>31</xdr:row>
      <xdr:rowOff>145967</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5460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92425</xdr:rowOff>
    </xdr:from>
    <xdr:to>
      <xdr:col>55</xdr:col>
      <xdr:colOff>0</xdr:colOff>
      <xdr:row>38</xdr:row>
      <xdr:rowOff>150711</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9639300" y="6264625"/>
          <a:ext cx="838200" cy="401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72568</xdr:rowOff>
    </xdr:from>
    <xdr:ext cx="599010" cy="259045"/>
    <xdr:sp macro="" textlink="">
      <xdr:nvSpPr>
        <xdr:cNvPr id="288" name="補助費等平均値テキスト">
          <a:extLst>
            <a:ext uri="{FF2B5EF4-FFF2-40B4-BE49-F238E27FC236}">
              <a16:creationId xmlns:a16="http://schemas.microsoft.com/office/drawing/2014/main" id="{00000000-0008-0000-0600-000020010000}"/>
            </a:ext>
          </a:extLst>
        </xdr:cNvPr>
        <xdr:cNvSpPr txBox="1"/>
      </xdr:nvSpPr>
      <xdr:spPr>
        <a:xfrm>
          <a:off x="10528300" y="62447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49691</xdr:rowOff>
    </xdr:from>
    <xdr:to>
      <xdr:col>55</xdr:col>
      <xdr:colOff>50800</xdr:colOff>
      <xdr:row>37</xdr:row>
      <xdr:rowOff>151291</xdr:rowOff>
    </xdr:to>
    <xdr:sp macro="" textlink="">
      <xdr:nvSpPr>
        <xdr:cNvPr id="289" name="フローチャート: 判断 288">
          <a:extLst>
            <a:ext uri="{FF2B5EF4-FFF2-40B4-BE49-F238E27FC236}">
              <a16:creationId xmlns:a16="http://schemas.microsoft.com/office/drawing/2014/main" id="{00000000-0008-0000-0600-000021010000}"/>
            </a:ext>
          </a:extLst>
        </xdr:cNvPr>
        <xdr:cNvSpPr/>
      </xdr:nvSpPr>
      <xdr:spPr>
        <a:xfrm>
          <a:off x="10426700" y="6393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92425</xdr:rowOff>
    </xdr:from>
    <xdr:to>
      <xdr:col>50</xdr:col>
      <xdr:colOff>114300</xdr:colOff>
      <xdr:row>38</xdr:row>
      <xdr:rowOff>163131</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8750300" y="6264625"/>
          <a:ext cx="889000" cy="413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169958</xdr:rowOff>
    </xdr:from>
    <xdr:to>
      <xdr:col>50</xdr:col>
      <xdr:colOff>165100</xdr:colOff>
      <xdr:row>35</xdr:row>
      <xdr:rowOff>100108</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9588500" y="599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116635</xdr:rowOff>
    </xdr:from>
    <xdr:ext cx="599010"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9339795" y="5774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111137</xdr:rowOff>
    </xdr:from>
    <xdr:to>
      <xdr:col>45</xdr:col>
      <xdr:colOff>177800</xdr:colOff>
      <xdr:row>38</xdr:row>
      <xdr:rowOff>163131</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7861300" y="6626237"/>
          <a:ext cx="889000" cy="51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146290</xdr:rowOff>
    </xdr:from>
    <xdr:to>
      <xdr:col>46</xdr:col>
      <xdr:colOff>38100</xdr:colOff>
      <xdr:row>38</xdr:row>
      <xdr:rowOff>76440</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8699500" y="648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92967</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8450795" y="6265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111137</xdr:rowOff>
    </xdr:from>
    <xdr:to>
      <xdr:col>41</xdr:col>
      <xdr:colOff>50800</xdr:colOff>
      <xdr:row>38</xdr:row>
      <xdr:rowOff>160457</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6972300" y="6626237"/>
          <a:ext cx="889000" cy="49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158417</xdr:rowOff>
    </xdr:from>
    <xdr:to>
      <xdr:col>41</xdr:col>
      <xdr:colOff>101600</xdr:colOff>
      <xdr:row>38</xdr:row>
      <xdr:rowOff>88567</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7810500" y="650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105094</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7561795" y="6277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161263</xdr:rowOff>
    </xdr:from>
    <xdr:to>
      <xdr:col>36</xdr:col>
      <xdr:colOff>165100</xdr:colOff>
      <xdr:row>38</xdr:row>
      <xdr:rowOff>91413</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6921500" y="650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107940</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6672795" y="6280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99911</xdr:rowOff>
    </xdr:from>
    <xdr:to>
      <xdr:col>55</xdr:col>
      <xdr:colOff>50800</xdr:colOff>
      <xdr:row>39</xdr:row>
      <xdr:rowOff>30061</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10426700" y="661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78338</xdr:rowOff>
    </xdr:from>
    <xdr:ext cx="599010" cy="259045"/>
    <xdr:sp macro="" textlink="">
      <xdr:nvSpPr>
        <xdr:cNvPr id="307" name="補助費等該当値テキスト">
          <a:extLst>
            <a:ext uri="{FF2B5EF4-FFF2-40B4-BE49-F238E27FC236}">
              <a16:creationId xmlns:a16="http://schemas.microsoft.com/office/drawing/2014/main" id="{00000000-0008-0000-0600-000033010000}"/>
            </a:ext>
          </a:extLst>
        </xdr:cNvPr>
        <xdr:cNvSpPr txBox="1"/>
      </xdr:nvSpPr>
      <xdr:spPr>
        <a:xfrm>
          <a:off x="10528300" y="6593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41625</xdr:rowOff>
    </xdr:from>
    <xdr:to>
      <xdr:col>50</xdr:col>
      <xdr:colOff>165100</xdr:colOff>
      <xdr:row>36</xdr:row>
      <xdr:rowOff>143225</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9588500" y="621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134352</xdr:rowOff>
    </xdr:from>
    <xdr:ext cx="59901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339795" y="6306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112331</xdr:rowOff>
    </xdr:from>
    <xdr:to>
      <xdr:col>46</xdr:col>
      <xdr:colOff>38100</xdr:colOff>
      <xdr:row>39</xdr:row>
      <xdr:rowOff>42481</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8699500" y="6627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39</xdr:row>
      <xdr:rowOff>33608</xdr:rowOff>
    </xdr:from>
    <xdr:ext cx="59901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450795" y="6720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60337</xdr:rowOff>
    </xdr:from>
    <xdr:to>
      <xdr:col>41</xdr:col>
      <xdr:colOff>101600</xdr:colOff>
      <xdr:row>38</xdr:row>
      <xdr:rowOff>161937</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7810500" y="6575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153064</xdr:rowOff>
    </xdr:from>
    <xdr:ext cx="59901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561795" y="6668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109657</xdr:rowOff>
    </xdr:from>
    <xdr:to>
      <xdr:col>36</xdr:col>
      <xdr:colOff>165100</xdr:colOff>
      <xdr:row>39</xdr:row>
      <xdr:rowOff>39807</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6921500" y="662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39</xdr:row>
      <xdr:rowOff>30934</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6672795" y="6717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a:extLst>
            <a:ext uri="{FF2B5EF4-FFF2-40B4-BE49-F238E27FC236}">
              <a16:creationId xmlns:a16="http://schemas.microsoft.com/office/drawing/2014/main" id="{00000000-0008-0000-06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168896</xdr:rowOff>
    </xdr:from>
    <xdr:to>
      <xdr:col>54</xdr:col>
      <xdr:colOff>189865</xdr:colOff>
      <xdr:row>58</xdr:row>
      <xdr:rowOff>165490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flipV="1">
          <a:off x="10475595" y="8741396"/>
          <a:ext cx="1270" cy="13681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169317</xdr:rowOff>
    </xdr:from>
    <xdr:ext cx="534377" cy="259045"/>
    <xdr:sp macro="" textlink="">
      <xdr:nvSpPr>
        <xdr:cNvPr id="340" name="普通建設事業費最小値テキスト">
          <a:extLst>
            <a:ext uri="{FF2B5EF4-FFF2-40B4-BE49-F238E27FC236}">
              <a16:creationId xmlns:a16="http://schemas.microsoft.com/office/drawing/2014/main" id="{00000000-0008-0000-0600-000054010000}"/>
            </a:ext>
          </a:extLst>
        </xdr:cNvPr>
        <xdr:cNvSpPr txBox="1"/>
      </xdr:nvSpPr>
      <xdr:spPr>
        <a:xfrm>
          <a:off x="10528300" y="10113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165490</xdr:rowOff>
    </xdr:from>
    <xdr:to>
      <xdr:col>55</xdr:col>
      <xdr:colOff>88900</xdr:colOff>
      <xdr:row>58</xdr:row>
      <xdr:rowOff>165490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10109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115573</xdr:rowOff>
    </xdr:from>
    <xdr:ext cx="599010" cy="259045"/>
    <xdr:sp macro="" textlink="">
      <xdr:nvSpPr>
        <xdr:cNvPr id="342" name="普通建設事業費最大値テキスト">
          <a:extLst>
            <a:ext uri="{FF2B5EF4-FFF2-40B4-BE49-F238E27FC236}">
              <a16:creationId xmlns:a16="http://schemas.microsoft.com/office/drawing/2014/main" id="{00000000-0008-0000-0600-000056010000}"/>
            </a:ext>
          </a:extLst>
        </xdr:cNvPr>
        <xdr:cNvSpPr txBox="1"/>
      </xdr:nvSpPr>
      <xdr:spPr>
        <a:xfrm>
          <a:off x="10528300" y="8516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168896</xdr:rowOff>
    </xdr:from>
    <xdr:to>
      <xdr:col>55</xdr:col>
      <xdr:colOff>88900</xdr:colOff>
      <xdr:row>50</xdr:row>
      <xdr:rowOff>168896</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8741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134054</xdr:rowOff>
    </xdr:from>
    <xdr:to>
      <xdr:col>55</xdr:col>
      <xdr:colOff>0</xdr:colOff>
      <xdr:row>57</xdr:row>
      <xdr:rowOff>148791</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9639300" y="9906704"/>
          <a:ext cx="838200" cy="14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155756</xdr:rowOff>
    </xdr:from>
    <xdr:ext cx="599010" cy="259045"/>
    <xdr:sp macro="" textlink="">
      <xdr:nvSpPr>
        <xdr:cNvPr id="345" name="普通建設事業費平均値テキスト">
          <a:extLst>
            <a:ext uri="{FF2B5EF4-FFF2-40B4-BE49-F238E27FC236}">
              <a16:creationId xmlns:a16="http://schemas.microsoft.com/office/drawing/2014/main" id="{00000000-0008-0000-0600-000059010000}"/>
            </a:ext>
          </a:extLst>
        </xdr:cNvPr>
        <xdr:cNvSpPr txBox="1"/>
      </xdr:nvSpPr>
      <xdr:spPr>
        <a:xfrm>
          <a:off x="10528300" y="95855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132879</xdr:rowOff>
    </xdr:from>
    <xdr:to>
      <xdr:col>55</xdr:col>
      <xdr:colOff>50800</xdr:colOff>
      <xdr:row>57</xdr:row>
      <xdr:rowOff>63029</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10426700" y="9734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138679</xdr:rowOff>
    </xdr:from>
    <xdr:to>
      <xdr:col>50</xdr:col>
      <xdr:colOff>114300</xdr:colOff>
      <xdr:row>57</xdr:row>
      <xdr:rowOff>134054</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8750300" y="9739879"/>
          <a:ext cx="889000" cy="166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126630</xdr:rowOff>
    </xdr:from>
    <xdr:to>
      <xdr:col>50</xdr:col>
      <xdr:colOff>165100</xdr:colOff>
      <xdr:row>57</xdr:row>
      <xdr:rowOff>56780</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9588500" y="972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73307</xdr:rowOff>
    </xdr:from>
    <xdr:ext cx="599010"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9339795" y="9503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138679</xdr:rowOff>
    </xdr:from>
    <xdr:to>
      <xdr:col>45</xdr:col>
      <xdr:colOff>177800</xdr:colOff>
      <xdr:row>58</xdr:row>
      <xdr:rowOff>69013</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7861300" y="9739879"/>
          <a:ext cx="889000" cy="273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145528</xdr:rowOff>
    </xdr:from>
    <xdr:to>
      <xdr:col>46</xdr:col>
      <xdr:colOff>38100</xdr:colOff>
      <xdr:row>57</xdr:row>
      <xdr:rowOff>75678</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8699500" y="974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66805</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8450795" y="9839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64088</xdr:rowOff>
    </xdr:from>
    <xdr:to>
      <xdr:col>41</xdr:col>
      <xdr:colOff>50800</xdr:colOff>
      <xdr:row>58</xdr:row>
      <xdr:rowOff>69013</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6972300" y="10008188"/>
          <a:ext cx="889000" cy="4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17468</xdr:rowOff>
    </xdr:from>
    <xdr:to>
      <xdr:col>41</xdr:col>
      <xdr:colOff>101600</xdr:colOff>
      <xdr:row>57</xdr:row>
      <xdr:rowOff>119068</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7810500" y="979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135595</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7561795" y="9565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121533</xdr:rowOff>
    </xdr:from>
    <xdr:to>
      <xdr:col>36</xdr:col>
      <xdr:colOff>165100</xdr:colOff>
      <xdr:row>57</xdr:row>
      <xdr:rowOff>51683</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6921500" y="9722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68210</xdr:rowOff>
    </xdr:from>
    <xdr:ext cx="59901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672795" y="9497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97991</xdr:rowOff>
    </xdr:from>
    <xdr:to>
      <xdr:col>55</xdr:col>
      <xdr:colOff>50800</xdr:colOff>
      <xdr:row>58</xdr:row>
      <xdr:rowOff>28141</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10426700" y="9870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76418</xdr:rowOff>
    </xdr:from>
    <xdr:ext cx="599010" cy="259045"/>
    <xdr:sp macro="" textlink="">
      <xdr:nvSpPr>
        <xdr:cNvPr id="364" name="普通建設事業費該当値テキスト">
          <a:extLst>
            <a:ext uri="{FF2B5EF4-FFF2-40B4-BE49-F238E27FC236}">
              <a16:creationId xmlns:a16="http://schemas.microsoft.com/office/drawing/2014/main" id="{00000000-0008-0000-0600-00006C010000}"/>
            </a:ext>
          </a:extLst>
        </xdr:cNvPr>
        <xdr:cNvSpPr txBox="1"/>
      </xdr:nvSpPr>
      <xdr:spPr>
        <a:xfrm>
          <a:off x="10528300" y="9849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83254</xdr:rowOff>
    </xdr:from>
    <xdr:to>
      <xdr:col>50</xdr:col>
      <xdr:colOff>165100</xdr:colOff>
      <xdr:row>58</xdr:row>
      <xdr:rowOff>13404</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9588500" y="9855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4531</xdr:rowOff>
    </xdr:from>
    <xdr:ext cx="59901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339795" y="9948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87879</xdr:rowOff>
    </xdr:from>
    <xdr:to>
      <xdr:col>46</xdr:col>
      <xdr:colOff>38100</xdr:colOff>
      <xdr:row>57</xdr:row>
      <xdr:rowOff>18029</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8699500" y="9689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34556</xdr:rowOff>
    </xdr:from>
    <xdr:ext cx="59901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450795" y="9464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18213</xdr:rowOff>
    </xdr:from>
    <xdr:to>
      <xdr:col>41</xdr:col>
      <xdr:colOff>101600</xdr:colOff>
      <xdr:row>58</xdr:row>
      <xdr:rowOff>119813</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7810500" y="9962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110940</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594111" y="10055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13288</xdr:rowOff>
    </xdr:from>
    <xdr:to>
      <xdr:col>36</xdr:col>
      <xdr:colOff>165100</xdr:colOff>
      <xdr:row>58</xdr:row>
      <xdr:rowOff>114888</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6921500" y="995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106015</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05111" y="10050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128613</xdr:rowOff>
    </xdr:from>
    <xdr:to>
      <xdr:col>54</xdr:col>
      <xdr:colOff>189865</xdr:colOff>
      <xdr:row>78</xdr:row>
      <xdr:rowOff>21268</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flipV="1">
          <a:off x="10475595" y="12130113"/>
          <a:ext cx="1270" cy="1264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25095</xdr:rowOff>
    </xdr:from>
    <xdr:ext cx="378565" cy="259045"/>
    <xdr:sp macro="" textlink="">
      <xdr:nvSpPr>
        <xdr:cNvPr id="393" name="普通建設事業費 （ うち新規整備　）最小値テキスト">
          <a:extLst>
            <a:ext uri="{FF2B5EF4-FFF2-40B4-BE49-F238E27FC236}">
              <a16:creationId xmlns:a16="http://schemas.microsoft.com/office/drawing/2014/main" id="{00000000-0008-0000-0600-000089010000}"/>
            </a:ext>
          </a:extLst>
        </xdr:cNvPr>
        <xdr:cNvSpPr txBox="1"/>
      </xdr:nvSpPr>
      <xdr:spPr>
        <a:xfrm>
          <a:off x="10528300" y="133981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21268</xdr:rowOff>
    </xdr:from>
    <xdr:to>
      <xdr:col>55</xdr:col>
      <xdr:colOff>88900</xdr:colOff>
      <xdr:row>78</xdr:row>
      <xdr:rowOff>21268</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10388600" y="13394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75290</xdr:rowOff>
    </xdr:from>
    <xdr:ext cx="599010" cy="259045"/>
    <xdr:sp macro="" textlink="">
      <xdr:nvSpPr>
        <xdr:cNvPr id="395" name="普通建設事業費 （ うち新規整備　）最大値テキスト">
          <a:extLst>
            <a:ext uri="{FF2B5EF4-FFF2-40B4-BE49-F238E27FC236}">
              <a16:creationId xmlns:a16="http://schemas.microsoft.com/office/drawing/2014/main" id="{00000000-0008-0000-0600-00008B010000}"/>
            </a:ext>
          </a:extLst>
        </xdr:cNvPr>
        <xdr:cNvSpPr txBox="1"/>
      </xdr:nvSpPr>
      <xdr:spPr>
        <a:xfrm>
          <a:off x="10528300" y="11905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128613</xdr:rowOff>
    </xdr:from>
    <xdr:to>
      <xdr:col>55</xdr:col>
      <xdr:colOff>88900</xdr:colOff>
      <xdr:row>70</xdr:row>
      <xdr:rowOff>128613</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2130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98027</xdr:rowOff>
    </xdr:from>
    <xdr:to>
      <xdr:col>55</xdr:col>
      <xdr:colOff>0</xdr:colOff>
      <xdr:row>77</xdr:row>
      <xdr:rowOff>126567</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9639300" y="13299677"/>
          <a:ext cx="838200" cy="28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74784</xdr:rowOff>
    </xdr:from>
    <xdr:ext cx="534377" cy="259045"/>
    <xdr:sp macro="" textlink="">
      <xdr:nvSpPr>
        <xdr:cNvPr id="398" name="普通建設事業費 （ うち新規整備　）平均値テキスト">
          <a:extLst>
            <a:ext uri="{FF2B5EF4-FFF2-40B4-BE49-F238E27FC236}">
              <a16:creationId xmlns:a16="http://schemas.microsoft.com/office/drawing/2014/main" id="{00000000-0008-0000-0600-00008E010000}"/>
            </a:ext>
          </a:extLst>
        </xdr:cNvPr>
        <xdr:cNvSpPr txBox="1"/>
      </xdr:nvSpPr>
      <xdr:spPr>
        <a:xfrm>
          <a:off x="10528300" y="129335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51907</xdr:rowOff>
    </xdr:from>
    <xdr:to>
      <xdr:col>55</xdr:col>
      <xdr:colOff>50800</xdr:colOff>
      <xdr:row>76</xdr:row>
      <xdr:rowOff>153507</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10426700" y="13082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96140</xdr:rowOff>
    </xdr:from>
    <xdr:to>
      <xdr:col>50</xdr:col>
      <xdr:colOff>114300</xdr:colOff>
      <xdr:row>77</xdr:row>
      <xdr:rowOff>98027</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8750300" y="13297790"/>
          <a:ext cx="889000" cy="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52656</xdr:rowOff>
    </xdr:from>
    <xdr:to>
      <xdr:col>50</xdr:col>
      <xdr:colOff>165100</xdr:colOff>
      <xdr:row>76</xdr:row>
      <xdr:rowOff>154256</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9588500" y="13082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170783</xdr:rowOff>
    </xdr:from>
    <xdr:ext cx="534377"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9372111" y="12858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96140</xdr:rowOff>
    </xdr:from>
    <xdr:to>
      <xdr:col>45</xdr:col>
      <xdr:colOff>177800</xdr:colOff>
      <xdr:row>77</xdr:row>
      <xdr:rowOff>107004</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7861300" y="13297790"/>
          <a:ext cx="889000" cy="10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68726</xdr:rowOff>
    </xdr:from>
    <xdr:to>
      <xdr:col>46</xdr:col>
      <xdr:colOff>38100</xdr:colOff>
      <xdr:row>76</xdr:row>
      <xdr:rowOff>170326</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8699500" y="1309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15403</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8483111" y="1287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83990</xdr:rowOff>
    </xdr:from>
    <xdr:to>
      <xdr:col>41</xdr:col>
      <xdr:colOff>50800</xdr:colOff>
      <xdr:row>77</xdr:row>
      <xdr:rowOff>107004</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6972300" y="13285640"/>
          <a:ext cx="889000" cy="23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91312</xdr:rowOff>
    </xdr:from>
    <xdr:to>
      <xdr:col>41</xdr:col>
      <xdr:colOff>101600</xdr:colOff>
      <xdr:row>77</xdr:row>
      <xdr:rowOff>21462</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7810500" y="13121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37988</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7594111" y="12896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96798</xdr:rowOff>
    </xdr:from>
    <xdr:to>
      <xdr:col>36</xdr:col>
      <xdr:colOff>165100</xdr:colOff>
      <xdr:row>76</xdr:row>
      <xdr:rowOff>26947</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6921500" y="1295554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43475</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6705111" y="12730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75767</xdr:rowOff>
    </xdr:from>
    <xdr:to>
      <xdr:col>55</xdr:col>
      <xdr:colOff>50800</xdr:colOff>
      <xdr:row>78</xdr:row>
      <xdr:rowOff>5917</xdr:rowOff>
    </xdr:to>
    <xdr:sp macro="" textlink="">
      <xdr:nvSpPr>
        <xdr:cNvPr id="416" name="楕円 415">
          <a:extLst>
            <a:ext uri="{FF2B5EF4-FFF2-40B4-BE49-F238E27FC236}">
              <a16:creationId xmlns:a16="http://schemas.microsoft.com/office/drawing/2014/main" id="{00000000-0008-0000-0600-0000A0010000}"/>
            </a:ext>
          </a:extLst>
        </xdr:cNvPr>
        <xdr:cNvSpPr/>
      </xdr:nvSpPr>
      <xdr:spPr>
        <a:xfrm>
          <a:off x="10426700" y="1327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162144</xdr:rowOff>
    </xdr:from>
    <xdr:ext cx="534377" cy="259045"/>
    <xdr:sp macro="" textlink="">
      <xdr:nvSpPr>
        <xdr:cNvPr id="417" name="普通建設事業費 （ うち新規整備　）該当値テキスト">
          <a:extLst>
            <a:ext uri="{FF2B5EF4-FFF2-40B4-BE49-F238E27FC236}">
              <a16:creationId xmlns:a16="http://schemas.microsoft.com/office/drawing/2014/main" id="{00000000-0008-0000-0600-0000A1010000}"/>
            </a:ext>
          </a:extLst>
        </xdr:cNvPr>
        <xdr:cNvSpPr txBox="1"/>
      </xdr:nvSpPr>
      <xdr:spPr>
        <a:xfrm>
          <a:off x="10528300" y="13192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47227</xdr:rowOff>
    </xdr:from>
    <xdr:to>
      <xdr:col>50</xdr:col>
      <xdr:colOff>165100</xdr:colOff>
      <xdr:row>77</xdr:row>
      <xdr:rowOff>148827</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9588500" y="1324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139954</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372111" y="13341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45340</xdr:rowOff>
    </xdr:from>
    <xdr:to>
      <xdr:col>46</xdr:col>
      <xdr:colOff>38100</xdr:colOff>
      <xdr:row>77</xdr:row>
      <xdr:rowOff>146940</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8699500" y="1324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138067</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483111" y="13339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56204</xdr:rowOff>
    </xdr:from>
    <xdr:to>
      <xdr:col>41</xdr:col>
      <xdr:colOff>101600</xdr:colOff>
      <xdr:row>77</xdr:row>
      <xdr:rowOff>157804</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7810500" y="13257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148931</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3350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33190</xdr:rowOff>
    </xdr:from>
    <xdr:to>
      <xdr:col>36</xdr:col>
      <xdr:colOff>165100</xdr:colOff>
      <xdr:row>77</xdr:row>
      <xdr:rowOff>134790</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6921500" y="1323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125917</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3327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113866</xdr:rowOff>
    </xdr:from>
    <xdr:to>
      <xdr:col>54</xdr:col>
      <xdr:colOff>189865</xdr:colOff>
      <xdr:row>98</xdr:row>
      <xdr:rowOff>123227</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flipV="1">
          <a:off x="10475595" y="15715816"/>
          <a:ext cx="1270" cy="1209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127054</xdr:rowOff>
    </xdr:from>
    <xdr:ext cx="469744" cy="259045"/>
    <xdr:sp macro="" textlink="">
      <xdr:nvSpPr>
        <xdr:cNvPr id="448" name="普通建設事業費 （ うち更新整備　）最小値テキスト">
          <a:extLst>
            <a:ext uri="{FF2B5EF4-FFF2-40B4-BE49-F238E27FC236}">
              <a16:creationId xmlns:a16="http://schemas.microsoft.com/office/drawing/2014/main" id="{00000000-0008-0000-0600-0000C0010000}"/>
            </a:ext>
          </a:extLst>
        </xdr:cNvPr>
        <xdr:cNvSpPr txBox="1"/>
      </xdr:nvSpPr>
      <xdr:spPr>
        <a:xfrm>
          <a:off x="10528300" y="16929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123227</xdr:rowOff>
    </xdr:from>
    <xdr:to>
      <xdr:col>55</xdr:col>
      <xdr:colOff>88900</xdr:colOff>
      <xdr:row>98</xdr:row>
      <xdr:rowOff>123227</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10388600" y="16925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60543</xdr:rowOff>
    </xdr:from>
    <xdr:ext cx="599010" cy="259045"/>
    <xdr:sp macro="" textlink="">
      <xdr:nvSpPr>
        <xdr:cNvPr id="450" name="普通建設事業費 （ うち更新整備　）最大値テキスト">
          <a:extLst>
            <a:ext uri="{FF2B5EF4-FFF2-40B4-BE49-F238E27FC236}">
              <a16:creationId xmlns:a16="http://schemas.microsoft.com/office/drawing/2014/main" id="{00000000-0008-0000-0600-0000C2010000}"/>
            </a:ext>
          </a:extLst>
        </xdr:cNvPr>
        <xdr:cNvSpPr txBox="1"/>
      </xdr:nvSpPr>
      <xdr:spPr>
        <a:xfrm>
          <a:off x="10528300" y="15491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113866</xdr:rowOff>
    </xdr:from>
    <xdr:to>
      <xdr:col>55</xdr:col>
      <xdr:colOff>88900</xdr:colOff>
      <xdr:row>91</xdr:row>
      <xdr:rowOff>113866</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10388600" y="15715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31803</xdr:rowOff>
    </xdr:from>
    <xdr:to>
      <xdr:col>55</xdr:col>
      <xdr:colOff>0</xdr:colOff>
      <xdr:row>98</xdr:row>
      <xdr:rowOff>67766</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9639300" y="16833903"/>
          <a:ext cx="838200" cy="3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39608</xdr:rowOff>
    </xdr:from>
    <xdr:ext cx="599010" cy="259045"/>
    <xdr:sp macro="" textlink="">
      <xdr:nvSpPr>
        <xdr:cNvPr id="453" name="普通建設事業費 （ うち更新整備　）平均値テキスト">
          <a:extLst>
            <a:ext uri="{FF2B5EF4-FFF2-40B4-BE49-F238E27FC236}">
              <a16:creationId xmlns:a16="http://schemas.microsoft.com/office/drawing/2014/main" id="{00000000-0008-0000-0600-0000C5010000}"/>
            </a:ext>
          </a:extLst>
        </xdr:cNvPr>
        <xdr:cNvSpPr txBox="1"/>
      </xdr:nvSpPr>
      <xdr:spPr>
        <a:xfrm>
          <a:off x="10528300" y="164988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16731</xdr:rowOff>
    </xdr:from>
    <xdr:to>
      <xdr:col>55</xdr:col>
      <xdr:colOff>50800</xdr:colOff>
      <xdr:row>97</xdr:row>
      <xdr:rowOff>118331</xdr:rowOff>
    </xdr:to>
    <xdr:sp macro="" textlink="">
      <xdr:nvSpPr>
        <xdr:cNvPr id="454" name="フローチャート: 判断 453">
          <a:extLst>
            <a:ext uri="{FF2B5EF4-FFF2-40B4-BE49-F238E27FC236}">
              <a16:creationId xmlns:a16="http://schemas.microsoft.com/office/drawing/2014/main" id="{00000000-0008-0000-0600-0000C6010000}"/>
            </a:ext>
          </a:extLst>
        </xdr:cNvPr>
        <xdr:cNvSpPr/>
      </xdr:nvSpPr>
      <xdr:spPr>
        <a:xfrm>
          <a:off x="10426700" y="16647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30048</xdr:rowOff>
    </xdr:from>
    <xdr:to>
      <xdr:col>50</xdr:col>
      <xdr:colOff>114300</xdr:colOff>
      <xdr:row>98</xdr:row>
      <xdr:rowOff>67766</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8750300" y="16832148"/>
          <a:ext cx="889000" cy="37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149033</xdr:rowOff>
    </xdr:from>
    <xdr:to>
      <xdr:col>50</xdr:col>
      <xdr:colOff>165100</xdr:colOff>
      <xdr:row>97</xdr:row>
      <xdr:rowOff>79183</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9588500" y="1660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95710</xdr:rowOff>
    </xdr:from>
    <xdr:ext cx="599010"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9339795" y="16383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30048</xdr:rowOff>
    </xdr:from>
    <xdr:to>
      <xdr:col>45</xdr:col>
      <xdr:colOff>177800</xdr:colOff>
      <xdr:row>98</xdr:row>
      <xdr:rowOff>56995</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7861300" y="16832148"/>
          <a:ext cx="889000" cy="2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2645</xdr:rowOff>
    </xdr:from>
    <xdr:to>
      <xdr:col>46</xdr:col>
      <xdr:colOff>38100</xdr:colOff>
      <xdr:row>97</xdr:row>
      <xdr:rowOff>104245</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8699500" y="1663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120772</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8450795" y="16408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56995</xdr:rowOff>
    </xdr:from>
    <xdr:to>
      <xdr:col>41</xdr:col>
      <xdr:colOff>50800</xdr:colOff>
      <xdr:row>98</xdr:row>
      <xdr:rowOff>64649</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6972300" y="16859095"/>
          <a:ext cx="889000" cy="7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34717</xdr:rowOff>
    </xdr:from>
    <xdr:to>
      <xdr:col>41</xdr:col>
      <xdr:colOff>101600</xdr:colOff>
      <xdr:row>97</xdr:row>
      <xdr:rowOff>136317</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7810500" y="166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152844</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7594111" y="16440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35415</xdr:rowOff>
    </xdr:from>
    <xdr:to>
      <xdr:col>36</xdr:col>
      <xdr:colOff>165100</xdr:colOff>
      <xdr:row>97</xdr:row>
      <xdr:rowOff>137015</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6921500" y="16666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153542</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6705111" y="16441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152453</xdr:rowOff>
    </xdr:from>
    <xdr:to>
      <xdr:col>55</xdr:col>
      <xdr:colOff>50800</xdr:colOff>
      <xdr:row>98</xdr:row>
      <xdr:rowOff>82603</xdr:rowOff>
    </xdr:to>
    <xdr:sp macro="" textlink="">
      <xdr:nvSpPr>
        <xdr:cNvPr id="471" name="楕円 470">
          <a:extLst>
            <a:ext uri="{FF2B5EF4-FFF2-40B4-BE49-F238E27FC236}">
              <a16:creationId xmlns:a16="http://schemas.microsoft.com/office/drawing/2014/main" id="{00000000-0008-0000-0600-0000D7010000}"/>
            </a:ext>
          </a:extLst>
        </xdr:cNvPr>
        <xdr:cNvSpPr/>
      </xdr:nvSpPr>
      <xdr:spPr>
        <a:xfrm>
          <a:off x="10426700" y="16783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67380</xdr:rowOff>
    </xdr:from>
    <xdr:ext cx="534377" cy="259045"/>
    <xdr:sp macro="" textlink="">
      <xdr:nvSpPr>
        <xdr:cNvPr id="472" name="普通建設事業費 （ うち更新整備　）該当値テキスト">
          <a:extLst>
            <a:ext uri="{FF2B5EF4-FFF2-40B4-BE49-F238E27FC236}">
              <a16:creationId xmlns:a16="http://schemas.microsoft.com/office/drawing/2014/main" id="{00000000-0008-0000-0600-0000D8010000}"/>
            </a:ext>
          </a:extLst>
        </xdr:cNvPr>
        <xdr:cNvSpPr txBox="1"/>
      </xdr:nvSpPr>
      <xdr:spPr>
        <a:xfrm>
          <a:off x="10528300" y="16698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16966</xdr:rowOff>
    </xdr:from>
    <xdr:to>
      <xdr:col>50</xdr:col>
      <xdr:colOff>165100</xdr:colOff>
      <xdr:row>98</xdr:row>
      <xdr:rowOff>118566</xdr:rowOff>
    </xdr:to>
    <xdr:sp macro="" textlink="">
      <xdr:nvSpPr>
        <xdr:cNvPr id="473" name="楕円 472">
          <a:extLst>
            <a:ext uri="{FF2B5EF4-FFF2-40B4-BE49-F238E27FC236}">
              <a16:creationId xmlns:a16="http://schemas.microsoft.com/office/drawing/2014/main" id="{00000000-0008-0000-0600-0000D9010000}"/>
            </a:ext>
          </a:extLst>
        </xdr:cNvPr>
        <xdr:cNvSpPr/>
      </xdr:nvSpPr>
      <xdr:spPr>
        <a:xfrm>
          <a:off x="9588500" y="16819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109693</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372111" y="16911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150698</xdr:rowOff>
    </xdr:from>
    <xdr:to>
      <xdr:col>46</xdr:col>
      <xdr:colOff>38100</xdr:colOff>
      <xdr:row>98</xdr:row>
      <xdr:rowOff>80848</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8699500" y="16781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71975</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483111" y="16874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6195</xdr:rowOff>
    </xdr:from>
    <xdr:to>
      <xdr:col>41</xdr:col>
      <xdr:colOff>101600</xdr:colOff>
      <xdr:row>98</xdr:row>
      <xdr:rowOff>107795</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7810500" y="1680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98922</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594111" y="16901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13849</xdr:rowOff>
    </xdr:from>
    <xdr:to>
      <xdr:col>36</xdr:col>
      <xdr:colOff>165100</xdr:colOff>
      <xdr:row>98</xdr:row>
      <xdr:rowOff>115449</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6921500" y="16815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106576</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05111" y="16908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1" name="災害復旧事業費グラフ枠">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87131</xdr:rowOff>
    </xdr:from>
    <xdr:to>
      <xdr:col>85</xdr:col>
      <xdr:colOff>126364</xdr:colOff>
      <xdr:row>38</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flipV="1">
          <a:off x="16317595" y="5230631"/>
          <a:ext cx="1269" cy="1424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3" name="災害復旧事業費最小値テキスト">
          <a:extLst>
            <a:ext uri="{FF2B5EF4-FFF2-40B4-BE49-F238E27FC236}">
              <a16:creationId xmlns:a16="http://schemas.microsoft.com/office/drawing/2014/main" id="{00000000-0008-0000-0600-0000F7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33808</xdr:rowOff>
    </xdr:from>
    <xdr:ext cx="599010" cy="259045"/>
    <xdr:sp macro="" textlink="">
      <xdr:nvSpPr>
        <xdr:cNvPr id="505" name="災害復旧事業費最大値テキスト">
          <a:extLst>
            <a:ext uri="{FF2B5EF4-FFF2-40B4-BE49-F238E27FC236}">
              <a16:creationId xmlns:a16="http://schemas.microsoft.com/office/drawing/2014/main" id="{00000000-0008-0000-0600-0000F9010000}"/>
            </a:ext>
          </a:extLst>
        </xdr:cNvPr>
        <xdr:cNvSpPr txBox="1"/>
      </xdr:nvSpPr>
      <xdr:spPr>
        <a:xfrm>
          <a:off x="16370300" y="5005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87131</xdr:rowOff>
    </xdr:from>
    <xdr:to>
      <xdr:col>86</xdr:col>
      <xdr:colOff>25400</xdr:colOff>
      <xdr:row>30</xdr:row>
      <xdr:rowOff>87131</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6230600" y="5230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113146</xdr:rowOff>
    </xdr:from>
    <xdr:to>
      <xdr:col>85</xdr:col>
      <xdr:colOff>127000</xdr:colOff>
      <xdr:row>38</xdr:row>
      <xdr:rowOff>132120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5481300" y="6628246"/>
          <a:ext cx="838200" cy="18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158457</xdr:rowOff>
    </xdr:from>
    <xdr:ext cx="534377" cy="259045"/>
    <xdr:sp macro="" textlink="">
      <xdr:nvSpPr>
        <xdr:cNvPr id="508" name="災害復旧事業費平均値テキスト">
          <a:extLst>
            <a:ext uri="{FF2B5EF4-FFF2-40B4-BE49-F238E27FC236}">
              <a16:creationId xmlns:a16="http://schemas.microsoft.com/office/drawing/2014/main" id="{00000000-0008-0000-0600-0000FC010000}"/>
            </a:ext>
          </a:extLst>
        </xdr:cNvPr>
        <xdr:cNvSpPr txBox="1"/>
      </xdr:nvSpPr>
      <xdr:spPr>
        <a:xfrm>
          <a:off x="16370300" y="6330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135580</xdr:rowOff>
    </xdr:from>
    <xdr:to>
      <xdr:col>85</xdr:col>
      <xdr:colOff>177800</xdr:colOff>
      <xdr:row>38</xdr:row>
      <xdr:rowOff>65730</xdr:rowOff>
    </xdr:to>
    <xdr:sp macro="" textlink="">
      <xdr:nvSpPr>
        <xdr:cNvPr id="509" name="フローチャート: 判断 508">
          <a:extLst>
            <a:ext uri="{FF2B5EF4-FFF2-40B4-BE49-F238E27FC236}">
              <a16:creationId xmlns:a16="http://schemas.microsoft.com/office/drawing/2014/main" id="{00000000-0008-0000-0600-0000FD010000}"/>
            </a:ext>
          </a:extLst>
        </xdr:cNvPr>
        <xdr:cNvSpPr/>
      </xdr:nvSpPr>
      <xdr:spPr>
        <a:xfrm>
          <a:off x="16268700" y="647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113146</xdr:rowOff>
    </xdr:from>
    <xdr:to>
      <xdr:col>81</xdr:col>
      <xdr:colOff>50800</xdr:colOff>
      <xdr:row>38</xdr:row>
      <xdr:rowOff>134049</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4592300" y="6628246"/>
          <a:ext cx="889000" cy="20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92101</xdr:rowOff>
    </xdr:from>
    <xdr:to>
      <xdr:col>81</xdr:col>
      <xdr:colOff>101600</xdr:colOff>
      <xdr:row>38</xdr:row>
      <xdr:rowOff>22251</xdr:rowOff>
    </xdr:to>
    <xdr:sp macro="" textlink="">
      <xdr:nvSpPr>
        <xdr:cNvPr id="511" name="フローチャート: 判断 510">
          <a:extLst>
            <a:ext uri="{FF2B5EF4-FFF2-40B4-BE49-F238E27FC236}">
              <a16:creationId xmlns:a16="http://schemas.microsoft.com/office/drawing/2014/main" id="{00000000-0008-0000-0600-0000FF010000}"/>
            </a:ext>
          </a:extLst>
        </xdr:cNvPr>
        <xdr:cNvSpPr/>
      </xdr:nvSpPr>
      <xdr:spPr>
        <a:xfrm>
          <a:off x="15430500" y="6435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38778</xdr:rowOff>
    </xdr:from>
    <xdr:ext cx="534377"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5214111" y="621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120827</xdr:rowOff>
    </xdr:from>
    <xdr:to>
      <xdr:col>76</xdr:col>
      <xdr:colOff>114300</xdr:colOff>
      <xdr:row>38</xdr:row>
      <xdr:rowOff>134049</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3703300" y="6635927"/>
          <a:ext cx="889000" cy="13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109547</xdr:rowOff>
    </xdr:from>
    <xdr:to>
      <xdr:col>76</xdr:col>
      <xdr:colOff>165100</xdr:colOff>
      <xdr:row>38</xdr:row>
      <xdr:rowOff>39697</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4541500" y="6453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56224</xdr:rowOff>
    </xdr:from>
    <xdr:ext cx="534377"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4325111" y="6228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120525</xdr:rowOff>
    </xdr:from>
    <xdr:to>
      <xdr:col>71</xdr:col>
      <xdr:colOff>177800</xdr:colOff>
      <xdr:row>38</xdr:row>
      <xdr:rowOff>120827</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814300" y="6635625"/>
          <a:ext cx="889000" cy="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114979</xdr:rowOff>
    </xdr:from>
    <xdr:to>
      <xdr:col>72</xdr:col>
      <xdr:colOff>38100</xdr:colOff>
      <xdr:row>38</xdr:row>
      <xdr:rowOff>45129</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3652500" y="6458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61656</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3436111" y="6233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116158</xdr:rowOff>
    </xdr:from>
    <xdr:to>
      <xdr:col>67</xdr:col>
      <xdr:colOff>101600</xdr:colOff>
      <xdr:row>38</xdr:row>
      <xdr:rowOff>46309</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2763500" y="645980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62835</xdr:rowOff>
    </xdr:from>
    <xdr:ext cx="534377"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2547111" y="6235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81320</xdr:rowOff>
    </xdr:from>
    <xdr:to>
      <xdr:col>85</xdr:col>
      <xdr:colOff>177800</xdr:colOff>
      <xdr:row>39</xdr:row>
      <xdr:rowOff>11470</xdr:rowOff>
    </xdr:to>
    <xdr:sp macro="" textlink="">
      <xdr:nvSpPr>
        <xdr:cNvPr id="526" name="楕円 525">
          <a:extLst>
            <a:ext uri="{FF2B5EF4-FFF2-40B4-BE49-F238E27FC236}">
              <a16:creationId xmlns:a16="http://schemas.microsoft.com/office/drawing/2014/main" id="{00000000-0008-0000-0600-00000E020000}"/>
            </a:ext>
          </a:extLst>
        </xdr:cNvPr>
        <xdr:cNvSpPr/>
      </xdr:nvSpPr>
      <xdr:spPr>
        <a:xfrm>
          <a:off x="16268700" y="659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167697</xdr:rowOff>
    </xdr:from>
    <xdr:ext cx="378565" cy="259045"/>
    <xdr:sp macro="" textlink="">
      <xdr:nvSpPr>
        <xdr:cNvPr id="527" name="災害復旧事業費該当値テキスト">
          <a:extLst>
            <a:ext uri="{FF2B5EF4-FFF2-40B4-BE49-F238E27FC236}">
              <a16:creationId xmlns:a16="http://schemas.microsoft.com/office/drawing/2014/main" id="{00000000-0008-0000-0600-00000F020000}"/>
            </a:ext>
          </a:extLst>
        </xdr:cNvPr>
        <xdr:cNvSpPr txBox="1"/>
      </xdr:nvSpPr>
      <xdr:spPr>
        <a:xfrm>
          <a:off x="16370300" y="65113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62346</xdr:rowOff>
    </xdr:from>
    <xdr:to>
      <xdr:col>81</xdr:col>
      <xdr:colOff>101600</xdr:colOff>
      <xdr:row>38</xdr:row>
      <xdr:rowOff>163946</xdr:rowOff>
    </xdr:to>
    <xdr:sp macro="" textlink="">
      <xdr:nvSpPr>
        <xdr:cNvPr id="528" name="楕円 527">
          <a:extLst>
            <a:ext uri="{FF2B5EF4-FFF2-40B4-BE49-F238E27FC236}">
              <a16:creationId xmlns:a16="http://schemas.microsoft.com/office/drawing/2014/main" id="{00000000-0008-0000-0600-000010020000}"/>
            </a:ext>
          </a:extLst>
        </xdr:cNvPr>
        <xdr:cNvSpPr/>
      </xdr:nvSpPr>
      <xdr:spPr>
        <a:xfrm>
          <a:off x="15430500" y="6577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155073</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46428" y="6670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83249</xdr:rowOff>
    </xdr:from>
    <xdr:to>
      <xdr:col>76</xdr:col>
      <xdr:colOff>165100</xdr:colOff>
      <xdr:row>39</xdr:row>
      <xdr:rowOff>13399</xdr:rowOff>
    </xdr:to>
    <xdr:sp macro="" textlink="">
      <xdr:nvSpPr>
        <xdr:cNvPr id="530" name="楕円 529">
          <a:extLst>
            <a:ext uri="{FF2B5EF4-FFF2-40B4-BE49-F238E27FC236}">
              <a16:creationId xmlns:a16="http://schemas.microsoft.com/office/drawing/2014/main" id="{00000000-0008-0000-0600-000012020000}"/>
            </a:ext>
          </a:extLst>
        </xdr:cNvPr>
        <xdr:cNvSpPr/>
      </xdr:nvSpPr>
      <xdr:spPr>
        <a:xfrm>
          <a:off x="14541500" y="6598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4526</xdr:rowOff>
    </xdr:from>
    <xdr:ext cx="378565"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403017" y="66910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70027</xdr:rowOff>
    </xdr:from>
    <xdr:to>
      <xdr:col>72</xdr:col>
      <xdr:colOff>38100</xdr:colOff>
      <xdr:row>39</xdr:row>
      <xdr:rowOff>177</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3652500" y="6585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162754</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468428" y="6677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69725</xdr:rowOff>
    </xdr:from>
    <xdr:to>
      <xdr:col>67</xdr:col>
      <xdr:colOff>101600</xdr:colOff>
      <xdr:row>38</xdr:row>
      <xdr:rowOff>171325</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2763500" y="658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162452</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579428" y="6677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46" name="直線コネクタ 545">
          <a:extLst>
            <a:ext uri="{FF2B5EF4-FFF2-40B4-BE49-F238E27FC236}">
              <a16:creationId xmlns:a16="http://schemas.microsoft.com/office/drawing/2014/main" id="{00000000-0008-0000-0600-000022020000}"/>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54627</xdr:rowOff>
    </xdr:from>
    <xdr:ext cx="248786"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50</xdr:row>
      <xdr:rowOff>111777</xdr:rowOff>
    </xdr:from>
    <xdr:ext cx="312906"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133094" y="86842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25400</xdr:rowOff>
    </xdr:from>
    <xdr:to>
      <xdr:col>85</xdr:col>
      <xdr:colOff>126364</xdr:colOff>
      <xdr:row>58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6317595" y="9969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56" name="失業対策事業費最小値テキスト">
          <a:extLst>
            <a:ext uri="{FF2B5EF4-FFF2-40B4-BE49-F238E27FC236}">
              <a16:creationId xmlns:a16="http://schemas.microsoft.com/office/drawing/2014/main" id="{00000000-0008-0000-0600-00002C020000}"/>
            </a:ext>
          </a:extLst>
        </xdr:cNvPr>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67327</xdr:rowOff>
    </xdr:from>
    <xdr:ext cx="249299" cy="259045"/>
    <xdr:sp macro="" textlink="">
      <xdr:nvSpPr>
        <xdr:cNvPr id="558" name="失業対策事業費最大値テキスト">
          <a:extLst>
            <a:ext uri="{FF2B5EF4-FFF2-40B4-BE49-F238E27FC236}">
              <a16:creationId xmlns:a16="http://schemas.microsoft.com/office/drawing/2014/main" id="{00000000-0008-0000-0600-00002E020000}"/>
            </a:ext>
          </a:extLst>
        </xdr:cNvPr>
        <xdr:cNvSpPr txBox="1"/>
      </xdr:nvSpPr>
      <xdr:spPr>
        <a:xfrm>
          <a:off x="16370300" y="966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124477</xdr:rowOff>
    </xdr:from>
    <xdr:ext cx="249299" cy="259045"/>
    <xdr:sp macro="" textlink="">
      <xdr:nvSpPr>
        <xdr:cNvPr id="561" name="失業対策事業費平均値テキスト">
          <a:extLst>
            <a:ext uri="{FF2B5EF4-FFF2-40B4-BE49-F238E27FC236}">
              <a16:creationId xmlns:a16="http://schemas.microsoft.com/office/drawing/2014/main" id="{00000000-0008-0000-0600-000031020000}"/>
            </a:ext>
          </a:extLst>
        </xdr:cNvPr>
        <xdr:cNvSpPr txBox="1"/>
      </xdr:nvSpPr>
      <xdr:spPr>
        <a:xfrm>
          <a:off x="16370300" y="9897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62" name="フローチャート: 判断 561">
          <a:extLst>
            <a:ext uri="{FF2B5EF4-FFF2-40B4-BE49-F238E27FC236}">
              <a16:creationId xmlns:a16="http://schemas.microsoft.com/office/drawing/2014/main" id="{00000000-0008-0000-0600-000032020000}"/>
            </a:ext>
          </a:extLst>
        </xdr:cNvPr>
        <xdr:cNvSpPr/>
      </xdr:nvSpPr>
      <xdr:spPr>
        <a:xfrm>
          <a:off x="16268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31750</xdr:rowOff>
    </xdr:from>
    <xdr:to>
      <xdr:col>81</xdr:col>
      <xdr:colOff>101600</xdr:colOff>
      <xdr:row>56</xdr:row>
      <xdr:rowOff>133350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5430500" y="963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54</xdr:row>
      <xdr:rowOff>149877</xdr:rowOff>
    </xdr:from>
    <xdr:ext cx="249299"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5356650" y="94081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25400</xdr:rowOff>
    </xdr:from>
    <xdr:to>
      <xdr:col>76</xdr:col>
      <xdr:colOff>114300</xdr:colOff>
      <xdr:row>58</xdr:row>
      <xdr:rowOff>25400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146050</xdr:rowOff>
    </xdr:from>
    <xdr:to>
      <xdr:col>76</xdr:col>
      <xdr:colOff>165100</xdr:colOff>
      <xdr:row>56</xdr:row>
      <xdr:rowOff>76200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45415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54</xdr:row>
      <xdr:rowOff>92727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4467650" y="9351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25400</xdr:rowOff>
    </xdr:from>
    <xdr:to>
      <xdr:col>71</xdr:col>
      <xdr:colOff>177800</xdr:colOff>
      <xdr:row>58</xdr:row>
      <xdr:rowOff>25400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88900</xdr:rowOff>
    </xdr:from>
    <xdr:to>
      <xdr:col>72</xdr:col>
      <xdr:colOff>38100</xdr:colOff>
      <xdr:row>56</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3652500" y="9518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54</xdr:row>
      <xdr:rowOff>35577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3578650" y="92938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31750</xdr:rowOff>
    </xdr:from>
    <xdr:to>
      <xdr:col>67</xdr:col>
      <xdr:colOff>101600</xdr:colOff>
      <xdr:row>50</xdr:row>
      <xdr:rowOff>133350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2763500" y="860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48</xdr:row>
      <xdr:rowOff>149877</xdr:rowOff>
    </xdr:from>
    <xdr:ext cx="313932"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2657333" y="83794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79" name="楕円 578">
          <a:extLst>
            <a:ext uri="{FF2B5EF4-FFF2-40B4-BE49-F238E27FC236}">
              <a16:creationId xmlns:a16="http://schemas.microsoft.com/office/drawing/2014/main" id="{00000000-0008-0000-0600-000043020000}"/>
            </a:ext>
          </a:extLst>
        </xdr:cNvPr>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10177</xdr:rowOff>
    </xdr:from>
    <xdr:ext cx="249299" cy="259045"/>
    <xdr:sp macro="" textlink="">
      <xdr:nvSpPr>
        <xdr:cNvPr id="580" name="失業対策事業費該当値テキスト">
          <a:extLst>
            <a:ext uri="{FF2B5EF4-FFF2-40B4-BE49-F238E27FC236}">
              <a16:creationId xmlns:a16="http://schemas.microsoft.com/office/drawing/2014/main" id="{00000000-0008-0000-0600-000044020000}"/>
            </a:ext>
          </a:extLst>
        </xdr:cNvPr>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58</xdr:row>
      <xdr:rowOff>67327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356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58</xdr:row>
      <xdr:rowOff>67327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67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146050</xdr:rowOff>
    </xdr:from>
    <xdr:to>
      <xdr:col>72</xdr:col>
      <xdr:colOff>38100</xdr:colOff>
      <xdr:row>58</xdr:row>
      <xdr:rowOff>76200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58</xdr:row>
      <xdr:rowOff>67327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7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58</xdr:row>
      <xdr:rowOff>67327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9" name="公債費グラフ枠">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125357</xdr:rowOff>
    </xdr:from>
    <xdr:to>
      <xdr:col>85</xdr:col>
      <xdr:colOff>126364</xdr:colOff>
      <xdr:row>78</xdr:row>
      <xdr:rowOff>136330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flipV="1">
          <a:off x="16317595" y="12126857"/>
          <a:ext cx="1269" cy="1382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140157</xdr:rowOff>
    </xdr:from>
    <xdr:ext cx="378565" cy="259045"/>
    <xdr:sp macro="" textlink="">
      <xdr:nvSpPr>
        <xdr:cNvPr id="611" name="公債費最小値テキスト">
          <a:extLst>
            <a:ext uri="{FF2B5EF4-FFF2-40B4-BE49-F238E27FC236}">
              <a16:creationId xmlns:a16="http://schemas.microsoft.com/office/drawing/2014/main" id="{00000000-0008-0000-0600-000063020000}"/>
            </a:ext>
          </a:extLst>
        </xdr:cNvPr>
        <xdr:cNvSpPr txBox="1"/>
      </xdr:nvSpPr>
      <xdr:spPr>
        <a:xfrm>
          <a:off x="16370300" y="13513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136330</xdr:rowOff>
    </xdr:from>
    <xdr:to>
      <xdr:col>86</xdr:col>
      <xdr:colOff>25400</xdr:colOff>
      <xdr:row>78</xdr:row>
      <xdr:rowOff>136330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6230600" y="13509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72034</xdr:rowOff>
    </xdr:from>
    <xdr:ext cx="599010" cy="259045"/>
    <xdr:sp macro="" textlink="">
      <xdr:nvSpPr>
        <xdr:cNvPr id="613" name="公債費最大値テキスト">
          <a:extLst>
            <a:ext uri="{FF2B5EF4-FFF2-40B4-BE49-F238E27FC236}">
              <a16:creationId xmlns:a16="http://schemas.microsoft.com/office/drawing/2014/main" id="{00000000-0008-0000-0600-000065020000}"/>
            </a:ext>
          </a:extLst>
        </xdr:cNvPr>
        <xdr:cNvSpPr txBox="1"/>
      </xdr:nvSpPr>
      <xdr:spPr>
        <a:xfrm>
          <a:off x="16370300" y="11902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125357</xdr:rowOff>
    </xdr:from>
    <xdr:to>
      <xdr:col>86</xdr:col>
      <xdr:colOff>25400</xdr:colOff>
      <xdr:row>70</xdr:row>
      <xdr:rowOff>125357</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6230600" y="12126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2915</xdr:rowOff>
    </xdr:from>
    <xdr:to>
      <xdr:col>85</xdr:col>
      <xdr:colOff>127000</xdr:colOff>
      <xdr:row>77</xdr:row>
      <xdr:rowOff>11753</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5481300" y="13204565"/>
          <a:ext cx="838200" cy="8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82169</xdr:rowOff>
    </xdr:from>
    <xdr:ext cx="599010" cy="259045"/>
    <xdr:sp macro="" textlink="">
      <xdr:nvSpPr>
        <xdr:cNvPr id="616" name="公債費平均値テキスト">
          <a:extLst>
            <a:ext uri="{FF2B5EF4-FFF2-40B4-BE49-F238E27FC236}">
              <a16:creationId xmlns:a16="http://schemas.microsoft.com/office/drawing/2014/main" id="{00000000-0008-0000-0600-000068020000}"/>
            </a:ext>
          </a:extLst>
        </xdr:cNvPr>
        <xdr:cNvSpPr txBox="1"/>
      </xdr:nvSpPr>
      <xdr:spPr>
        <a:xfrm>
          <a:off x="16370300" y="127694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59292</xdr:rowOff>
    </xdr:from>
    <xdr:to>
      <xdr:col>85</xdr:col>
      <xdr:colOff>177800</xdr:colOff>
      <xdr:row>75</xdr:row>
      <xdr:rowOff>160893</xdr:rowOff>
    </xdr:to>
    <xdr:sp macro="" textlink="">
      <xdr:nvSpPr>
        <xdr:cNvPr id="617" name="フローチャート: 判断 616">
          <a:extLst>
            <a:ext uri="{FF2B5EF4-FFF2-40B4-BE49-F238E27FC236}">
              <a16:creationId xmlns:a16="http://schemas.microsoft.com/office/drawing/2014/main" id="{00000000-0008-0000-0600-000069020000}"/>
            </a:ext>
          </a:extLst>
        </xdr:cNvPr>
        <xdr:cNvSpPr/>
      </xdr:nvSpPr>
      <xdr:spPr>
        <a:xfrm>
          <a:off x="16268700" y="1291804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2915</xdr:rowOff>
    </xdr:from>
    <xdr:to>
      <xdr:col>81</xdr:col>
      <xdr:colOff>50800</xdr:colOff>
      <xdr:row>77</xdr:row>
      <xdr:rowOff>31184</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4592300" y="13204565"/>
          <a:ext cx="889000" cy="28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95072</xdr:rowOff>
    </xdr:from>
    <xdr:to>
      <xdr:col>81</xdr:col>
      <xdr:colOff>101600</xdr:colOff>
      <xdr:row>76</xdr:row>
      <xdr:rowOff>25223</xdr:rowOff>
    </xdr:to>
    <xdr:sp macro="" textlink="">
      <xdr:nvSpPr>
        <xdr:cNvPr id="619" name="フローチャート: 判断 618">
          <a:extLst>
            <a:ext uri="{FF2B5EF4-FFF2-40B4-BE49-F238E27FC236}">
              <a16:creationId xmlns:a16="http://schemas.microsoft.com/office/drawing/2014/main" id="{00000000-0008-0000-0600-00006B020000}"/>
            </a:ext>
          </a:extLst>
        </xdr:cNvPr>
        <xdr:cNvSpPr/>
      </xdr:nvSpPr>
      <xdr:spPr>
        <a:xfrm>
          <a:off x="15430500" y="1295382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41749</xdr:rowOff>
    </xdr:from>
    <xdr:ext cx="599010"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5181795" y="12729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22163</xdr:rowOff>
    </xdr:from>
    <xdr:to>
      <xdr:col>76</xdr:col>
      <xdr:colOff>114300</xdr:colOff>
      <xdr:row>77</xdr:row>
      <xdr:rowOff>31184</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3703300" y="13223813"/>
          <a:ext cx="889000" cy="9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93669</xdr:rowOff>
    </xdr:from>
    <xdr:to>
      <xdr:col>76</xdr:col>
      <xdr:colOff>165100</xdr:colOff>
      <xdr:row>76</xdr:row>
      <xdr:rowOff>23819</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4541500" y="12952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40346</xdr:rowOff>
    </xdr:from>
    <xdr:ext cx="599010"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4292795" y="12727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10092</xdr:rowOff>
    </xdr:from>
    <xdr:to>
      <xdr:col>71</xdr:col>
      <xdr:colOff>177800</xdr:colOff>
      <xdr:row>77</xdr:row>
      <xdr:rowOff>22163</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814300" y="13211742"/>
          <a:ext cx="889000" cy="12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86674</xdr:rowOff>
    </xdr:from>
    <xdr:to>
      <xdr:col>72</xdr:col>
      <xdr:colOff>38100</xdr:colOff>
      <xdr:row>76</xdr:row>
      <xdr:rowOff>16824</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3652500" y="1294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33351</xdr:rowOff>
    </xdr:from>
    <xdr:ext cx="599010"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3403795" y="12720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105153</xdr:rowOff>
    </xdr:from>
    <xdr:to>
      <xdr:col>67</xdr:col>
      <xdr:colOff>101600</xdr:colOff>
      <xdr:row>76</xdr:row>
      <xdr:rowOff>35303</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2763500" y="1296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51830</xdr:rowOff>
    </xdr:from>
    <xdr:ext cx="59901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2514795" y="12739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132403</xdr:rowOff>
    </xdr:from>
    <xdr:to>
      <xdr:col>85</xdr:col>
      <xdr:colOff>177800</xdr:colOff>
      <xdr:row>77</xdr:row>
      <xdr:rowOff>62553</xdr:rowOff>
    </xdr:to>
    <xdr:sp macro="" textlink="">
      <xdr:nvSpPr>
        <xdr:cNvPr id="634" name="楕円 633">
          <a:extLst>
            <a:ext uri="{FF2B5EF4-FFF2-40B4-BE49-F238E27FC236}">
              <a16:creationId xmlns:a16="http://schemas.microsoft.com/office/drawing/2014/main" id="{00000000-0008-0000-0600-00007A020000}"/>
            </a:ext>
          </a:extLst>
        </xdr:cNvPr>
        <xdr:cNvSpPr/>
      </xdr:nvSpPr>
      <xdr:spPr>
        <a:xfrm>
          <a:off x="16268700" y="13162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110830</xdr:rowOff>
    </xdr:from>
    <xdr:ext cx="534377" cy="259045"/>
    <xdr:sp macro="" textlink="">
      <xdr:nvSpPr>
        <xdr:cNvPr id="635" name="公債費該当値テキスト">
          <a:extLst>
            <a:ext uri="{FF2B5EF4-FFF2-40B4-BE49-F238E27FC236}">
              <a16:creationId xmlns:a16="http://schemas.microsoft.com/office/drawing/2014/main" id="{00000000-0008-0000-0600-00007B020000}"/>
            </a:ext>
          </a:extLst>
        </xdr:cNvPr>
        <xdr:cNvSpPr txBox="1"/>
      </xdr:nvSpPr>
      <xdr:spPr>
        <a:xfrm>
          <a:off x="16370300" y="13141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123565</xdr:rowOff>
    </xdr:from>
    <xdr:to>
      <xdr:col>81</xdr:col>
      <xdr:colOff>101600</xdr:colOff>
      <xdr:row>77</xdr:row>
      <xdr:rowOff>53715</xdr:rowOff>
    </xdr:to>
    <xdr:sp macro="" textlink="">
      <xdr:nvSpPr>
        <xdr:cNvPr id="636" name="楕円 635">
          <a:extLst>
            <a:ext uri="{FF2B5EF4-FFF2-40B4-BE49-F238E27FC236}">
              <a16:creationId xmlns:a16="http://schemas.microsoft.com/office/drawing/2014/main" id="{00000000-0008-0000-0600-00007C020000}"/>
            </a:ext>
          </a:extLst>
        </xdr:cNvPr>
        <xdr:cNvSpPr/>
      </xdr:nvSpPr>
      <xdr:spPr>
        <a:xfrm>
          <a:off x="15430500" y="1315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44842</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14111" y="13246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151834</xdr:rowOff>
    </xdr:from>
    <xdr:to>
      <xdr:col>76</xdr:col>
      <xdr:colOff>165100</xdr:colOff>
      <xdr:row>77</xdr:row>
      <xdr:rowOff>81984</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4541500" y="1318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73111</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325111" y="13274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142813</xdr:rowOff>
    </xdr:from>
    <xdr:to>
      <xdr:col>72</xdr:col>
      <xdr:colOff>38100</xdr:colOff>
      <xdr:row>77</xdr:row>
      <xdr:rowOff>72963</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3652500" y="13173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64090</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436111" y="13265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130742</xdr:rowOff>
    </xdr:from>
    <xdr:to>
      <xdr:col>67</xdr:col>
      <xdr:colOff>101600</xdr:colOff>
      <xdr:row>77</xdr:row>
      <xdr:rowOff>60892</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2763500" y="13160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52019</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547111" y="13253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4" name="正方形/長方形 643">
          <a:extLst>
            <a:ext uri="{FF2B5EF4-FFF2-40B4-BE49-F238E27FC236}">
              <a16:creationId xmlns:a16="http://schemas.microsoft.com/office/drawing/2014/main" id="{00000000-0008-0000-0600-00008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3" name="直線コネクタ 652">
          <a:extLst>
            <a:ext uri="{FF2B5EF4-FFF2-40B4-BE49-F238E27FC236}">
              <a16:creationId xmlns:a16="http://schemas.microsoft.com/office/drawing/2014/main" id="{00000000-0008-0000-0600-00008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21970</xdr:rowOff>
    </xdr:from>
    <xdr:ext cx="685572"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760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111075</xdr:rowOff>
    </xdr:from>
    <xdr:to>
      <xdr:col>85</xdr:col>
      <xdr:colOff>126364</xdr:colOff>
      <xdr:row>99</xdr:row>
      <xdr:rowOff>96478</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flipV="1">
          <a:off x="16317595" y="15541575"/>
          <a:ext cx="1269" cy="1528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100305</xdr:rowOff>
    </xdr:from>
    <xdr:ext cx="469744" cy="259045"/>
    <xdr:sp macro="" textlink="">
      <xdr:nvSpPr>
        <xdr:cNvPr id="670" name="積立金最小値テキスト">
          <a:extLst>
            <a:ext uri="{FF2B5EF4-FFF2-40B4-BE49-F238E27FC236}">
              <a16:creationId xmlns:a16="http://schemas.microsoft.com/office/drawing/2014/main" id="{00000000-0008-0000-0600-00009E020000}"/>
            </a:ext>
          </a:extLst>
        </xdr:cNvPr>
        <xdr:cNvSpPr txBox="1"/>
      </xdr:nvSpPr>
      <xdr:spPr>
        <a:xfrm>
          <a:off x="16370300" y="1707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96478</xdr:rowOff>
    </xdr:from>
    <xdr:to>
      <xdr:col>86</xdr:col>
      <xdr:colOff>25400</xdr:colOff>
      <xdr:row>99</xdr:row>
      <xdr:rowOff>96478</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6230600" y="17070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57752</xdr:rowOff>
    </xdr:from>
    <xdr:ext cx="690189" cy="259045"/>
    <xdr:sp macro="" textlink="">
      <xdr:nvSpPr>
        <xdr:cNvPr id="672" name="積立金最大値テキスト">
          <a:extLst>
            <a:ext uri="{FF2B5EF4-FFF2-40B4-BE49-F238E27FC236}">
              <a16:creationId xmlns:a16="http://schemas.microsoft.com/office/drawing/2014/main" id="{00000000-0008-0000-0600-0000A0020000}"/>
            </a:ext>
          </a:extLst>
        </xdr:cNvPr>
        <xdr:cNvSpPr txBox="1"/>
      </xdr:nvSpPr>
      <xdr:spPr>
        <a:xfrm>
          <a:off x="16370300" y="1531680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1,406,296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111075</xdr:rowOff>
    </xdr:from>
    <xdr:to>
      <xdr:col>86</xdr:col>
      <xdr:colOff>25400</xdr:colOff>
      <xdr:row>90</xdr:row>
      <xdr:rowOff>111075</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6230600" y="15541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1538</xdr:rowOff>
    </xdr:from>
    <xdr:to>
      <xdr:col>85</xdr:col>
      <xdr:colOff>127000</xdr:colOff>
      <xdr:row>99</xdr:row>
      <xdr:rowOff>49262</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5481300" y="16975088"/>
          <a:ext cx="838200" cy="4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117239</xdr:rowOff>
    </xdr:from>
    <xdr:ext cx="599010" cy="259045"/>
    <xdr:sp macro="" textlink="">
      <xdr:nvSpPr>
        <xdr:cNvPr id="675" name="積立金平均値テキスト">
          <a:extLst>
            <a:ext uri="{FF2B5EF4-FFF2-40B4-BE49-F238E27FC236}">
              <a16:creationId xmlns:a16="http://schemas.microsoft.com/office/drawing/2014/main" id="{00000000-0008-0000-0600-0000A3020000}"/>
            </a:ext>
          </a:extLst>
        </xdr:cNvPr>
        <xdr:cNvSpPr txBox="1"/>
      </xdr:nvSpPr>
      <xdr:spPr>
        <a:xfrm>
          <a:off x="16370300" y="167478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94362</xdr:rowOff>
    </xdr:from>
    <xdr:to>
      <xdr:col>85</xdr:col>
      <xdr:colOff>177800</xdr:colOff>
      <xdr:row>99</xdr:row>
      <xdr:rowOff>24512</xdr:rowOff>
    </xdr:to>
    <xdr:sp macro="" textlink="">
      <xdr:nvSpPr>
        <xdr:cNvPr id="676" name="フローチャート: 判断 675">
          <a:extLst>
            <a:ext uri="{FF2B5EF4-FFF2-40B4-BE49-F238E27FC236}">
              <a16:creationId xmlns:a16="http://schemas.microsoft.com/office/drawing/2014/main" id="{00000000-0008-0000-0600-0000A4020000}"/>
            </a:ext>
          </a:extLst>
        </xdr:cNvPr>
        <xdr:cNvSpPr/>
      </xdr:nvSpPr>
      <xdr:spPr>
        <a:xfrm>
          <a:off x="16268700" y="1689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49262</xdr:rowOff>
    </xdr:from>
    <xdr:to>
      <xdr:col>81</xdr:col>
      <xdr:colOff>50800</xdr:colOff>
      <xdr:row>99</xdr:row>
      <xdr:rowOff>59133</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4592300" y="17022812"/>
          <a:ext cx="889000" cy="9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136435</xdr:rowOff>
    </xdr:from>
    <xdr:to>
      <xdr:col>81</xdr:col>
      <xdr:colOff>101600</xdr:colOff>
      <xdr:row>99</xdr:row>
      <xdr:rowOff>66585</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5430500" y="16938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83112</xdr:rowOff>
    </xdr:from>
    <xdr:ext cx="534377"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5214111" y="16713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59133</xdr:rowOff>
    </xdr:from>
    <xdr:to>
      <xdr:col>76</xdr:col>
      <xdr:colOff>114300</xdr:colOff>
      <xdr:row>99</xdr:row>
      <xdr:rowOff>71056</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3703300" y="17032683"/>
          <a:ext cx="889000" cy="1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162475</xdr:rowOff>
    </xdr:from>
    <xdr:to>
      <xdr:col>76</xdr:col>
      <xdr:colOff>165100</xdr:colOff>
      <xdr:row>99</xdr:row>
      <xdr:rowOff>92625</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4541500" y="16964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109152</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4325111" y="16739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62664</xdr:rowOff>
    </xdr:from>
    <xdr:to>
      <xdr:col>71</xdr:col>
      <xdr:colOff>177800</xdr:colOff>
      <xdr:row>99</xdr:row>
      <xdr:rowOff>71056</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814300" y="17036214"/>
          <a:ext cx="889000" cy="8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168421</xdr:rowOff>
    </xdr:from>
    <xdr:to>
      <xdr:col>72</xdr:col>
      <xdr:colOff>38100</xdr:colOff>
      <xdr:row>99</xdr:row>
      <xdr:rowOff>98571</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3652500" y="16970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115098</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3436111" y="16745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166284</xdr:rowOff>
    </xdr:from>
    <xdr:to>
      <xdr:col>67</xdr:col>
      <xdr:colOff>101600</xdr:colOff>
      <xdr:row>99</xdr:row>
      <xdr:rowOff>96434</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2763500" y="16968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112961</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2547111" y="16743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122188</xdr:rowOff>
    </xdr:from>
    <xdr:to>
      <xdr:col>85</xdr:col>
      <xdr:colOff>177800</xdr:colOff>
      <xdr:row>99</xdr:row>
      <xdr:rowOff>52338</xdr:rowOff>
    </xdr:to>
    <xdr:sp macro="" textlink="">
      <xdr:nvSpPr>
        <xdr:cNvPr id="693" name="楕円 692">
          <a:extLst>
            <a:ext uri="{FF2B5EF4-FFF2-40B4-BE49-F238E27FC236}">
              <a16:creationId xmlns:a16="http://schemas.microsoft.com/office/drawing/2014/main" id="{00000000-0008-0000-0600-0000B5020000}"/>
            </a:ext>
          </a:extLst>
        </xdr:cNvPr>
        <xdr:cNvSpPr/>
      </xdr:nvSpPr>
      <xdr:spPr>
        <a:xfrm>
          <a:off x="16268700" y="16924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72788</xdr:rowOff>
    </xdr:from>
    <xdr:ext cx="534377" cy="259045"/>
    <xdr:sp macro="" textlink="">
      <xdr:nvSpPr>
        <xdr:cNvPr id="694" name="積立金該当値テキスト">
          <a:extLst>
            <a:ext uri="{FF2B5EF4-FFF2-40B4-BE49-F238E27FC236}">
              <a16:creationId xmlns:a16="http://schemas.microsoft.com/office/drawing/2014/main" id="{00000000-0008-0000-0600-0000B6020000}"/>
            </a:ext>
          </a:extLst>
        </xdr:cNvPr>
        <xdr:cNvSpPr txBox="1"/>
      </xdr:nvSpPr>
      <xdr:spPr>
        <a:xfrm>
          <a:off x="16370300" y="16874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169912</xdr:rowOff>
    </xdr:from>
    <xdr:to>
      <xdr:col>81</xdr:col>
      <xdr:colOff>101600</xdr:colOff>
      <xdr:row>99</xdr:row>
      <xdr:rowOff>100062</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5430500" y="16972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91189</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14111" y="17064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8333</xdr:rowOff>
    </xdr:from>
    <xdr:to>
      <xdr:col>76</xdr:col>
      <xdr:colOff>165100</xdr:colOff>
      <xdr:row>99</xdr:row>
      <xdr:rowOff>109933</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4541500" y="16981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101060</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325111" y="17074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20256</xdr:rowOff>
    </xdr:from>
    <xdr:to>
      <xdr:col>72</xdr:col>
      <xdr:colOff>38100</xdr:colOff>
      <xdr:row>99</xdr:row>
      <xdr:rowOff>121856</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3652500" y="1699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112983</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436111" y="17086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11864</xdr:rowOff>
    </xdr:from>
    <xdr:to>
      <xdr:col>67</xdr:col>
      <xdr:colOff>101600</xdr:colOff>
      <xdr:row>99</xdr:row>
      <xdr:rowOff>113464</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2763500" y="16985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104591</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547111" y="17078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92727</xdr:rowOff>
    </xdr:from>
    <xdr:ext cx="59541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692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投資及び出資金グラフ枠">
          <a:extLst>
            <a:ext uri="{FF2B5EF4-FFF2-40B4-BE49-F238E27FC236}">
              <a16:creationId xmlns:a16="http://schemas.microsoft.com/office/drawing/2014/main" id="{00000000-0008-0000-0600-0000D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13462</xdr:rowOff>
    </xdr:from>
    <xdr:to>
      <xdr:col>116</xdr:col>
      <xdr:colOff>62864</xdr:colOff>
      <xdr:row>39</xdr:row>
      <xdr:rowOff>44450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flipV="1">
          <a:off x="22159595" y="5328412"/>
          <a:ext cx="1269" cy="1402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7" name="投資及び出資金最小値テキスト">
          <a:extLst>
            <a:ext uri="{FF2B5EF4-FFF2-40B4-BE49-F238E27FC236}">
              <a16:creationId xmlns:a16="http://schemas.microsoft.com/office/drawing/2014/main" id="{00000000-0008-0000-0600-0000D7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131589</xdr:rowOff>
    </xdr:from>
    <xdr:ext cx="599010" cy="259045"/>
    <xdr:sp macro="" textlink="">
      <xdr:nvSpPr>
        <xdr:cNvPr id="729" name="投資及び出資金最大値テキスト">
          <a:extLst>
            <a:ext uri="{FF2B5EF4-FFF2-40B4-BE49-F238E27FC236}">
              <a16:creationId xmlns:a16="http://schemas.microsoft.com/office/drawing/2014/main" id="{00000000-0008-0000-0600-0000D9020000}"/>
            </a:ext>
          </a:extLst>
        </xdr:cNvPr>
        <xdr:cNvSpPr txBox="1"/>
      </xdr:nvSpPr>
      <xdr:spPr>
        <a:xfrm>
          <a:off x="22212300" y="5103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13462</xdr:rowOff>
    </xdr:from>
    <xdr:to>
      <xdr:col>116</xdr:col>
      <xdr:colOff>152400</xdr:colOff>
      <xdr:row>31</xdr:row>
      <xdr:rowOff>13462</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5328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33858</xdr:rowOff>
    </xdr:from>
    <xdr:to>
      <xdr:col>116</xdr:col>
      <xdr:colOff>63500</xdr:colOff>
      <xdr:row>39</xdr:row>
      <xdr:rowOff>41263</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1323300" y="6720408"/>
          <a:ext cx="838200" cy="7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125023</xdr:rowOff>
    </xdr:from>
    <xdr:ext cx="469744" cy="259045"/>
    <xdr:sp macro="" textlink="">
      <xdr:nvSpPr>
        <xdr:cNvPr id="732" name="投資及び出資金平均値テキスト">
          <a:extLst>
            <a:ext uri="{FF2B5EF4-FFF2-40B4-BE49-F238E27FC236}">
              <a16:creationId xmlns:a16="http://schemas.microsoft.com/office/drawing/2014/main" id="{00000000-0008-0000-0600-0000DC020000}"/>
            </a:ext>
          </a:extLst>
        </xdr:cNvPr>
        <xdr:cNvSpPr txBox="1"/>
      </xdr:nvSpPr>
      <xdr:spPr>
        <a:xfrm>
          <a:off x="22212300" y="64686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102146</xdr:rowOff>
    </xdr:from>
    <xdr:to>
      <xdr:col>116</xdr:col>
      <xdr:colOff>114300</xdr:colOff>
      <xdr:row>39</xdr:row>
      <xdr:rowOff>32296</xdr:rowOff>
    </xdr:to>
    <xdr:sp macro="" textlink="">
      <xdr:nvSpPr>
        <xdr:cNvPr id="733" name="フローチャート: 判断 732">
          <a:extLst>
            <a:ext uri="{FF2B5EF4-FFF2-40B4-BE49-F238E27FC236}">
              <a16:creationId xmlns:a16="http://schemas.microsoft.com/office/drawing/2014/main" id="{00000000-0008-0000-0600-0000DD020000}"/>
            </a:ext>
          </a:extLst>
        </xdr:cNvPr>
        <xdr:cNvSpPr/>
      </xdr:nvSpPr>
      <xdr:spPr>
        <a:xfrm>
          <a:off x="22110700" y="661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41186</xdr:rowOff>
    </xdr:from>
    <xdr:to>
      <xdr:col>111</xdr:col>
      <xdr:colOff>177800</xdr:colOff>
      <xdr:row>39</xdr:row>
      <xdr:rowOff>41263</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0434300" y="6727736"/>
          <a:ext cx="889000" cy="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116649</xdr:rowOff>
    </xdr:from>
    <xdr:to>
      <xdr:col>112</xdr:col>
      <xdr:colOff>38100</xdr:colOff>
      <xdr:row>39</xdr:row>
      <xdr:rowOff>46799</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1272500" y="6631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63326</xdr:rowOff>
    </xdr:from>
    <xdr:ext cx="469744"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1088428" y="6406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39484</xdr:rowOff>
    </xdr:from>
    <xdr:to>
      <xdr:col>107</xdr:col>
      <xdr:colOff>50800</xdr:colOff>
      <xdr:row>39</xdr:row>
      <xdr:rowOff>41186</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9545300" y="6726034"/>
          <a:ext cx="889000" cy="1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120015</xdr:rowOff>
    </xdr:from>
    <xdr:to>
      <xdr:col>107</xdr:col>
      <xdr:colOff>101600</xdr:colOff>
      <xdr:row>39</xdr:row>
      <xdr:rowOff>50165</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0383500" y="6635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66692</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0199428" y="641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38595</xdr:rowOff>
    </xdr:from>
    <xdr:to>
      <xdr:col>102</xdr:col>
      <xdr:colOff>114300</xdr:colOff>
      <xdr:row>39</xdr:row>
      <xdr:rowOff>39484</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8656300" y="6725145"/>
          <a:ext cx="889000" cy="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126467</xdr:rowOff>
    </xdr:from>
    <xdr:to>
      <xdr:col>102</xdr:col>
      <xdr:colOff>165100</xdr:colOff>
      <xdr:row>39</xdr:row>
      <xdr:rowOff>56617</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19494500" y="664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73144</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9310428" y="6416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122822</xdr:rowOff>
    </xdr:from>
    <xdr:to>
      <xdr:col>98</xdr:col>
      <xdr:colOff>38100</xdr:colOff>
      <xdr:row>39</xdr:row>
      <xdr:rowOff>52972</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8605500" y="663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69499</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8421428" y="6413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154508</xdr:rowOff>
    </xdr:from>
    <xdr:to>
      <xdr:col>116</xdr:col>
      <xdr:colOff>114300</xdr:colOff>
      <xdr:row>39</xdr:row>
      <xdr:rowOff>84658</xdr:rowOff>
    </xdr:to>
    <xdr:sp macro="" textlink="">
      <xdr:nvSpPr>
        <xdr:cNvPr id="750" name="楕円 749">
          <a:extLst>
            <a:ext uri="{FF2B5EF4-FFF2-40B4-BE49-F238E27FC236}">
              <a16:creationId xmlns:a16="http://schemas.microsoft.com/office/drawing/2014/main" id="{00000000-0008-0000-0600-0000EE020000}"/>
            </a:ext>
          </a:extLst>
        </xdr:cNvPr>
        <xdr:cNvSpPr/>
      </xdr:nvSpPr>
      <xdr:spPr>
        <a:xfrm>
          <a:off x="22110700" y="666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80573</xdr:rowOff>
    </xdr:from>
    <xdr:ext cx="378565" cy="259045"/>
    <xdr:sp macro="" textlink="">
      <xdr:nvSpPr>
        <xdr:cNvPr id="751" name="投資及び出資金該当値テキスト">
          <a:extLst>
            <a:ext uri="{FF2B5EF4-FFF2-40B4-BE49-F238E27FC236}">
              <a16:creationId xmlns:a16="http://schemas.microsoft.com/office/drawing/2014/main" id="{00000000-0008-0000-0600-0000EF020000}"/>
            </a:ext>
          </a:extLst>
        </xdr:cNvPr>
        <xdr:cNvSpPr txBox="1"/>
      </xdr:nvSpPr>
      <xdr:spPr>
        <a:xfrm>
          <a:off x="22212300" y="65956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161913</xdr:rowOff>
    </xdr:from>
    <xdr:to>
      <xdr:col>112</xdr:col>
      <xdr:colOff>38100</xdr:colOff>
      <xdr:row>39</xdr:row>
      <xdr:rowOff>92063</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1272500" y="6677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83190</xdr:rowOff>
    </xdr:from>
    <xdr:ext cx="378565"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34017" y="67697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161836</xdr:rowOff>
    </xdr:from>
    <xdr:to>
      <xdr:col>107</xdr:col>
      <xdr:colOff>101600</xdr:colOff>
      <xdr:row>39</xdr:row>
      <xdr:rowOff>91986</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0383500" y="6676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83113</xdr:rowOff>
    </xdr:from>
    <xdr:ext cx="378565"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245017" y="67696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160134</xdr:rowOff>
    </xdr:from>
    <xdr:to>
      <xdr:col>102</xdr:col>
      <xdr:colOff>165100</xdr:colOff>
      <xdr:row>39</xdr:row>
      <xdr:rowOff>90284</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19494500" y="6675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81411</xdr:rowOff>
    </xdr:from>
    <xdr:ext cx="378565"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56017" y="67679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159245</xdr:rowOff>
    </xdr:from>
    <xdr:to>
      <xdr:col>98</xdr:col>
      <xdr:colOff>38100</xdr:colOff>
      <xdr:row>39</xdr:row>
      <xdr:rowOff>89395</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8605500" y="667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80522</xdr:rowOff>
    </xdr:from>
    <xdr:ext cx="378565"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67017" y="67670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a:extLst>
            <a:ext uri="{FF2B5EF4-FFF2-40B4-BE49-F238E27FC236}">
              <a16:creationId xmlns:a16="http://schemas.microsoft.com/office/drawing/2014/main" id="{00000000-0008-0000-06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54318</xdr:rowOff>
    </xdr:from>
    <xdr:to>
      <xdr:col>116</xdr:col>
      <xdr:colOff>62864</xdr:colOff>
      <xdr:row>59</xdr:row>
      <xdr:rowOff>98878</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2159595" y="8626818"/>
          <a:ext cx="1269" cy="1587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6" name="貸付金最小値テキスト">
          <a:extLst>
            <a:ext uri="{FF2B5EF4-FFF2-40B4-BE49-F238E27FC236}">
              <a16:creationId xmlns:a16="http://schemas.microsoft.com/office/drawing/2014/main" id="{00000000-0008-0000-0600-000012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995</xdr:rowOff>
    </xdr:from>
    <xdr:ext cx="534377" cy="259045"/>
    <xdr:sp macro="" textlink="">
      <xdr:nvSpPr>
        <xdr:cNvPr id="788" name="貸付金最大値テキスト">
          <a:extLst>
            <a:ext uri="{FF2B5EF4-FFF2-40B4-BE49-F238E27FC236}">
              <a16:creationId xmlns:a16="http://schemas.microsoft.com/office/drawing/2014/main" id="{00000000-0008-0000-0600-000014030000}"/>
            </a:ext>
          </a:extLst>
        </xdr:cNvPr>
        <xdr:cNvSpPr txBox="1"/>
      </xdr:nvSpPr>
      <xdr:spPr>
        <a:xfrm>
          <a:off x="22212300" y="8402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54318</xdr:rowOff>
    </xdr:from>
    <xdr:to>
      <xdr:col>116</xdr:col>
      <xdr:colOff>152400</xdr:colOff>
      <xdr:row>50</xdr:row>
      <xdr:rowOff>54318</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8626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94519</xdr:rowOff>
    </xdr:from>
    <xdr:to>
      <xdr:col>116</xdr:col>
      <xdr:colOff>63500</xdr:colOff>
      <xdr:row>58</xdr:row>
      <xdr:rowOff>98634</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1323300" y="10038619"/>
          <a:ext cx="8382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107675</xdr:rowOff>
    </xdr:from>
    <xdr:ext cx="469744" cy="259045"/>
    <xdr:sp macro="" textlink="">
      <xdr:nvSpPr>
        <xdr:cNvPr id="791" name="貸付金平均値テキスト">
          <a:extLst>
            <a:ext uri="{FF2B5EF4-FFF2-40B4-BE49-F238E27FC236}">
              <a16:creationId xmlns:a16="http://schemas.microsoft.com/office/drawing/2014/main" id="{00000000-0008-0000-0600-000017030000}"/>
            </a:ext>
          </a:extLst>
        </xdr:cNvPr>
        <xdr:cNvSpPr txBox="1"/>
      </xdr:nvSpPr>
      <xdr:spPr>
        <a:xfrm>
          <a:off x="22212300" y="100517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129248</xdr:rowOff>
    </xdr:from>
    <xdr:to>
      <xdr:col>116</xdr:col>
      <xdr:colOff>114300</xdr:colOff>
      <xdr:row>59</xdr:row>
      <xdr:rowOff>59398</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2110700" y="10073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98634</xdr:rowOff>
    </xdr:from>
    <xdr:to>
      <xdr:col>111</xdr:col>
      <xdr:colOff>177800</xdr:colOff>
      <xdr:row>58</xdr:row>
      <xdr:rowOff>104006</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0434300" y="10042734"/>
          <a:ext cx="889000" cy="5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126521</xdr:rowOff>
    </xdr:from>
    <xdr:to>
      <xdr:col>112</xdr:col>
      <xdr:colOff>38100</xdr:colOff>
      <xdr:row>59</xdr:row>
      <xdr:rowOff>56671</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1272500" y="10070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47798</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1088428" y="10163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104006</xdr:rowOff>
    </xdr:from>
    <xdr:to>
      <xdr:col>107</xdr:col>
      <xdr:colOff>50800</xdr:colOff>
      <xdr:row>58</xdr:row>
      <xdr:rowOff>110048</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19545300" y="10048106"/>
          <a:ext cx="889000" cy="6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140629</xdr:rowOff>
    </xdr:from>
    <xdr:to>
      <xdr:col>107</xdr:col>
      <xdr:colOff>101600</xdr:colOff>
      <xdr:row>59</xdr:row>
      <xdr:rowOff>70779</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0383500" y="10084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61906</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0199428" y="10177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110048</xdr:rowOff>
    </xdr:from>
    <xdr:to>
      <xdr:col>102</xdr:col>
      <xdr:colOff>114300</xdr:colOff>
      <xdr:row>58</xdr:row>
      <xdr:rowOff>116350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18656300" y="10054148"/>
          <a:ext cx="889000" cy="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112217</xdr:rowOff>
    </xdr:from>
    <xdr:to>
      <xdr:col>102</xdr:col>
      <xdr:colOff>165100</xdr:colOff>
      <xdr:row>59</xdr:row>
      <xdr:rowOff>42367</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9494500" y="1005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33494</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9310428" y="10149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130195</xdr:rowOff>
    </xdr:from>
    <xdr:to>
      <xdr:col>98</xdr:col>
      <xdr:colOff>38100</xdr:colOff>
      <xdr:row>59</xdr:row>
      <xdr:rowOff>60345</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8605500" y="1007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51472</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21428" y="10167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43719</xdr:rowOff>
    </xdr:from>
    <xdr:to>
      <xdr:col>116</xdr:col>
      <xdr:colOff>114300</xdr:colOff>
      <xdr:row>58</xdr:row>
      <xdr:rowOff>145319</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2110700" y="9987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66596</xdr:rowOff>
    </xdr:from>
    <xdr:ext cx="534377" cy="259045"/>
    <xdr:sp macro="" textlink="">
      <xdr:nvSpPr>
        <xdr:cNvPr id="810" name="貸付金該当値テキスト">
          <a:extLst>
            <a:ext uri="{FF2B5EF4-FFF2-40B4-BE49-F238E27FC236}">
              <a16:creationId xmlns:a16="http://schemas.microsoft.com/office/drawing/2014/main" id="{00000000-0008-0000-0600-00002A030000}"/>
            </a:ext>
          </a:extLst>
        </xdr:cNvPr>
        <xdr:cNvSpPr txBox="1"/>
      </xdr:nvSpPr>
      <xdr:spPr>
        <a:xfrm>
          <a:off x="22212300" y="9839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47834</xdr:rowOff>
    </xdr:from>
    <xdr:to>
      <xdr:col>112</xdr:col>
      <xdr:colOff>38100</xdr:colOff>
      <xdr:row>58</xdr:row>
      <xdr:rowOff>149434</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1272500" y="9991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165961</xdr:rowOff>
    </xdr:from>
    <xdr:ext cx="534377"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056111" y="9767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53206</xdr:rowOff>
    </xdr:from>
    <xdr:to>
      <xdr:col>107</xdr:col>
      <xdr:colOff>101600</xdr:colOff>
      <xdr:row>58</xdr:row>
      <xdr:rowOff>154806</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0383500" y="999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171333</xdr:rowOff>
    </xdr:from>
    <xdr:ext cx="534377"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167111" y="9772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59248</xdr:rowOff>
    </xdr:from>
    <xdr:to>
      <xdr:col>102</xdr:col>
      <xdr:colOff>165100</xdr:colOff>
      <xdr:row>58</xdr:row>
      <xdr:rowOff>160848</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9494500" y="10003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5925</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10428" y="9778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65550</xdr:rowOff>
    </xdr:from>
    <xdr:to>
      <xdr:col>98</xdr:col>
      <xdr:colOff>38100</xdr:colOff>
      <xdr:row>58</xdr:row>
      <xdr:rowOff>167150</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8605500" y="1000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12227</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21428" y="9784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78677</xdr:rowOff>
    </xdr:from>
    <xdr:to>
      <xdr:col>116</xdr:col>
      <xdr:colOff>62864</xdr:colOff>
      <xdr:row>79</xdr:row>
      <xdr:rowOff>126975</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2251627"/>
          <a:ext cx="1269" cy="1419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130802</xdr:rowOff>
    </xdr:from>
    <xdr:ext cx="534377"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675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126975</xdr:rowOff>
    </xdr:from>
    <xdr:to>
      <xdr:col>116</xdr:col>
      <xdr:colOff>152400</xdr:colOff>
      <xdr:row>79</xdr:row>
      <xdr:rowOff>126975</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671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25354</xdr:rowOff>
    </xdr:from>
    <xdr:ext cx="599010"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2026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78677</xdr:rowOff>
    </xdr:from>
    <xdr:to>
      <xdr:col>116</xdr:col>
      <xdr:colOff>152400</xdr:colOff>
      <xdr:row>71</xdr:row>
      <xdr:rowOff>78677</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2251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42063</xdr:rowOff>
    </xdr:from>
    <xdr:to>
      <xdr:col>116</xdr:col>
      <xdr:colOff>63500</xdr:colOff>
      <xdr:row>76</xdr:row>
      <xdr:rowOff>87249</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1323300" y="13072263"/>
          <a:ext cx="838200" cy="45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57764</xdr:rowOff>
    </xdr:from>
    <xdr:ext cx="534377"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27450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34887</xdr:rowOff>
    </xdr:from>
    <xdr:to>
      <xdr:col>116</xdr:col>
      <xdr:colOff>114300</xdr:colOff>
      <xdr:row>75</xdr:row>
      <xdr:rowOff>136487</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2893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139662</xdr:rowOff>
    </xdr:from>
    <xdr:to>
      <xdr:col>111</xdr:col>
      <xdr:colOff>177800</xdr:colOff>
      <xdr:row>76</xdr:row>
      <xdr:rowOff>42063</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0434300" y="12655512"/>
          <a:ext cx="889000" cy="416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74511</xdr:rowOff>
    </xdr:from>
    <xdr:to>
      <xdr:col>112</xdr:col>
      <xdr:colOff>38100</xdr:colOff>
      <xdr:row>76</xdr:row>
      <xdr:rowOff>4660</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29332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21188</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56111" y="1270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139662</xdr:rowOff>
    </xdr:from>
    <xdr:to>
      <xdr:col>107</xdr:col>
      <xdr:colOff>50800</xdr:colOff>
      <xdr:row>76</xdr:row>
      <xdr:rowOff>148107</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9545300" y="12655512"/>
          <a:ext cx="889000" cy="522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40805</xdr:rowOff>
    </xdr:from>
    <xdr:to>
      <xdr:col>107</xdr:col>
      <xdr:colOff>101600</xdr:colOff>
      <xdr:row>75</xdr:row>
      <xdr:rowOff>142405</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289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133532</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67111" y="12992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88137</xdr:rowOff>
    </xdr:from>
    <xdr:to>
      <xdr:col>102</xdr:col>
      <xdr:colOff>114300</xdr:colOff>
      <xdr:row>76</xdr:row>
      <xdr:rowOff>148107</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8656300" y="13118337"/>
          <a:ext cx="889000" cy="59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38709</xdr:rowOff>
    </xdr:from>
    <xdr:to>
      <xdr:col>102</xdr:col>
      <xdr:colOff>165100</xdr:colOff>
      <xdr:row>75</xdr:row>
      <xdr:rowOff>140309</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289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156836</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78111" y="12672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37084</xdr:rowOff>
    </xdr:from>
    <xdr:to>
      <xdr:col>98</xdr:col>
      <xdr:colOff>38100</xdr:colOff>
      <xdr:row>75</xdr:row>
      <xdr:rowOff>138684</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289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155211</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89111" y="12671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36449</xdr:rowOff>
    </xdr:from>
    <xdr:to>
      <xdr:col>116</xdr:col>
      <xdr:colOff>114300</xdr:colOff>
      <xdr:row>76</xdr:row>
      <xdr:rowOff>138049</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3066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14876</xdr:rowOff>
    </xdr:from>
    <xdr:ext cx="534377"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3045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162713</xdr:rowOff>
    </xdr:from>
    <xdr:to>
      <xdr:col>112</xdr:col>
      <xdr:colOff>38100</xdr:colOff>
      <xdr:row>76</xdr:row>
      <xdr:rowOff>92863</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3021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83990</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56111" y="13114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88862</xdr:rowOff>
    </xdr:from>
    <xdr:to>
      <xdr:col>107</xdr:col>
      <xdr:colOff>101600</xdr:colOff>
      <xdr:row>74</xdr:row>
      <xdr:rowOff>19012</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260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72</xdr:row>
      <xdr:rowOff>35539</xdr:rowOff>
    </xdr:from>
    <xdr:ext cx="59901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34795" y="12379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97307</xdr:rowOff>
    </xdr:from>
    <xdr:to>
      <xdr:col>102</xdr:col>
      <xdr:colOff>165100</xdr:colOff>
      <xdr:row>77</xdr:row>
      <xdr:rowOff>27457</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3127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18584</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3220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37337</xdr:rowOff>
    </xdr:from>
    <xdr:to>
      <xdr:col>98</xdr:col>
      <xdr:colOff>38100</xdr:colOff>
      <xdr:row>76</xdr:row>
      <xdr:rowOff>138937</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3067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130064</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3160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id="{00000000-0008-0000-0600-00007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id="{00000000-0008-0000-0600-00007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id="{00000000-0008-0000-0600-00008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id="{00000000-0008-0000-0600-00009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概ね、どの経費も類似団体平均を下回っている状況であるが、扶助費が住民一人当たり</a:t>
          </a:r>
          <a:r>
            <a:rPr kumimoji="1" lang="en-US" altLang="ja-JP" sz="1100">
              <a:solidFill>
                <a:schemeClr val="dk1"/>
              </a:solidFill>
              <a:effectLst/>
              <a:latin typeface="+mn-lt"/>
              <a:ea typeface="+mn-ea"/>
              <a:cs typeface="+mn-cs"/>
            </a:rPr>
            <a:t>130,334</a:t>
          </a:r>
          <a:r>
            <a:rPr kumimoji="1" lang="ja-JP" altLang="ja-JP" sz="1100">
              <a:solidFill>
                <a:schemeClr val="dk1"/>
              </a:solidFill>
              <a:effectLst/>
              <a:latin typeface="+mn-lt"/>
              <a:ea typeface="+mn-ea"/>
              <a:cs typeface="+mn-cs"/>
            </a:rPr>
            <a:t>円と類似団体平均を大きく上回っている。このことは、障害関連事業や児童福祉事業において、制度改正等に伴うサービス拡大や単独事業の実施が要因と考えられる。具体的には、保育所等の保育料の国基準以上の助成や給食費、副食費の一部助成、認可外保育所の多子軽減事業、小中学生の給食費の半額補助のほか、乳幼児や母子父子家庭、子ども（小学生～中学生）の医療費の助成事業など、子育て世帯の負担軽減事業を行ってい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宮崎県高原町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9,009
8,989
85.39
7,773,986
7,596,835
157,676
3,769,304
5,162,606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95286</xdr:rowOff>
    </xdr:from>
    <xdr:to>
      <xdr:col>24</xdr:col>
      <xdr:colOff>62865</xdr:colOff>
      <xdr:row>39</xdr:row>
      <xdr:rowOff>120922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238786"/>
          <a:ext cx="1270" cy="156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124749</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811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120922</xdr:rowOff>
    </xdr:from>
    <xdr:to>
      <xdr:col>24</xdr:col>
      <xdr:colOff>152400</xdr:colOff>
      <xdr:row>39</xdr:row>
      <xdr:rowOff>120922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80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41963</xdr:rowOff>
    </xdr:from>
    <xdr:ext cx="534377"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14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95286</xdr:rowOff>
    </xdr:from>
    <xdr:to>
      <xdr:col>24</xdr:col>
      <xdr:colOff>152400</xdr:colOff>
      <xdr:row>30</xdr:row>
      <xdr:rowOff>95286</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238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96103</xdr:rowOff>
    </xdr:from>
    <xdr:to>
      <xdr:col>24</xdr:col>
      <xdr:colOff>63500</xdr:colOff>
      <xdr:row>37</xdr:row>
      <xdr:rowOff>147374</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6439753"/>
          <a:ext cx="838200" cy="51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75038</xdr:rowOff>
    </xdr:from>
    <xdr:ext cx="534377"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9043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52161</xdr:rowOff>
    </xdr:from>
    <xdr:to>
      <xdr:col>24</xdr:col>
      <xdr:colOff>114300</xdr:colOff>
      <xdr:row>35</xdr:row>
      <xdr:rowOff>153761</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05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147374</xdr:rowOff>
    </xdr:from>
    <xdr:to>
      <xdr:col>19</xdr:col>
      <xdr:colOff>177800</xdr:colOff>
      <xdr:row>37</xdr:row>
      <xdr:rowOff>151620</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6491024"/>
          <a:ext cx="889000" cy="4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64407</xdr:rowOff>
    </xdr:from>
    <xdr:to>
      <xdr:col>20</xdr:col>
      <xdr:colOff>38100</xdr:colOff>
      <xdr:row>35</xdr:row>
      <xdr:rowOff>166007</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065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11084</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30111" y="5840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136434</xdr:rowOff>
    </xdr:from>
    <xdr:to>
      <xdr:col>15</xdr:col>
      <xdr:colOff>50800</xdr:colOff>
      <xdr:row>37</xdr:row>
      <xdr:rowOff>151620</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6480084"/>
          <a:ext cx="889000" cy="15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159113</xdr:rowOff>
    </xdr:from>
    <xdr:to>
      <xdr:col>15</xdr:col>
      <xdr:colOff>101600</xdr:colOff>
      <xdr:row>35</xdr:row>
      <xdr:rowOff>89263</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5988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105790</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41111" y="5763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136434</xdr:rowOff>
    </xdr:from>
    <xdr:to>
      <xdr:col>10</xdr:col>
      <xdr:colOff>114300</xdr:colOff>
      <xdr:row>37</xdr:row>
      <xdr:rowOff>168439</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6480084"/>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169563</xdr:rowOff>
    </xdr:from>
    <xdr:to>
      <xdr:col>10</xdr:col>
      <xdr:colOff>165100</xdr:colOff>
      <xdr:row>35</xdr:row>
      <xdr:rowOff>99713</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5998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116240</xdr:rowOff>
    </xdr:from>
    <xdr:ext cx="534377"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52111" y="5774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3665</xdr:rowOff>
    </xdr:from>
    <xdr:to>
      <xdr:col>6</xdr:col>
      <xdr:colOff>38100</xdr:colOff>
      <xdr:row>35</xdr:row>
      <xdr:rowOff>105265</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00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121792</xdr:rowOff>
    </xdr:from>
    <xdr:ext cx="534377"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63111" y="5779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45303</xdr:rowOff>
    </xdr:from>
    <xdr:to>
      <xdr:col>24</xdr:col>
      <xdr:colOff>114300</xdr:colOff>
      <xdr:row>37</xdr:row>
      <xdr:rowOff>146903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388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23730</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367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96574</xdr:rowOff>
    </xdr:from>
    <xdr:to>
      <xdr:col>20</xdr:col>
      <xdr:colOff>38100</xdr:colOff>
      <xdr:row>38</xdr:row>
      <xdr:rowOff>26724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440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17852</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532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100820</xdr:rowOff>
    </xdr:from>
    <xdr:to>
      <xdr:col>15</xdr:col>
      <xdr:colOff>101600</xdr:colOff>
      <xdr:row>38</xdr:row>
      <xdr:rowOff>30970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44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22097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53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85634</xdr:rowOff>
    </xdr:from>
    <xdr:to>
      <xdr:col>10</xdr:col>
      <xdr:colOff>165100</xdr:colOff>
      <xdr:row>38</xdr:row>
      <xdr:rowOff>15784</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429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6911</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522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117638</xdr:rowOff>
    </xdr:from>
    <xdr:to>
      <xdr:col>6</xdr:col>
      <xdr:colOff>38100</xdr:colOff>
      <xdr:row>38</xdr:row>
      <xdr:rowOff>47788</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461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38916</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554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117248</xdr:rowOff>
    </xdr:from>
    <xdr:to>
      <xdr:col>24</xdr:col>
      <xdr:colOff>62865</xdr:colOff>
      <xdr:row>58</xdr:row>
      <xdr:rowOff>158888</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689748"/>
          <a:ext cx="1270" cy="1413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162715</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06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158888</xdr:rowOff>
    </xdr:from>
    <xdr:to>
      <xdr:col>24</xdr:col>
      <xdr:colOff>152400</xdr:colOff>
      <xdr:row>58</xdr:row>
      <xdr:rowOff>158888</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102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63925</xdr:rowOff>
    </xdr:from>
    <xdr:ext cx="690189"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4649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1,929,465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117248</xdr:rowOff>
    </xdr:from>
    <xdr:to>
      <xdr:col>24</xdr:col>
      <xdr:colOff>152400</xdr:colOff>
      <xdr:row>50</xdr:row>
      <xdr:rowOff>117248</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689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38301</xdr:rowOff>
    </xdr:from>
    <xdr:to>
      <xdr:col>24</xdr:col>
      <xdr:colOff>63500</xdr:colOff>
      <xdr:row>58</xdr:row>
      <xdr:rowOff>78306</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9982401"/>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152545</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7537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129668</xdr:rowOff>
    </xdr:from>
    <xdr:to>
      <xdr:col>24</xdr:col>
      <xdr:colOff>114300</xdr:colOff>
      <xdr:row>58</xdr:row>
      <xdr:rowOff>59818</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902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38301</xdr:rowOff>
    </xdr:from>
    <xdr:to>
      <xdr:col>19</xdr:col>
      <xdr:colOff>177800</xdr:colOff>
      <xdr:row>58</xdr:row>
      <xdr:rowOff>119834</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9982401"/>
          <a:ext cx="889000" cy="81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78687</xdr:rowOff>
    </xdr:from>
    <xdr:to>
      <xdr:col>20</xdr:col>
      <xdr:colOff>38100</xdr:colOff>
      <xdr:row>58</xdr:row>
      <xdr:rowOff>8837</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8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25364</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626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119834</xdr:rowOff>
    </xdr:from>
    <xdr:to>
      <xdr:col>15</xdr:col>
      <xdr:colOff>50800</xdr:colOff>
      <xdr:row>58</xdr:row>
      <xdr:rowOff>127522</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10063934"/>
          <a:ext cx="889000" cy="7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17345</xdr:rowOff>
    </xdr:from>
    <xdr:to>
      <xdr:col>15</xdr:col>
      <xdr:colOff>101600</xdr:colOff>
      <xdr:row>58</xdr:row>
      <xdr:rowOff>118945</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9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135472</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736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118555</xdr:rowOff>
    </xdr:from>
    <xdr:to>
      <xdr:col>10</xdr:col>
      <xdr:colOff>114300</xdr:colOff>
      <xdr:row>58</xdr:row>
      <xdr:rowOff>127522</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10062655"/>
          <a:ext cx="889000" cy="8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27375</xdr:rowOff>
    </xdr:from>
    <xdr:to>
      <xdr:col>10</xdr:col>
      <xdr:colOff>165100</xdr:colOff>
      <xdr:row>58</xdr:row>
      <xdr:rowOff>128975</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97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145502</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746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29699</xdr:rowOff>
    </xdr:from>
    <xdr:to>
      <xdr:col>6</xdr:col>
      <xdr:colOff>38100</xdr:colOff>
      <xdr:row>58</xdr:row>
      <xdr:rowOff>131299</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9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147826</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749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27506</xdr:rowOff>
    </xdr:from>
    <xdr:to>
      <xdr:col>24</xdr:col>
      <xdr:colOff>114300</xdr:colOff>
      <xdr:row>58</xdr:row>
      <xdr:rowOff>129106</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971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113883</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886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158951</xdr:rowOff>
    </xdr:from>
    <xdr:to>
      <xdr:col>20</xdr:col>
      <xdr:colOff>38100</xdr:colOff>
      <xdr:row>58</xdr:row>
      <xdr:rowOff>89101</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931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80228</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10024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69034</xdr:rowOff>
    </xdr:from>
    <xdr:to>
      <xdr:col>15</xdr:col>
      <xdr:colOff>101600</xdr:colOff>
      <xdr:row>58</xdr:row>
      <xdr:rowOff>170634</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10013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161761</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10105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76722</xdr:rowOff>
    </xdr:from>
    <xdr:to>
      <xdr:col>10</xdr:col>
      <xdr:colOff>165100</xdr:colOff>
      <xdr:row>59</xdr:row>
      <xdr:rowOff>6872</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1002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169449</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10113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67755</xdr:rowOff>
    </xdr:from>
    <xdr:to>
      <xdr:col>6</xdr:col>
      <xdr:colOff>38100</xdr:colOff>
      <xdr:row>58</xdr:row>
      <xdr:rowOff>169355</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10011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160482</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10104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147407</xdr:rowOff>
    </xdr:from>
    <xdr:to>
      <xdr:col>24</xdr:col>
      <xdr:colOff>62865</xdr:colOff>
      <xdr:row>78</xdr:row>
      <xdr:rowOff>23408</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320357"/>
          <a:ext cx="1270" cy="1076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27235</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00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23408</xdr:rowOff>
    </xdr:from>
    <xdr:to>
      <xdr:col>24</xdr:col>
      <xdr:colOff>152400</xdr:colOff>
      <xdr:row>78</xdr:row>
      <xdr:rowOff>23408</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396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94084</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2095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432,977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147407</xdr:rowOff>
    </xdr:from>
    <xdr:to>
      <xdr:col>24</xdr:col>
      <xdr:colOff>152400</xdr:colOff>
      <xdr:row>71</xdr:row>
      <xdr:rowOff>147407</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320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108545</xdr:rowOff>
    </xdr:from>
    <xdr:to>
      <xdr:col>24</xdr:col>
      <xdr:colOff>63500</xdr:colOff>
      <xdr:row>77</xdr:row>
      <xdr:rowOff>51487</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3138745"/>
          <a:ext cx="838200" cy="114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5459</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8642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154032</xdr:rowOff>
    </xdr:from>
    <xdr:to>
      <xdr:col>24</xdr:col>
      <xdr:colOff>114300</xdr:colOff>
      <xdr:row>76</xdr:row>
      <xdr:rowOff>84182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3012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51487</xdr:rowOff>
    </xdr:from>
    <xdr:to>
      <xdr:col>19</xdr:col>
      <xdr:colOff>177800</xdr:colOff>
      <xdr:row>77</xdr:row>
      <xdr:rowOff>75257</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253137"/>
          <a:ext cx="889000" cy="23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111429</xdr:rowOff>
    </xdr:from>
    <xdr:to>
      <xdr:col>20</xdr:col>
      <xdr:colOff>38100</xdr:colOff>
      <xdr:row>77</xdr:row>
      <xdr:rowOff>41579</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14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58106</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916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75257</xdr:rowOff>
    </xdr:from>
    <xdr:to>
      <xdr:col>15</xdr:col>
      <xdr:colOff>50800</xdr:colOff>
      <xdr:row>77</xdr:row>
      <xdr:rowOff>119168</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276907"/>
          <a:ext cx="889000" cy="43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154184</xdr:rowOff>
    </xdr:from>
    <xdr:to>
      <xdr:col>15</xdr:col>
      <xdr:colOff>101600</xdr:colOff>
      <xdr:row>77</xdr:row>
      <xdr:rowOff>84334</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18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100861</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959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96647</xdr:rowOff>
    </xdr:from>
    <xdr:to>
      <xdr:col>10</xdr:col>
      <xdr:colOff>114300</xdr:colOff>
      <xdr:row>77</xdr:row>
      <xdr:rowOff>119168</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a:off x="1130300" y="13298297"/>
          <a:ext cx="889000" cy="22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4006</xdr:rowOff>
    </xdr:from>
    <xdr:to>
      <xdr:col>10</xdr:col>
      <xdr:colOff>165100</xdr:colOff>
      <xdr:row>77</xdr:row>
      <xdr:rowOff>105606</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20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122133</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980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160586</xdr:rowOff>
    </xdr:from>
    <xdr:to>
      <xdr:col>6</xdr:col>
      <xdr:colOff>38100</xdr:colOff>
      <xdr:row>77</xdr:row>
      <xdr:rowOff>90736</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190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107262</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966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57745</xdr:rowOff>
    </xdr:from>
    <xdr:to>
      <xdr:col>24</xdr:col>
      <xdr:colOff>114300</xdr:colOff>
      <xdr:row>76</xdr:row>
      <xdr:rowOff>159345</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087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36172</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066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687</xdr:rowOff>
    </xdr:from>
    <xdr:to>
      <xdr:col>20</xdr:col>
      <xdr:colOff>38100</xdr:colOff>
      <xdr:row>77</xdr:row>
      <xdr:rowOff>102287</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202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93414</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295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24457</xdr:rowOff>
    </xdr:from>
    <xdr:to>
      <xdr:col>15</xdr:col>
      <xdr:colOff>101600</xdr:colOff>
      <xdr:row>77</xdr:row>
      <xdr:rowOff>126057</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226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117184</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318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68368</xdr:rowOff>
    </xdr:from>
    <xdr:to>
      <xdr:col>10</xdr:col>
      <xdr:colOff>165100</xdr:colOff>
      <xdr:row>77</xdr:row>
      <xdr:rowOff>169968</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270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161095</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362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45847</xdr:rowOff>
    </xdr:from>
    <xdr:to>
      <xdr:col>6</xdr:col>
      <xdr:colOff>38100</xdr:colOff>
      <xdr:row>77</xdr:row>
      <xdr:rowOff>147447</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247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138574</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340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109799</xdr:rowOff>
    </xdr:from>
    <xdr:to>
      <xdr:col>24</xdr:col>
      <xdr:colOff>62865</xdr:colOff>
      <xdr:row>97</xdr:row>
      <xdr:rowOff>141771</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540299"/>
          <a:ext cx="1270" cy="1232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145598</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6776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141771</xdr:rowOff>
    </xdr:from>
    <xdr:to>
      <xdr:col>24</xdr:col>
      <xdr:colOff>152400</xdr:colOff>
      <xdr:row>97</xdr:row>
      <xdr:rowOff>141771</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772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56476</xdr:rowOff>
    </xdr:from>
    <xdr:ext cx="599010"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315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306,540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109799</xdr:rowOff>
    </xdr:from>
    <xdr:to>
      <xdr:col>24</xdr:col>
      <xdr:colOff>152400</xdr:colOff>
      <xdr:row>90</xdr:row>
      <xdr:rowOff>109799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540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106394</xdr:rowOff>
    </xdr:from>
    <xdr:to>
      <xdr:col>24</xdr:col>
      <xdr:colOff>63500</xdr:colOff>
      <xdr:row>97</xdr:row>
      <xdr:rowOff>50212</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3797300" y="16565594"/>
          <a:ext cx="838200" cy="115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141846</xdr:rowOff>
    </xdr:from>
    <xdr:ext cx="599010"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2581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118969</xdr:rowOff>
    </xdr:from>
    <xdr:to>
      <xdr:col>24</xdr:col>
      <xdr:colOff>114300</xdr:colOff>
      <xdr:row>96</xdr:row>
      <xdr:rowOff>49119</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406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139475</xdr:rowOff>
    </xdr:from>
    <xdr:to>
      <xdr:col>19</xdr:col>
      <xdr:colOff>177800</xdr:colOff>
      <xdr:row>97</xdr:row>
      <xdr:rowOff>50212</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2908300" y="16598675"/>
          <a:ext cx="889000" cy="82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11354</xdr:rowOff>
    </xdr:from>
    <xdr:to>
      <xdr:col>20</xdr:col>
      <xdr:colOff>38100</xdr:colOff>
      <xdr:row>96</xdr:row>
      <xdr:rowOff>112954</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47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129481</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530111" y="1624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139475</xdr:rowOff>
    </xdr:from>
    <xdr:to>
      <xdr:col>15</xdr:col>
      <xdr:colOff>50800</xdr:colOff>
      <xdr:row>96</xdr:row>
      <xdr:rowOff>150326</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019300" y="16598675"/>
          <a:ext cx="889000" cy="10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29756</xdr:rowOff>
    </xdr:from>
    <xdr:to>
      <xdr:col>15</xdr:col>
      <xdr:colOff>101600</xdr:colOff>
      <xdr:row>96</xdr:row>
      <xdr:rowOff>131356</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48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147883</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41111" y="1626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150326</xdr:rowOff>
    </xdr:from>
    <xdr:to>
      <xdr:col>10</xdr:col>
      <xdr:colOff>114300</xdr:colOff>
      <xdr:row>97</xdr:row>
      <xdr:rowOff>30950</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1130300" y="16609526"/>
          <a:ext cx="889000" cy="52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52643</xdr:rowOff>
    </xdr:from>
    <xdr:to>
      <xdr:col>10</xdr:col>
      <xdr:colOff>165100</xdr:colOff>
      <xdr:row>96</xdr:row>
      <xdr:rowOff>154243</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5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170770</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2111" y="16287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38356</xdr:rowOff>
    </xdr:from>
    <xdr:to>
      <xdr:col>6</xdr:col>
      <xdr:colOff>38100</xdr:colOff>
      <xdr:row>96</xdr:row>
      <xdr:rowOff>139956</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49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156483</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3111" y="1627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55594</xdr:rowOff>
    </xdr:from>
    <xdr:to>
      <xdr:col>24</xdr:col>
      <xdr:colOff>114300</xdr:colOff>
      <xdr:row>96</xdr:row>
      <xdr:rowOff>157194</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514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34021</xdr:rowOff>
    </xdr:from>
    <xdr:ext cx="534377"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493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170862</xdr:rowOff>
    </xdr:from>
    <xdr:to>
      <xdr:col>20</xdr:col>
      <xdr:colOff>38100</xdr:colOff>
      <xdr:row>97</xdr:row>
      <xdr:rowOff>101012</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630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92139</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530111" y="16722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88675</xdr:rowOff>
    </xdr:from>
    <xdr:to>
      <xdr:col>15</xdr:col>
      <xdr:colOff>101600</xdr:colOff>
      <xdr:row>97</xdr:row>
      <xdr:rowOff>18825</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54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9952</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41111" y="16640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99526</xdr:rowOff>
    </xdr:from>
    <xdr:to>
      <xdr:col>10</xdr:col>
      <xdr:colOff>165100</xdr:colOff>
      <xdr:row>97</xdr:row>
      <xdr:rowOff>29676</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558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20803</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52111" y="16651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151600</xdr:rowOff>
    </xdr:from>
    <xdr:to>
      <xdr:col>6</xdr:col>
      <xdr:colOff>38100</xdr:colOff>
      <xdr:row>97</xdr:row>
      <xdr:rowOff>81750</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6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72877</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63111" y="1670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153416</xdr:rowOff>
    </xdr:from>
    <xdr:to>
      <xdr:col>54</xdr:col>
      <xdr:colOff>189865</xdr:colOff>
      <xdr:row>39</xdr:row>
      <xdr:rowOff>44450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468366"/>
          <a:ext cx="1270" cy="126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100093</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243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153416</xdr:rowOff>
    </xdr:from>
    <xdr:to>
      <xdr:col>55</xdr:col>
      <xdr:colOff>88900</xdr:colOff>
      <xdr:row>31</xdr:row>
      <xdr:rowOff>153416</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468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125603</xdr:rowOff>
    </xdr:from>
    <xdr:to>
      <xdr:col>55</xdr:col>
      <xdr:colOff>0</xdr:colOff>
      <xdr:row>39</xdr:row>
      <xdr:rowOff>25400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640703"/>
          <a:ext cx="838200" cy="71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31005</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3746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8128</xdr:rowOff>
    </xdr:from>
    <xdr:to>
      <xdr:col>55</xdr:col>
      <xdr:colOff>50800</xdr:colOff>
      <xdr:row>38</xdr:row>
      <xdr:rowOff>109728</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523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125603</xdr:rowOff>
    </xdr:from>
    <xdr:to>
      <xdr:col>50</xdr:col>
      <xdr:colOff>114300</xdr:colOff>
      <xdr:row>39</xdr:row>
      <xdr:rowOff>44069</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8750300" y="6640703"/>
          <a:ext cx="889000" cy="89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9271</xdr:rowOff>
    </xdr:from>
    <xdr:to>
      <xdr:col>50</xdr:col>
      <xdr:colOff>165100</xdr:colOff>
      <xdr:row>38</xdr:row>
      <xdr:rowOff>110871</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52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127398</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2995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44069</xdr:rowOff>
    </xdr:from>
    <xdr:to>
      <xdr:col>45</xdr:col>
      <xdr:colOff>177800</xdr:colOff>
      <xdr:row>39</xdr:row>
      <xdr:rowOff>44450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7861300" y="6730619"/>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143383</xdr:rowOff>
    </xdr:from>
    <xdr:to>
      <xdr:col>46</xdr:col>
      <xdr:colOff>38100</xdr:colOff>
      <xdr:row>38</xdr:row>
      <xdr:rowOff>73533</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487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90060</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2622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137287</xdr:rowOff>
    </xdr:from>
    <xdr:to>
      <xdr:col>41</xdr:col>
      <xdr:colOff>101600</xdr:colOff>
      <xdr:row>38</xdr:row>
      <xdr:rowOff>67437</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4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83964</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256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116332</xdr:rowOff>
    </xdr:from>
    <xdr:to>
      <xdr:col>36</xdr:col>
      <xdr:colOff>165100</xdr:colOff>
      <xdr:row>38</xdr:row>
      <xdr:rowOff>46482</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45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63009</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3017" y="62352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146050</xdr:rowOff>
    </xdr:from>
    <xdr:to>
      <xdr:col>55</xdr:col>
      <xdr:colOff>50800</xdr:colOff>
      <xdr:row>39</xdr:row>
      <xdr:rowOff>76200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66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60977</xdr:rowOff>
    </xdr:from>
    <xdr:ext cx="313932"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5760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74803</xdr:rowOff>
    </xdr:from>
    <xdr:to>
      <xdr:col>50</xdr:col>
      <xdr:colOff>165100</xdr:colOff>
      <xdr:row>39</xdr:row>
      <xdr:rowOff>4953</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589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167530</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450017" y="66826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164719</xdr:rowOff>
    </xdr:from>
    <xdr:to>
      <xdr:col>46</xdr:col>
      <xdr:colOff>38100</xdr:colOff>
      <xdr:row>39</xdr:row>
      <xdr:rowOff>94869</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6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85996</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625650" y="6772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106907</xdr:rowOff>
    </xdr:from>
    <xdr:to>
      <xdr:col>54</xdr:col>
      <xdr:colOff>189865</xdr:colOff>
      <xdr:row>58</xdr:row>
      <xdr:rowOff>155706</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850857"/>
          <a:ext cx="1270" cy="1248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159533</xdr:rowOff>
    </xdr:from>
    <xdr:ext cx="534377"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10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155706</xdr:rowOff>
    </xdr:from>
    <xdr:to>
      <xdr:col>55</xdr:col>
      <xdr:colOff>88900</xdr:colOff>
      <xdr:row>58</xdr:row>
      <xdr:rowOff>155706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099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53584</xdr:rowOff>
    </xdr:from>
    <xdr:ext cx="599010"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626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343,607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106907</xdr:rowOff>
    </xdr:from>
    <xdr:to>
      <xdr:col>55</xdr:col>
      <xdr:colOff>88900</xdr:colOff>
      <xdr:row>51</xdr:row>
      <xdr:rowOff>106907</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850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89831</xdr:rowOff>
    </xdr:from>
    <xdr:to>
      <xdr:col>55</xdr:col>
      <xdr:colOff>0</xdr:colOff>
      <xdr:row>57</xdr:row>
      <xdr:rowOff>42134</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9639300" y="9691031"/>
          <a:ext cx="838200" cy="123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122438</xdr:rowOff>
    </xdr:from>
    <xdr:ext cx="599010"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5521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99561</xdr:rowOff>
    </xdr:from>
    <xdr:to>
      <xdr:col>55</xdr:col>
      <xdr:colOff>50800</xdr:colOff>
      <xdr:row>57</xdr:row>
      <xdr:rowOff>29711</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700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25488</xdr:rowOff>
    </xdr:from>
    <xdr:to>
      <xdr:col>50</xdr:col>
      <xdr:colOff>114300</xdr:colOff>
      <xdr:row>56</xdr:row>
      <xdr:rowOff>89831</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8750300" y="9283788"/>
          <a:ext cx="889000" cy="407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125030</xdr:rowOff>
    </xdr:from>
    <xdr:to>
      <xdr:col>50</xdr:col>
      <xdr:colOff>165100</xdr:colOff>
      <xdr:row>57</xdr:row>
      <xdr:rowOff>55180</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72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46307</xdr:rowOff>
    </xdr:from>
    <xdr:ext cx="59901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39795" y="9818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25488</xdr:rowOff>
    </xdr:from>
    <xdr:to>
      <xdr:col>45</xdr:col>
      <xdr:colOff>177800</xdr:colOff>
      <xdr:row>57</xdr:row>
      <xdr:rowOff>137955</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7861300" y="9283788"/>
          <a:ext cx="889000" cy="626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106311</xdr:rowOff>
    </xdr:from>
    <xdr:to>
      <xdr:col>46</xdr:col>
      <xdr:colOff>38100</xdr:colOff>
      <xdr:row>57</xdr:row>
      <xdr:rowOff>36461</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707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27588</xdr:rowOff>
    </xdr:from>
    <xdr:ext cx="59901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50795" y="9800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137955</xdr:rowOff>
    </xdr:from>
    <xdr:to>
      <xdr:col>41</xdr:col>
      <xdr:colOff>50800</xdr:colOff>
      <xdr:row>57</xdr:row>
      <xdr:rowOff>148623</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6972300" y="9910605"/>
          <a:ext cx="8890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128916</xdr:rowOff>
    </xdr:from>
    <xdr:to>
      <xdr:col>41</xdr:col>
      <xdr:colOff>101600</xdr:colOff>
      <xdr:row>57</xdr:row>
      <xdr:rowOff>59066</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73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75593</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9505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44038</xdr:rowOff>
    </xdr:from>
    <xdr:to>
      <xdr:col>36</xdr:col>
      <xdr:colOff>165100</xdr:colOff>
      <xdr:row>56</xdr:row>
      <xdr:rowOff>145638</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64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162165</xdr:rowOff>
    </xdr:from>
    <xdr:ext cx="59901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672795" y="9420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162784</xdr:rowOff>
    </xdr:from>
    <xdr:to>
      <xdr:col>55</xdr:col>
      <xdr:colOff>50800</xdr:colOff>
      <xdr:row>57</xdr:row>
      <xdr:rowOff>92934</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76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141211</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742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39031</xdr:rowOff>
    </xdr:from>
    <xdr:to>
      <xdr:col>50</xdr:col>
      <xdr:colOff>165100</xdr:colOff>
      <xdr:row>56</xdr:row>
      <xdr:rowOff>140631</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640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157158</xdr:rowOff>
    </xdr:from>
    <xdr:ext cx="59901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39795" y="9415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146138</xdr:rowOff>
    </xdr:from>
    <xdr:to>
      <xdr:col>46</xdr:col>
      <xdr:colOff>38100</xdr:colOff>
      <xdr:row>54</xdr:row>
      <xdr:rowOff>76288</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232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52</xdr:row>
      <xdr:rowOff>92815</xdr:rowOff>
    </xdr:from>
    <xdr:ext cx="59901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50795" y="9008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87155</xdr:rowOff>
    </xdr:from>
    <xdr:to>
      <xdr:col>41</xdr:col>
      <xdr:colOff>101600</xdr:colOff>
      <xdr:row>58</xdr:row>
      <xdr:rowOff>17305</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859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8432</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9952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97823</xdr:rowOff>
    </xdr:from>
    <xdr:to>
      <xdr:col>36</xdr:col>
      <xdr:colOff>165100</xdr:colOff>
      <xdr:row>58</xdr:row>
      <xdr:rowOff>27973</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870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19100</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9963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115324</xdr:rowOff>
    </xdr:from>
    <xdr:to>
      <xdr:col>54</xdr:col>
      <xdr:colOff>189865</xdr:colOff>
      <xdr:row>79</xdr:row>
      <xdr:rowOff>27693</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116824"/>
          <a:ext cx="1270" cy="1455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31520</xdr:rowOff>
    </xdr:from>
    <xdr:ext cx="469744"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576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27693</xdr:rowOff>
    </xdr:from>
    <xdr:to>
      <xdr:col>55</xdr:col>
      <xdr:colOff>88900</xdr:colOff>
      <xdr:row>79</xdr:row>
      <xdr:rowOff>27693</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572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62001</xdr:rowOff>
    </xdr:from>
    <xdr:ext cx="599010"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892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193,199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115324</xdr:rowOff>
    </xdr:from>
    <xdr:to>
      <xdr:col>55</xdr:col>
      <xdr:colOff>88900</xdr:colOff>
      <xdr:row>70</xdr:row>
      <xdr:rowOff>115324</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116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58364</xdr:rowOff>
    </xdr:from>
    <xdr:to>
      <xdr:col>55</xdr:col>
      <xdr:colOff>0</xdr:colOff>
      <xdr:row>76</xdr:row>
      <xdr:rowOff>89675</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9639300" y="13088564"/>
          <a:ext cx="838200" cy="31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161785</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191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11908</xdr:rowOff>
    </xdr:from>
    <xdr:to>
      <xdr:col>55</xdr:col>
      <xdr:colOff>50800</xdr:colOff>
      <xdr:row>77</xdr:row>
      <xdr:rowOff>113508</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213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89675</xdr:rowOff>
    </xdr:from>
    <xdr:to>
      <xdr:col>50</xdr:col>
      <xdr:colOff>114300</xdr:colOff>
      <xdr:row>78</xdr:row>
      <xdr:rowOff>34765</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8750300" y="13119875"/>
          <a:ext cx="889000" cy="287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150585</xdr:rowOff>
    </xdr:from>
    <xdr:to>
      <xdr:col>50</xdr:col>
      <xdr:colOff>165100</xdr:colOff>
      <xdr:row>77</xdr:row>
      <xdr:rowOff>80735</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18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71862</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3273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34765</xdr:rowOff>
    </xdr:from>
    <xdr:to>
      <xdr:col>45</xdr:col>
      <xdr:colOff>177800</xdr:colOff>
      <xdr:row>78</xdr:row>
      <xdr:rowOff>44092</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7861300" y="13407865"/>
          <a:ext cx="889000" cy="9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122748</xdr:rowOff>
    </xdr:from>
    <xdr:to>
      <xdr:col>46</xdr:col>
      <xdr:colOff>38100</xdr:colOff>
      <xdr:row>78</xdr:row>
      <xdr:rowOff>52898</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32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69425</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09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44092</xdr:rowOff>
    </xdr:from>
    <xdr:to>
      <xdr:col>41</xdr:col>
      <xdr:colOff>50800</xdr:colOff>
      <xdr:row>78</xdr:row>
      <xdr:rowOff>47482</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6972300" y="13417192"/>
          <a:ext cx="889000" cy="3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125986</xdr:rowOff>
    </xdr:from>
    <xdr:to>
      <xdr:col>41</xdr:col>
      <xdr:colOff>101600</xdr:colOff>
      <xdr:row>78</xdr:row>
      <xdr:rowOff>56136</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32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72663</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102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126093</xdr:rowOff>
    </xdr:from>
    <xdr:to>
      <xdr:col>36</xdr:col>
      <xdr:colOff>165100</xdr:colOff>
      <xdr:row>78</xdr:row>
      <xdr:rowOff>56243</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327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72770</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102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7564</xdr:rowOff>
    </xdr:from>
    <xdr:to>
      <xdr:col>55</xdr:col>
      <xdr:colOff>50800</xdr:colOff>
      <xdr:row>76</xdr:row>
      <xdr:rowOff>109164</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037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30441</xdr:rowOff>
    </xdr:from>
    <xdr:ext cx="534377"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2889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38875</xdr:rowOff>
    </xdr:from>
    <xdr:to>
      <xdr:col>50</xdr:col>
      <xdr:colOff>165100</xdr:colOff>
      <xdr:row>76</xdr:row>
      <xdr:rowOff>140475</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06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157001</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72111" y="12844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155415</xdr:rowOff>
    </xdr:from>
    <xdr:to>
      <xdr:col>46</xdr:col>
      <xdr:colOff>38100</xdr:colOff>
      <xdr:row>78</xdr:row>
      <xdr:rowOff>85565</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35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76692</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83111" y="13449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164742</xdr:rowOff>
    </xdr:from>
    <xdr:to>
      <xdr:col>41</xdr:col>
      <xdr:colOff>101600</xdr:colOff>
      <xdr:row>78</xdr:row>
      <xdr:rowOff>94892</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366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86019</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594111" y="13459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168132</xdr:rowOff>
    </xdr:from>
    <xdr:to>
      <xdr:col>36</xdr:col>
      <xdr:colOff>165100</xdr:colOff>
      <xdr:row>78</xdr:row>
      <xdr:rowOff>98282</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369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89409</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05111" y="13462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46659</xdr:rowOff>
    </xdr:from>
    <xdr:to>
      <xdr:col>54</xdr:col>
      <xdr:colOff>189865</xdr:colOff>
      <xdr:row>98</xdr:row>
      <xdr:rowOff>34753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648609"/>
          <a:ext cx="1270" cy="1188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38580</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840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34753</xdr:rowOff>
    </xdr:from>
    <xdr:to>
      <xdr:col>55</xdr:col>
      <xdr:colOff>88900</xdr:colOff>
      <xdr:row>98</xdr:row>
      <xdr:rowOff>34753</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836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164786</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423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217,995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46659</xdr:rowOff>
    </xdr:from>
    <xdr:to>
      <xdr:col>55</xdr:col>
      <xdr:colOff>88900</xdr:colOff>
      <xdr:row>91</xdr:row>
      <xdr:rowOff>46659</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648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34753</xdr:rowOff>
    </xdr:from>
    <xdr:to>
      <xdr:col>55</xdr:col>
      <xdr:colOff>0</xdr:colOff>
      <xdr:row>98</xdr:row>
      <xdr:rowOff>68245</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9639300" y="16836853"/>
          <a:ext cx="838200" cy="33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70851</xdr:rowOff>
    </xdr:from>
    <xdr:ext cx="599010"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1871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47974</xdr:rowOff>
    </xdr:from>
    <xdr:to>
      <xdr:col>55</xdr:col>
      <xdr:colOff>50800</xdr:colOff>
      <xdr:row>95</xdr:row>
      <xdr:rowOff>149574</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335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145355</xdr:rowOff>
    </xdr:from>
    <xdr:to>
      <xdr:col>50</xdr:col>
      <xdr:colOff>114300</xdr:colOff>
      <xdr:row>98</xdr:row>
      <xdr:rowOff>68245</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8750300" y="16776005"/>
          <a:ext cx="889000" cy="94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81742</xdr:rowOff>
    </xdr:from>
    <xdr:to>
      <xdr:col>50</xdr:col>
      <xdr:colOff>165100</xdr:colOff>
      <xdr:row>96</xdr:row>
      <xdr:rowOff>11892</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36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28419</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14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145355</xdr:rowOff>
    </xdr:from>
    <xdr:to>
      <xdr:col>45</xdr:col>
      <xdr:colOff>177800</xdr:colOff>
      <xdr:row>97</xdr:row>
      <xdr:rowOff>159699</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7861300" y="16776005"/>
          <a:ext cx="889000" cy="1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92087</xdr:rowOff>
    </xdr:from>
    <xdr:to>
      <xdr:col>46</xdr:col>
      <xdr:colOff>38100</xdr:colOff>
      <xdr:row>96</xdr:row>
      <xdr:rowOff>22237</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379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38764</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155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129778</xdr:rowOff>
    </xdr:from>
    <xdr:to>
      <xdr:col>41</xdr:col>
      <xdr:colOff>50800</xdr:colOff>
      <xdr:row>97</xdr:row>
      <xdr:rowOff>159699</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6972300" y="16760428"/>
          <a:ext cx="889000" cy="29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107783</xdr:rowOff>
    </xdr:from>
    <xdr:to>
      <xdr:col>41</xdr:col>
      <xdr:colOff>101600</xdr:colOff>
      <xdr:row>96</xdr:row>
      <xdr:rowOff>37933</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39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54460</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170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100154</xdr:rowOff>
    </xdr:from>
    <xdr:to>
      <xdr:col>36</xdr:col>
      <xdr:colOff>165100</xdr:colOff>
      <xdr:row>96</xdr:row>
      <xdr:rowOff>30304</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387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46831</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16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155403</xdr:rowOff>
    </xdr:from>
    <xdr:to>
      <xdr:col>55</xdr:col>
      <xdr:colOff>50800</xdr:colOff>
      <xdr:row>98</xdr:row>
      <xdr:rowOff>85553</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786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70330</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700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17445</xdr:rowOff>
    </xdr:from>
    <xdr:to>
      <xdr:col>50</xdr:col>
      <xdr:colOff>165100</xdr:colOff>
      <xdr:row>98</xdr:row>
      <xdr:rowOff>119045</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81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110172</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912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94555</xdr:rowOff>
    </xdr:from>
    <xdr:to>
      <xdr:col>46</xdr:col>
      <xdr:colOff>38100</xdr:colOff>
      <xdr:row>98</xdr:row>
      <xdr:rowOff>24705</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72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15832</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817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108899</xdr:rowOff>
    </xdr:from>
    <xdr:to>
      <xdr:col>41</xdr:col>
      <xdr:colOff>101600</xdr:colOff>
      <xdr:row>98</xdr:row>
      <xdr:rowOff>39049</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739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30176</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832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78978</xdr:rowOff>
    </xdr:from>
    <xdr:to>
      <xdr:col>36</xdr:col>
      <xdr:colOff>165100</xdr:colOff>
      <xdr:row>98</xdr:row>
      <xdr:rowOff>9128</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70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255</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802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88591</xdr:rowOff>
    </xdr:from>
    <xdr:to>
      <xdr:col>85</xdr:col>
      <xdr:colOff>126364</xdr:colOff>
      <xdr:row>38</xdr:row>
      <xdr:rowOff>33314</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232091"/>
          <a:ext cx="1269" cy="1316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37141</xdr:rowOff>
    </xdr:from>
    <xdr:ext cx="534377"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552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33314</xdr:rowOff>
    </xdr:from>
    <xdr:to>
      <xdr:col>86</xdr:col>
      <xdr:colOff>25400</xdr:colOff>
      <xdr:row>38</xdr:row>
      <xdr:rowOff>33314</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548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35268</xdr:rowOff>
    </xdr:from>
    <xdr:ext cx="599010"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5007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142,695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88591</xdr:rowOff>
    </xdr:from>
    <xdr:to>
      <xdr:col>86</xdr:col>
      <xdr:colOff>25400</xdr:colOff>
      <xdr:row>30</xdr:row>
      <xdr:rowOff>88591</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232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23386</xdr:rowOff>
    </xdr:from>
    <xdr:to>
      <xdr:col>85</xdr:col>
      <xdr:colOff>127000</xdr:colOff>
      <xdr:row>38</xdr:row>
      <xdr:rowOff>25476</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5481300" y="6538486"/>
          <a:ext cx="838200" cy="2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59188</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0599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36311</xdr:rowOff>
    </xdr:from>
    <xdr:to>
      <xdr:col>85</xdr:col>
      <xdr:colOff>177800</xdr:colOff>
      <xdr:row>36</xdr:row>
      <xdr:rowOff>137911</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208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7634</xdr:rowOff>
    </xdr:from>
    <xdr:to>
      <xdr:col>81</xdr:col>
      <xdr:colOff>50800</xdr:colOff>
      <xdr:row>38</xdr:row>
      <xdr:rowOff>23386</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4592300" y="6522734"/>
          <a:ext cx="889000" cy="15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165296</xdr:rowOff>
    </xdr:from>
    <xdr:to>
      <xdr:col>81</xdr:col>
      <xdr:colOff>101600</xdr:colOff>
      <xdr:row>36</xdr:row>
      <xdr:rowOff>95446</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16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111973</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594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7634</xdr:rowOff>
    </xdr:from>
    <xdr:to>
      <xdr:col>76</xdr:col>
      <xdr:colOff>114300</xdr:colOff>
      <xdr:row>38</xdr:row>
      <xdr:rowOff>61040</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3703300" y="6522734"/>
          <a:ext cx="889000" cy="5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65039</xdr:rowOff>
    </xdr:from>
    <xdr:to>
      <xdr:col>76</xdr:col>
      <xdr:colOff>165100</xdr:colOff>
      <xdr:row>36</xdr:row>
      <xdr:rowOff>166639</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23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11716</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6012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29134</xdr:rowOff>
    </xdr:from>
    <xdr:to>
      <xdr:col>71</xdr:col>
      <xdr:colOff>177800</xdr:colOff>
      <xdr:row>38</xdr:row>
      <xdr:rowOff>61040</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2814300" y="6544234"/>
          <a:ext cx="889000" cy="3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109605</xdr:rowOff>
    </xdr:from>
    <xdr:to>
      <xdr:col>72</xdr:col>
      <xdr:colOff>38100</xdr:colOff>
      <xdr:row>37</xdr:row>
      <xdr:rowOff>39755</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28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56282</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605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115243</xdr:rowOff>
    </xdr:from>
    <xdr:to>
      <xdr:col>67</xdr:col>
      <xdr:colOff>101600</xdr:colOff>
      <xdr:row>37</xdr:row>
      <xdr:rowOff>45393</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28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61920</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062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146126</xdr:rowOff>
    </xdr:from>
    <xdr:to>
      <xdr:col>85</xdr:col>
      <xdr:colOff>177800</xdr:colOff>
      <xdr:row>38</xdr:row>
      <xdr:rowOff>76276</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6489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61053</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6404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144036</xdr:rowOff>
    </xdr:from>
    <xdr:to>
      <xdr:col>81</xdr:col>
      <xdr:colOff>101600</xdr:colOff>
      <xdr:row>38</xdr:row>
      <xdr:rowOff>74186</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648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65313</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6580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128284</xdr:rowOff>
    </xdr:from>
    <xdr:to>
      <xdr:col>76</xdr:col>
      <xdr:colOff>165100</xdr:colOff>
      <xdr:row>38</xdr:row>
      <xdr:rowOff>58434</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6471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49561</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6564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10240</xdr:rowOff>
    </xdr:from>
    <xdr:to>
      <xdr:col>72</xdr:col>
      <xdr:colOff>38100</xdr:colOff>
      <xdr:row>38</xdr:row>
      <xdr:rowOff>111840</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52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102967</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6618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149784</xdr:rowOff>
    </xdr:from>
    <xdr:to>
      <xdr:col>67</xdr:col>
      <xdr:colOff>101600</xdr:colOff>
      <xdr:row>38</xdr:row>
      <xdr:rowOff>79934</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6493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71061</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6586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120082</xdr:rowOff>
    </xdr:from>
    <xdr:to>
      <xdr:col>85</xdr:col>
      <xdr:colOff>126364</xdr:colOff>
      <xdr:row>57</xdr:row>
      <xdr:rowOff>115793</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692582"/>
          <a:ext cx="1269" cy="1195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119620</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989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115793</xdr:rowOff>
    </xdr:from>
    <xdr:to>
      <xdr:col>86</xdr:col>
      <xdr:colOff>25400</xdr:colOff>
      <xdr:row>57</xdr:row>
      <xdr:rowOff>115793</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9888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66759</xdr:rowOff>
    </xdr:from>
    <xdr:ext cx="599010"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467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304,291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120082</xdr:rowOff>
    </xdr:from>
    <xdr:to>
      <xdr:col>86</xdr:col>
      <xdr:colOff>25400</xdr:colOff>
      <xdr:row>50</xdr:row>
      <xdr:rowOff>120082</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692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149379</xdr:rowOff>
    </xdr:from>
    <xdr:to>
      <xdr:col>85</xdr:col>
      <xdr:colOff>127000</xdr:colOff>
      <xdr:row>56</xdr:row>
      <xdr:rowOff>170310</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5481300" y="9750579"/>
          <a:ext cx="838200" cy="20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140178</xdr:rowOff>
    </xdr:from>
    <xdr:ext cx="599010"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3984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117301</xdr:rowOff>
    </xdr:from>
    <xdr:to>
      <xdr:col>85</xdr:col>
      <xdr:colOff>177800</xdr:colOff>
      <xdr:row>56</xdr:row>
      <xdr:rowOff>47451</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54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170310</xdr:rowOff>
    </xdr:from>
    <xdr:to>
      <xdr:col>81</xdr:col>
      <xdr:colOff>50800</xdr:colOff>
      <xdr:row>57</xdr:row>
      <xdr:rowOff>13111</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4592300" y="9771510"/>
          <a:ext cx="889000" cy="14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140458</xdr:rowOff>
    </xdr:from>
    <xdr:to>
      <xdr:col>81</xdr:col>
      <xdr:colOff>101600</xdr:colOff>
      <xdr:row>56</xdr:row>
      <xdr:rowOff>70608</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57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54</xdr:row>
      <xdr:rowOff>87135</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181795" y="9345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13111</xdr:rowOff>
    </xdr:from>
    <xdr:to>
      <xdr:col>76</xdr:col>
      <xdr:colOff>114300</xdr:colOff>
      <xdr:row>57</xdr:row>
      <xdr:rowOff>20362</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3703300" y="9785761"/>
          <a:ext cx="889000" cy="7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149003</xdr:rowOff>
    </xdr:from>
    <xdr:to>
      <xdr:col>76</xdr:col>
      <xdr:colOff>165100</xdr:colOff>
      <xdr:row>56</xdr:row>
      <xdr:rowOff>79153</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578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95680</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325111" y="9353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20362</xdr:rowOff>
    </xdr:from>
    <xdr:to>
      <xdr:col>71</xdr:col>
      <xdr:colOff>177800</xdr:colOff>
      <xdr:row>57</xdr:row>
      <xdr:rowOff>69566</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2814300" y="9793012"/>
          <a:ext cx="889000" cy="49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1219</xdr:rowOff>
    </xdr:from>
    <xdr:to>
      <xdr:col>72</xdr:col>
      <xdr:colOff>38100</xdr:colOff>
      <xdr:row>56</xdr:row>
      <xdr:rowOff>102819</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602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119346</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36111" y="9377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160164</xdr:rowOff>
    </xdr:from>
    <xdr:to>
      <xdr:col>67</xdr:col>
      <xdr:colOff>101600</xdr:colOff>
      <xdr:row>56</xdr:row>
      <xdr:rowOff>90314</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58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106841</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47111" y="936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98579</xdr:rowOff>
    </xdr:from>
    <xdr:to>
      <xdr:col>85</xdr:col>
      <xdr:colOff>177800</xdr:colOff>
      <xdr:row>57</xdr:row>
      <xdr:rowOff>28729</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9699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77006</xdr:rowOff>
    </xdr:from>
    <xdr:ext cx="534377"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678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119510</xdr:rowOff>
    </xdr:from>
    <xdr:to>
      <xdr:col>81</xdr:col>
      <xdr:colOff>101600</xdr:colOff>
      <xdr:row>57</xdr:row>
      <xdr:rowOff>49660</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972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40787</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14111" y="9813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133761</xdr:rowOff>
    </xdr:from>
    <xdr:to>
      <xdr:col>76</xdr:col>
      <xdr:colOff>165100</xdr:colOff>
      <xdr:row>57</xdr:row>
      <xdr:rowOff>63911</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973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55038</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325111" y="9827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141012</xdr:rowOff>
    </xdr:from>
    <xdr:to>
      <xdr:col>72</xdr:col>
      <xdr:colOff>38100</xdr:colOff>
      <xdr:row>57</xdr:row>
      <xdr:rowOff>71162</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9742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62289</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36111" y="9834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18766</xdr:rowOff>
    </xdr:from>
    <xdr:to>
      <xdr:col>67</xdr:col>
      <xdr:colOff>101600</xdr:colOff>
      <xdr:row>57</xdr:row>
      <xdr:rowOff>120366</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979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111493</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47111" y="9884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a:extLst>
            <a:ext uri="{FF2B5EF4-FFF2-40B4-BE49-F238E27FC236}">
              <a16:creationId xmlns:a16="http://schemas.microsoft.com/office/drawing/2014/main" id="{00000000-0008-0000-07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87131</xdr:rowOff>
    </xdr:from>
    <xdr:to>
      <xdr:col>85</xdr:col>
      <xdr:colOff>126364</xdr:colOff>
      <xdr:row>78</xdr:row>
      <xdr:rowOff>139700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6317595" y="12088631"/>
          <a:ext cx="1269" cy="1424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8" name="災害復旧費最小値テキスト">
          <a:extLst>
            <a:ext uri="{FF2B5EF4-FFF2-40B4-BE49-F238E27FC236}">
              <a16:creationId xmlns:a16="http://schemas.microsoft.com/office/drawing/2014/main" id="{00000000-0008-0000-0700-000074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33808</xdr:rowOff>
    </xdr:from>
    <xdr:ext cx="599010" cy="259045"/>
    <xdr:sp macro="" textlink="">
      <xdr:nvSpPr>
        <xdr:cNvPr id="630" name="災害復旧費最大値テキスト">
          <a:extLst>
            <a:ext uri="{FF2B5EF4-FFF2-40B4-BE49-F238E27FC236}">
              <a16:creationId xmlns:a16="http://schemas.microsoft.com/office/drawing/2014/main" id="{00000000-0008-0000-0700-000076020000}"/>
            </a:ext>
          </a:extLst>
        </xdr:cNvPr>
        <xdr:cNvSpPr txBox="1"/>
      </xdr:nvSpPr>
      <xdr:spPr>
        <a:xfrm>
          <a:off x="16370300" y="11863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155,749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87131</xdr:rowOff>
    </xdr:from>
    <xdr:to>
      <xdr:col>86</xdr:col>
      <xdr:colOff>25400</xdr:colOff>
      <xdr:row>70</xdr:row>
      <xdr:rowOff>87131</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2088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113147</xdr:rowOff>
    </xdr:from>
    <xdr:to>
      <xdr:col>85</xdr:col>
      <xdr:colOff>127000</xdr:colOff>
      <xdr:row>78</xdr:row>
      <xdr:rowOff>132119</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5481300" y="13486247"/>
          <a:ext cx="838200" cy="18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158458</xdr:rowOff>
    </xdr:from>
    <xdr:ext cx="534377" cy="259045"/>
    <xdr:sp macro="" textlink="">
      <xdr:nvSpPr>
        <xdr:cNvPr id="633" name="災害復旧費平均値テキスト">
          <a:extLst>
            <a:ext uri="{FF2B5EF4-FFF2-40B4-BE49-F238E27FC236}">
              <a16:creationId xmlns:a16="http://schemas.microsoft.com/office/drawing/2014/main" id="{00000000-0008-0000-0700-000079020000}"/>
            </a:ext>
          </a:extLst>
        </xdr:cNvPr>
        <xdr:cNvSpPr txBox="1"/>
      </xdr:nvSpPr>
      <xdr:spPr>
        <a:xfrm>
          <a:off x="16370300" y="131886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135581</xdr:rowOff>
    </xdr:from>
    <xdr:to>
      <xdr:col>85</xdr:col>
      <xdr:colOff>177800</xdr:colOff>
      <xdr:row>78</xdr:row>
      <xdr:rowOff>65731</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6268700" y="13337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113147</xdr:rowOff>
    </xdr:from>
    <xdr:to>
      <xdr:col>81</xdr:col>
      <xdr:colOff>50800</xdr:colOff>
      <xdr:row>78</xdr:row>
      <xdr:rowOff>134049</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4592300" y="13486247"/>
          <a:ext cx="889000" cy="20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92073</xdr:rowOff>
    </xdr:from>
    <xdr:to>
      <xdr:col>81</xdr:col>
      <xdr:colOff>101600</xdr:colOff>
      <xdr:row>78</xdr:row>
      <xdr:rowOff>22223</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5430500" y="13293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38750</xdr:rowOff>
    </xdr:from>
    <xdr:ext cx="534377"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14111" y="1306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120827</xdr:rowOff>
    </xdr:from>
    <xdr:to>
      <xdr:col>76</xdr:col>
      <xdr:colOff>114300</xdr:colOff>
      <xdr:row>78</xdr:row>
      <xdr:rowOff>134049</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3703300" y="13493927"/>
          <a:ext cx="889000" cy="13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109547</xdr:rowOff>
    </xdr:from>
    <xdr:to>
      <xdr:col>76</xdr:col>
      <xdr:colOff>165100</xdr:colOff>
      <xdr:row>78</xdr:row>
      <xdr:rowOff>39697</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4541500" y="1331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56224</xdr:rowOff>
    </xdr:from>
    <xdr:ext cx="534377"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4325111" y="13086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120524</xdr:rowOff>
    </xdr:from>
    <xdr:to>
      <xdr:col>71</xdr:col>
      <xdr:colOff>177800</xdr:colOff>
      <xdr:row>78</xdr:row>
      <xdr:rowOff>120827</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2814300" y="13493624"/>
          <a:ext cx="889000" cy="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114888</xdr:rowOff>
    </xdr:from>
    <xdr:to>
      <xdr:col>72</xdr:col>
      <xdr:colOff>38100</xdr:colOff>
      <xdr:row>78</xdr:row>
      <xdr:rowOff>45038</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3652500" y="13316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61565</xdr:rowOff>
    </xdr:from>
    <xdr:ext cx="534377"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436111" y="13091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116159</xdr:rowOff>
    </xdr:from>
    <xdr:to>
      <xdr:col>67</xdr:col>
      <xdr:colOff>101600</xdr:colOff>
      <xdr:row>78</xdr:row>
      <xdr:rowOff>46309</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2763500" y="13317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62836</xdr:rowOff>
    </xdr:from>
    <xdr:ext cx="534377"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547111" y="13093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81319</xdr:rowOff>
    </xdr:from>
    <xdr:to>
      <xdr:col>85</xdr:col>
      <xdr:colOff>177800</xdr:colOff>
      <xdr:row>79</xdr:row>
      <xdr:rowOff>11469</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6268700" y="13454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167696</xdr:rowOff>
    </xdr:from>
    <xdr:ext cx="378565" cy="259045"/>
    <xdr:sp macro="" textlink="">
      <xdr:nvSpPr>
        <xdr:cNvPr id="652" name="災害復旧費該当値テキスト">
          <a:extLst>
            <a:ext uri="{FF2B5EF4-FFF2-40B4-BE49-F238E27FC236}">
              <a16:creationId xmlns:a16="http://schemas.microsoft.com/office/drawing/2014/main" id="{00000000-0008-0000-0700-00008C020000}"/>
            </a:ext>
          </a:extLst>
        </xdr:cNvPr>
        <xdr:cNvSpPr txBox="1"/>
      </xdr:nvSpPr>
      <xdr:spPr>
        <a:xfrm>
          <a:off x="16370300" y="133693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62347</xdr:rowOff>
    </xdr:from>
    <xdr:to>
      <xdr:col>81</xdr:col>
      <xdr:colOff>101600</xdr:colOff>
      <xdr:row>78</xdr:row>
      <xdr:rowOff>163947</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5430500" y="13435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155074</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246428" y="13528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83249</xdr:rowOff>
    </xdr:from>
    <xdr:to>
      <xdr:col>76</xdr:col>
      <xdr:colOff>165100</xdr:colOff>
      <xdr:row>79</xdr:row>
      <xdr:rowOff>13399</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4541500" y="13456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4526</xdr:rowOff>
    </xdr:from>
    <xdr:ext cx="378565"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403017" y="135490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70027</xdr:rowOff>
    </xdr:from>
    <xdr:to>
      <xdr:col>72</xdr:col>
      <xdr:colOff>38100</xdr:colOff>
      <xdr:row>79</xdr:row>
      <xdr:rowOff>177</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3652500" y="1344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162754</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468428" y="13535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69724</xdr:rowOff>
    </xdr:from>
    <xdr:to>
      <xdr:col>67</xdr:col>
      <xdr:colOff>101600</xdr:colOff>
      <xdr:row>78</xdr:row>
      <xdr:rowOff>171324</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2763500" y="13442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162451</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579428" y="13535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a:extLst>
            <a:ext uri="{FF2B5EF4-FFF2-40B4-BE49-F238E27FC236}">
              <a16:creationId xmlns:a16="http://schemas.microsoft.com/office/drawing/2014/main" id="{00000000-0008-0000-07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125358</xdr:rowOff>
    </xdr:from>
    <xdr:to>
      <xdr:col>85</xdr:col>
      <xdr:colOff>126364</xdr:colOff>
      <xdr:row>98</xdr:row>
      <xdr:rowOff>136330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6317595" y="15555858"/>
          <a:ext cx="1269" cy="1382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140157</xdr:rowOff>
    </xdr:from>
    <xdr:ext cx="378565" cy="259045"/>
    <xdr:sp macro="" textlink="">
      <xdr:nvSpPr>
        <xdr:cNvPr id="683" name="公債費最小値テキスト">
          <a:extLst>
            <a:ext uri="{FF2B5EF4-FFF2-40B4-BE49-F238E27FC236}">
              <a16:creationId xmlns:a16="http://schemas.microsoft.com/office/drawing/2014/main" id="{00000000-0008-0000-0700-0000AB020000}"/>
            </a:ext>
          </a:extLst>
        </xdr:cNvPr>
        <xdr:cNvSpPr txBox="1"/>
      </xdr:nvSpPr>
      <xdr:spPr>
        <a:xfrm>
          <a:off x="16370300" y="16942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136330</xdr:rowOff>
    </xdr:from>
    <xdr:to>
      <xdr:col>86</xdr:col>
      <xdr:colOff>25400</xdr:colOff>
      <xdr:row>98</xdr:row>
      <xdr:rowOff>136330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6938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72035</xdr:rowOff>
    </xdr:from>
    <xdr:ext cx="599010" cy="259045"/>
    <xdr:sp macro="" textlink="">
      <xdr:nvSpPr>
        <xdr:cNvPr id="685" name="公債費最大値テキスト">
          <a:extLst>
            <a:ext uri="{FF2B5EF4-FFF2-40B4-BE49-F238E27FC236}">
              <a16:creationId xmlns:a16="http://schemas.microsoft.com/office/drawing/2014/main" id="{00000000-0008-0000-0700-0000AD020000}"/>
            </a:ext>
          </a:extLst>
        </xdr:cNvPr>
        <xdr:cNvSpPr txBox="1"/>
      </xdr:nvSpPr>
      <xdr:spPr>
        <a:xfrm>
          <a:off x="16370300" y="15331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303,137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125358</xdr:rowOff>
    </xdr:from>
    <xdr:to>
      <xdr:col>86</xdr:col>
      <xdr:colOff>25400</xdr:colOff>
      <xdr:row>90</xdr:row>
      <xdr:rowOff>125358</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5555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2915</xdr:rowOff>
    </xdr:from>
    <xdr:to>
      <xdr:col>85</xdr:col>
      <xdr:colOff>127000</xdr:colOff>
      <xdr:row>97</xdr:row>
      <xdr:rowOff>11753</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5481300" y="16633565"/>
          <a:ext cx="838200" cy="8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82146</xdr:rowOff>
    </xdr:from>
    <xdr:ext cx="599010" cy="259045"/>
    <xdr:sp macro="" textlink="">
      <xdr:nvSpPr>
        <xdr:cNvPr id="688" name="公債費平均値テキスト">
          <a:extLst>
            <a:ext uri="{FF2B5EF4-FFF2-40B4-BE49-F238E27FC236}">
              <a16:creationId xmlns:a16="http://schemas.microsoft.com/office/drawing/2014/main" id="{00000000-0008-0000-0700-0000B0020000}"/>
            </a:ext>
          </a:extLst>
        </xdr:cNvPr>
        <xdr:cNvSpPr txBox="1"/>
      </xdr:nvSpPr>
      <xdr:spPr>
        <a:xfrm>
          <a:off x="16370300" y="161984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59269</xdr:rowOff>
    </xdr:from>
    <xdr:to>
      <xdr:col>85</xdr:col>
      <xdr:colOff>177800</xdr:colOff>
      <xdr:row>95</xdr:row>
      <xdr:rowOff>160869</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6268700" y="16347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2915</xdr:rowOff>
    </xdr:from>
    <xdr:to>
      <xdr:col>81</xdr:col>
      <xdr:colOff>50800</xdr:colOff>
      <xdr:row>97</xdr:row>
      <xdr:rowOff>31184</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4592300" y="16633565"/>
          <a:ext cx="889000" cy="28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95017</xdr:rowOff>
    </xdr:from>
    <xdr:to>
      <xdr:col>81</xdr:col>
      <xdr:colOff>101600</xdr:colOff>
      <xdr:row>96</xdr:row>
      <xdr:rowOff>25167</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5430500" y="1638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41694</xdr:rowOff>
    </xdr:from>
    <xdr:ext cx="59901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5181795" y="16157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22163</xdr:rowOff>
    </xdr:from>
    <xdr:to>
      <xdr:col>76</xdr:col>
      <xdr:colOff>114300</xdr:colOff>
      <xdr:row>97</xdr:row>
      <xdr:rowOff>31184</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3703300" y="16652813"/>
          <a:ext cx="889000" cy="9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93591</xdr:rowOff>
    </xdr:from>
    <xdr:to>
      <xdr:col>76</xdr:col>
      <xdr:colOff>165100</xdr:colOff>
      <xdr:row>96</xdr:row>
      <xdr:rowOff>23741</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4541500" y="163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40268</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292795" y="16156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10092</xdr:rowOff>
    </xdr:from>
    <xdr:to>
      <xdr:col>71</xdr:col>
      <xdr:colOff>177800</xdr:colOff>
      <xdr:row>97</xdr:row>
      <xdr:rowOff>22163</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2814300" y="16640742"/>
          <a:ext cx="889000" cy="12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86623</xdr:rowOff>
    </xdr:from>
    <xdr:to>
      <xdr:col>72</xdr:col>
      <xdr:colOff>38100</xdr:colOff>
      <xdr:row>96</xdr:row>
      <xdr:rowOff>16773</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3652500" y="1637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33300</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403795" y="16149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105130</xdr:rowOff>
    </xdr:from>
    <xdr:to>
      <xdr:col>67</xdr:col>
      <xdr:colOff>101600</xdr:colOff>
      <xdr:row>96</xdr:row>
      <xdr:rowOff>35280</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2763500" y="163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51807</xdr:rowOff>
    </xdr:from>
    <xdr:ext cx="59901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514795" y="16168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132403</xdr:rowOff>
    </xdr:from>
    <xdr:to>
      <xdr:col>85</xdr:col>
      <xdr:colOff>177800</xdr:colOff>
      <xdr:row>97</xdr:row>
      <xdr:rowOff>62553</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6268700" y="16591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110830</xdr:rowOff>
    </xdr:from>
    <xdr:ext cx="534377" cy="259045"/>
    <xdr:sp macro="" textlink="">
      <xdr:nvSpPr>
        <xdr:cNvPr id="707" name="公債費該当値テキスト">
          <a:extLst>
            <a:ext uri="{FF2B5EF4-FFF2-40B4-BE49-F238E27FC236}">
              <a16:creationId xmlns:a16="http://schemas.microsoft.com/office/drawing/2014/main" id="{00000000-0008-0000-0700-0000C3020000}"/>
            </a:ext>
          </a:extLst>
        </xdr:cNvPr>
        <xdr:cNvSpPr txBox="1"/>
      </xdr:nvSpPr>
      <xdr:spPr>
        <a:xfrm>
          <a:off x="16370300" y="16570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123565</xdr:rowOff>
    </xdr:from>
    <xdr:to>
      <xdr:col>81</xdr:col>
      <xdr:colOff>101600</xdr:colOff>
      <xdr:row>97</xdr:row>
      <xdr:rowOff>53715</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5430500" y="16582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44842</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214111" y="16675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151834</xdr:rowOff>
    </xdr:from>
    <xdr:to>
      <xdr:col>76</xdr:col>
      <xdr:colOff>165100</xdr:colOff>
      <xdr:row>97</xdr:row>
      <xdr:rowOff>81984</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4541500" y="16611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73111</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325111" y="16703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142813</xdr:rowOff>
    </xdr:from>
    <xdr:to>
      <xdr:col>72</xdr:col>
      <xdr:colOff>38100</xdr:colOff>
      <xdr:row>97</xdr:row>
      <xdr:rowOff>72963</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3652500" y="1660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64090</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36111" y="16694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130742</xdr:rowOff>
    </xdr:from>
    <xdr:to>
      <xdr:col>67</xdr:col>
      <xdr:colOff>101600</xdr:colOff>
      <xdr:row>97</xdr:row>
      <xdr:rowOff>60892</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2763500" y="1658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52019</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47111" y="16682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39878</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flipV="1">
          <a:off x="22159595" y="5354828"/>
          <a:ext cx="1269" cy="1376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67835</xdr:rowOff>
    </xdr:from>
    <xdr:ext cx="249299" cy="259045"/>
    <xdr:sp macro="" textlink="">
      <xdr:nvSpPr>
        <xdr:cNvPr id="740" name="諸支出金最小値テキスト">
          <a:extLst>
            <a:ext uri="{FF2B5EF4-FFF2-40B4-BE49-F238E27FC236}">
              <a16:creationId xmlns:a16="http://schemas.microsoft.com/office/drawing/2014/main" id="{00000000-0008-0000-0700-0000E4020000}"/>
            </a:ext>
          </a:extLst>
        </xdr:cNvPr>
        <xdr:cNvSpPr txBox="1"/>
      </xdr:nvSpPr>
      <xdr:spPr>
        <a:xfrm>
          <a:off x="22212300" y="67543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158005</xdr:rowOff>
    </xdr:from>
    <xdr:ext cx="469744" cy="259045"/>
    <xdr:sp macro="" textlink="">
      <xdr:nvSpPr>
        <xdr:cNvPr id="742" name="諸支出金最大値テキスト">
          <a:extLst>
            <a:ext uri="{FF2B5EF4-FFF2-40B4-BE49-F238E27FC236}">
              <a16:creationId xmlns:a16="http://schemas.microsoft.com/office/drawing/2014/main" id="{00000000-0008-0000-0700-0000E6020000}"/>
            </a:ext>
          </a:extLst>
        </xdr:cNvPr>
        <xdr:cNvSpPr txBox="1"/>
      </xdr:nvSpPr>
      <xdr:spPr>
        <a:xfrm>
          <a:off x="22212300" y="5130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7,224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39878</xdr:rowOff>
    </xdr:from>
    <xdr:to>
      <xdr:col>116</xdr:col>
      <xdr:colOff>152400</xdr:colOff>
      <xdr:row>31</xdr:row>
      <xdr:rowOff>39878</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535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34354</xdr:rowOff>
    </xdr:from>
    <xdr:to>
      <xdr:col>116</xdr:col>
      <xdr:colOff>63500</xdr:colOff>
      <xdr:row>39</xdr:row>
      <xdr:rowOff>42164</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1323300" y="6720904"/>
          <a:ext cx="838200" cy="7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156735</xdr:rowOff>
    </xdr:from>
    <xdr:ext cx="378565" cy="259045"/>
    <xdr:sp macro="" textlink="">
      <xdr:nvSpPr>
        <xdr:cNvPr id="745" name="諸支出金平均値テキスト">
          <a:extLst>
            <a:ext uri="{FF2B5EF4-FFF2-40B4-BE49-F238E27FC236}">
              <a16:creationId xmlns:a16="http://schemas.microsoft.com/office/drawing/2014/main" id="{00000000-0008-0000-0700-0000E9020000}"/>
            </a:ext>
          </a:extLst>
        </xdr:cNvPr>
        <xdr:cNvSpPr txBox="1"/>
      </xdr:nvSpPr>
      <xdr:spPr>
        <a:xfrm>
          <a:off x="22212300" y="650038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133858</xdr:rowOff>
    </xdr:from>
    <xdr:to>
      <xdr:col>116</xdr:col>
      <xdr:colOff>114300</xdr:colOff>
      <xdr:row>39</xdr:row>
      <xdr:rowOff>64008</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2110700" y="6648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34354</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flipV="1">
          <a:off x="20434300" y="6720904"/>
          <a:ext cx="889000" cy="1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94615</xdr:rowOff>
    </xdr:from>
    <xdr:to>
      <xdr:col>112</xdr:col>
      <xdr:colOff>38100</xdr:colOff>
      <xdr:row>39</xdr:row>
      <xdr:rowOff>24765</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1272500" y="660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41292</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34017" y="63849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153035</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9545300" y="6668135"/>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167767</xdr:rowOff>
    </xdr:from>
    <xdr:to>
      <xdr:col>107</xdr:col>
      <xdr:colOff>101600</xdr:colOff>
      <xdr:row>38</xdr:row>
      <xdr:rowOff>97917</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0383500" y="651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114444</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45017" y="62866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153035</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flipV="1">
          <a:off x="18656300" y="6668135"/>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116713</xdr:rowOff>
    </xdr:from>
    <xdr:to>
      <xdr:col>102</xdr:col>
      <xdr:colOff>165100</xdr:colOff>
      <xdr:row>39</xdr:row>
      <xdr:rowOff>46863</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9494500" y="663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37990</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56017" y="67245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143383</xdr:rowOff>
    </xdr:from>
    <xdr:to>
      <xdr:col>98</xdr:col>
      <xdr:colOff>38100</xdr:colOff>
      <xdr:row>39</xdr:row>
      <xdr:rowOff>73533</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8605500" y="665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90060</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7017" y="64337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162814</xdr:rowOff>
    </xdr:from>
    <xdr:to>
      <xdr:col>116</xdr:col>
      <xdr:colOff>114300</xdr:colOff>
      <xdr:row>39</xdr:row>
      <xdr:rowOff>92964</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2110700" y="6677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112285</xdr:rowOff>
    </xdr:from>
    <xdr:ext cx="313932" cy="259045"/>
    <xdr:sp macro="" textlink="">
      <xdr:nvSpPr>
        <xdr:cNvPr id="764" name="諸支出金該当値テキスト">
          <a:extLst>
            <a:ext uri="{FF2B5EF4-FFF2-40B4-BE49-F238E27FC236}">
              <a16:creationId xmlns:a16="http://schemas.microsoft.com/office/drawing/2014/main" id="{00000000-0008-0000-0700-0000FC020000}"/>
            </a:ext>
          </a:extLst>
        </xdr:cNvPr>
        <xdr:cNvSpPr txBox="1"/>
      </xdr:nvSpPr>
      <xdr:spPr>
        <a:xfrm>
          <a:off x="22212300" y="662738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155004</xdr:rowOff>
    </xdr:from>
    <xdr:to>
      <xdr:col>112</xdr:col>
      <xdr:colOff>38100</xdr:colOff>
      <xdr:row>39</xdr:row>
      <xdr:rowOff>85154</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1272500" y="667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76281</xdr:rowOff>
    </xdr:from>
    <xdr:ext cx="313932"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66333" y="67628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102235</xdr:rowOff>
    </xdr:from>
    <xdr:to>
      <xdr:col>102</xdr:col>
      <xdr:colOff>165100</xdr:colOff>
      <xdr:row>39</xdr:row>
      <xdr:rowOff>32385</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9494500" y="6617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48912</xdr:rowOff>
    </xdr:from>
    <xdr:ext cx="378565"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356017" y="63925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a:extLst>
            <a:ext uri="{FF2B5EF4-FFF2-40B4-BE49-F238E27FC236}">
              <a16:creationId xmlns:a16="http://schemas.microsoft.com/office/drawing/2014/main" id="{00000000-0008-0000-0700-000015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a:extLst>
            <a:ext uri="{FF2B5EF4-FFF2-40B4-BE49-F238E27FC236}">
              <a16:creationId xmlns:a16="http://schemas.microsoft.com/office/drawing/2014/main" id="{00000000-0008-0000-0700-000017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a:extLst>
            <a:ext uri="{FF2B5EF4-FFF2-40B4-BE49-F238E27FC236}">
              <a16:creationId xmlns:a16="http://schemas.microsoft.com/office/drawing/2014/main" id="{00000000-0008-0000-0700-00001A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a:extLst>
            <a:ext uri="{FF2B5EF4-FFF2-40B4-BE49-F238E27FC236}">
              <a16:creationId xmlns:a16="http://schemas.microsoft.com/office/drawing/2014/main" id="{00000000-0008-0000-0700-00002D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目的別歳出決算における住民一人当たりのコストは、ほとんどの費目において類似団体を下回っているが、商工費が</a:t>
          </a:r>
          <a:r>
            <a:rPr kumimoji="1" lang="ja-JP" altLang="en-US" sz="1100">
              <a:solidFill>
                <a:schemeClr val="dk1"/>
              </a:solidFill>
              <a:effectLst/>
              <a:latin typeface="+mn-lt"/>
              <a:ea typeface="+mn-ea"/>
              <a:cs typeface="+mn-cs"/>
            </a:rPr>
            <a:t>２年続けて</a:t>
          </a:r>
          <a:r>
            <a:rPr kumimoji="1" lang="ja-JP" altLang="ja-JP" sz="1100">
              <a:solidFill>
                <a:schemeClr val="dk1"/>
              </a:solidFill>
              <a:effectLst/>
              <a:latin typeface="+mn-lt"/>
              <a:ea typeface="+mn-ea"/>
              <a:cs typeface="+mn-cs"/>
            </a:rPr>
            <a:t>類似団体平均を上回ることになった。</a:t>
          </a:r>
          <a:endParaRPr lang="ja-JP" altLang="ja-JP" sz="1400">
            <a:effectLst/>
          </a:endParaRPr>
        </a:p>
        <a:p>
          <a:r>
            <a:rPr kumimoji="1" lang="ja-JP" altLang="ja-JP" sz="1100">
              <a:solidFill>
                <a:schemeClr val="dk1"/>
              </a:solidFill>
              <a:effectLst/>
              <a:latin typeface="+mn-lt"/>
              <a:ea typeface="+mn-ea"/>
              <a:cs typeface="+mn-cs"/>
            </a:rPr>
            <a:t>　商工費においては、近年、観光施設の大規模な整備事業の実施</a:t>
          </a:r>
          <a:r>
            <a:rPr kumimoji="1" lang="ja-JP" altLang="en-US" sz="1100">
              <a:solidFill>
                <a:schemeClr val="dk1"/>
              </a:solidFill>
              <a:effectLst/>
              <a:latin typeface="+mn-lt"/>
              <a:ea typeface="+mn-ea"/>
              <a:cs typeface="+mn-cs"/>
            </a:rPr>
            <a:t>に加え、コロナ対策経費の増</a:t>
          </a:r>
          <a:r>
            <a:rPr kumimoji="1" lang="ja-JP" altLang="ja-JP" sz="1100">
              <a:solidFill>
                <a:schemeClr val="dk1"/>
              </a:solidFill>
              <a:effectLst/>
              <a:latin typeface="+mn-lt"/>
              <a:ea typeface="+mn-ea"/>
              <a:cs typeface="+mn-cs"/>
            </a:rPr>
            <a:t>が要因となっており、どちらの費目も、単発的なことではあるが、今後も特定の費目に偏らず、全体的に、偏りのない配分となる予算組みに努める。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宮崎県高原町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自主財源である地方税が微</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し、依存財源の約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割を占める普通交付税</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が</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増加した。ふるさと納税寄附金をふるさと振興基金へ積立て、翌年度に各種事業に充当することで、財政調整基金の取崩しの抑制を図っている。また、今年度は、病院事業会計への赤字補てんとしての支出を抑制できたことで、財政調整基金への積み増しができ、実質単年度収支も</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２年続けて</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プラス</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となった。</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自主財源や積立金額が乏しい本町財政は、病院経営に左右されると言っても過言でない状況である。病院の経営形態等抜本的な改革が急務となっている。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宮崎県高原町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今年度も全会計で黒字となった。高原病院では、患者数・入院者数ともに減少している状況であるが、新型コロナウイルス感染症対応の協力施設として、国等からの交付金の交付</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等もあり</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、そのことで、一般会計からの繰出金が</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最小限に</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収められたことが大きな要因である。しかし、病院事業会計の経営状況の根本の部分の改善には至っておらず、経営の見直しが急務である。今後も公立病院としての役割を果たしながら、持続可能な病院経営に努めるとともに、抜本的な改革実施に取りかからなければ、町自体の財政が立ち行かな</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くなり、財政再建団体となる可能性がある。</a:t>
          </a:r>
          <a:endParaRPr lang="ja-JP" altLang="ja-JP" sz="16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このほか、国民健康保険特別会計の準備積立基金が低位となっている。また、医療費の増により、経営悪化となっており、保険税見直しを検討しているものの、コロナ禍での保険税増額は難しく、一般会計からの繰出金での対応が想定される。</a:t>
          </a:r>
          <a:endParaRPr lang="ja-JP" altLang="ja-JP" sz="16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このようなことから、これまで以上に町全体の全会計を一体的に管理・整理しながら、財政運営の健全化に努め</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なければならない。</a:t>
          </a:r>
          <a:endParaRPr lang="ja-JP" altLang="ja-JP" sz="16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0.8" zeroHeight="1" x14ac:dyDescent="0.2"/>
  <cols>
    <col min="1" max="11" width="2.109375" style="171" customWidth="1"/>
    <col min="12" max="12" width="2.21875" style="171" customWidth="1"/>
    <col min="13" max="17" width="2.33203125" style="171" customWidth="1"/>
    <col min="18" max="119" width="2.109375" style="171" customWidth="1"/>
    <col min="120" max="16384" width="0" style="171" hidden="1"/>
  </cols>
  <sheetData>
    <row r="1" spans="1:119" ht="33" customHeight="1" x14ac:dyDescent="0.2">
      <c r="B1" s="601" t="s">
        <v>78</v>
      </c>
      <c r="C1" s="601"/>
      <c r="D1" s="601"/>
      <c r="E1" s="601"/>
      <c r="F1" s="601"/>
      <c r="G1" s="601"/>
      <c r="H1" s="601"/>
      <c r="I1" s="601"/>
      <c r="J1" s="601"/>
      <c r="K1" s="601"/>
      <c r="L1" s="601"/>
      <c r="M1" s="601"/>
      <c r="N1" s="601"/>
      <c r="O1" s="601"/>
      <c r="P1" s="601"/>
      <c r="Q1" s="601"/>
      <c r="R1" s="601"/>
      <c r="S1" s="601"/>
      <c r="T1" s="601"/>
      <c r="U1" s="601"/>
      <c r="V1" s="601"/>
      <c r="W1" s="601"/>
      <c r="X1" s="601"/>
      <c r="Y1" s="601"/>
      <c r="Z1" s="601"/>
      <c r="AA1" s="601"/>
      <c r="AB1" s="601"/>
      <c r="AC1" s="601"/>
      <c r="AD1" s="601"/>
      <c r="AE1" s="601"/>
      <c r="AF1" s="601"/>
      <c r="AG1" s="601"/>
      <c r="AH1" s="601"/>
      <c r="AI1" s="601"/>
      <c r="AJ1" s="601"/>
      <c r="AK1" s="601"/>
      <c r="AL1" s="601"/>
      <c r="AM1" s="601"/>
      <c r="AN1" s="601"/>
      <c r="AO1" s="601"/>
      <c r="AP1" s="601"/>
      <c r="AQ1" s="601"/>
      <c r="AR1" s="601"/>
      <c r="AS1" s="601"/>
      <c r="AT1" s="601"/>
      <c r="AU1" s="601"/>
      <c r="AV1" s="601"/>
      <c r="AW1" s="601"/>
      <c r="AX1" s="601"/>
      <c r="AY1" s="601"/>
      <c r="AZ1" s="601"/>
      <c r="BA1" s="601"/>
      <c r="BB1" s="601"/>
      <c r="BC1" s="601"/>
      <c r="BD1" s="601"/>
      <c r="BE1" s="601"/>
      <c r="BF1" s="601"/>
      <c r="BG1" s="601"/>
      <c r="BH1" s="601"/>
      <c r="BI1" s="601"/>
      <c r="BJ1" s="601"/>
      <c r="BK1" s="601"/>
      <c r="BL1" s="601"/>
      <c r="BM1" s="601"/>
      <c r="BN1" s="601"/>
      <c r="BO1" s="601"/>
      <c r="BP1" s="601"/>
      <c r="BQ1" s="601"/>
      <c r="BR1" s="601"/>
      <c r="BS1" s="601"/>
      <c r="BT1" s="601"/>
      <c r="BU1" s="601"/>
      <c r="BV1" s="601"/>
      <c r="BW1" s="601"/>
      <c r="BX1" s="601"/>
      <c r="BY1" s="601"/>
      <c r="BZ1" s="601"/>
      <c r="CA1" s="601"/>
      <c r="CB1" s="601"/>
      <c r="CC1" s="601"/>
      <c r="CD1" s="601"/>
      <c r="CE1" s="601"/>
      <c r="CF1" s="601"/>
      <c r="CG1" s="601"/>
      <c r="CH1" s="601"/>
      <c r="CI1" s="601"/>
      <c r="CJ1" s="601"/>
      <c r="CK1" s="601"/>
      <c r="CL1" s="601"/>
      <c r="CM1" s="601"/>
      <c r="CN1" s="601"/>
      <c r="CO1" s="601"/>
      <c r="CP1" s="601"/>
      <c r="CQ1" s="601"/>
      <c r="CR1" s="601"/>
      <c r="CS1" s="601"/>
      <c r="CT1" s="601"/>
      <c r="CU1" s="601"/>
      <c r="CV1" s="601"/>
      <c r="CW1" s="601"/>
      <c r="CX1" s="601"/>
      <c r="CY1" s="601"/>
      <c r="CZ1" s="601"/>
      <c r="DA1" s="601"/>
      <c r="DB1" s="601"/>
      <c r="DC1" s="601"/>
      <c r="DD1" s="601"/>
      <c r="DE1" s="601"/>
      <c r="DF1" s="601"/>
      <c r="DG1" s="601"/>
      <c r="DH1" s="601"/>
      <c r="DI1" s="601"/>
      <c r="DJ1" s="172"/>
      <c r="DK1" s="172"/>
      <c r="DL1" s="172"/>
      <c r="DM1" s="172"/>
      <c r="DN1" s="172"/>
      <c r="DO1" s="172"/>
    </row>
    <row r="2" spans="1:119" ht="24" thickBot="1" x14ac:dyDescent="0.25">
      <c r="B2" s="173" t="s">
        <v>79</v>
      </c>
      <c r="C2" s="173"/>
      <c r="D2" s="174"/>
    </row>
    <row r="3" spans="1:119" ht="18.75" customHeight="1" thickBot="1" x14ac:dyDescent="0.25">
      <c r="A3" s="172"/>
      <c r="B3" s="602" t="s">
        <v>80</v>
      </c>
      <c r="C3" s="603"/>
      <c r="D3" s="603"/>
      <c r="E3" s="604"/>
      <c r="F3" s="604"/>
      <c r="G3" s="604"/>
      <c r="H3" s="604"/>
      <c r="I3" s="604"/>
      <c r="J3" s="604"/>
      <c r="K3" s="604"/>
      <c r="L3" s="604" t="s">
        <v>81</v>
      </c>
      <c r="M3" s="604"/>
      <c r="N3" s="604"/>
      <c r="O3" s="604"/>
      <c r="P3" s="604"/>
      <c r="Q3" s="604"/>
      <c r="R3" s="607"/>
      <c r="S3" s="607"/>
      <c r="T3" s="607"/>
      <c r="U3" s="607"/>
      <c r="V3" s="608"/>
      <c r="W3" s="498" t="s">
        <v>82</v>
      </c>
      <c r="X3" s="499"/>
      <c r="Y3" s="499"/>
      <c r="Z3" s="499"/>
      <c r="AA3" s="499"/>
      <c r="AB3" s="603"/>
      <c r="AC3" s="607" t="s">
        <v>83</v>
      </c>
      <c r="AD3" s="499"/>
      <c r="AE3" s="499"/>
      <c r="AF3" s="499"/>
      <c r="AG3" s="499"/>
      <c r="AH3" s="499"/>
      <c r="AI3" s="499"/>
      <c r="AJ3" s="499"/>
      <c r="AK3" s="499"/>
      <c r="AL3" s="569"/>
      <c r="AM3" s="498" t="s">
        <v>84</v>
      </c>
      <c r="AN3" s="499"/>
      <c r="AO3" s="499"/>
      <c r="AP3" s="499"/>
      <c r="AQ3" s="499"/>
      <c r="AR3" s="499"/>
      <c r="AS3" s="499"/>
      <c r="AT3" s="499"/>
      <c r="AU3" s="499"/>
      <c r="AV3" s="499"/>
      <c r="AW3" s="499"/>
      <c r="AX3" s="569"/>
      <c r="AY3" s="561" t="s">
        <v>1</v>
      </c>
      <c r="AZ3" s="562"/>
      <c r="BA3" s="562"/>
      <c r="BB3" s="562"/>
      <c r="BC3" s="562"/>
      <c r="BD3" s="562"/>
      <c r="BE3" s="562"/>
      <c r="BF3" s="562"/>
      <c r="BG3" s="562"/>
      <c r="BH3" s="562"/>
      <c r="BI3" s="562"/>
      <c r="BJ3" s="562"/>
      <c r="BK3" s="562"/>
      <c r="BL3" s="562"/>
      <c r="BM3" s="611"/>
      <c r="BN3" s="498" t="s">
        <v>85</v>
      </c>
      <c r="BO3" s="499"/>
      <c r="BP3" s="499"/>
      <c r="BQ3" s="499"/>
      <c r="BR3" s="499"/>
      <c r="BS3" s="499"/>
      <c r="BT3" s="499"/>
      <c r="BU3" s="569"/>
      <c r="BV3" s="498" t="s">
        <v>86</v>
      </c>
      <c r="BW3" s="499"/>
      <c r="BX3" s="499"/>
      <c r="BY3" s="499"/>
      <c r="BZ3" s="499"/>
      <c r="CA3" s="499"/>
      <c r="CB3" s="499"/>
      <c r="CC3" s="569"/>
      <c r="CD3" s="561" t="s">
        <v>1</v>
      </c>
      <c r="CE3" s="562"/>
      <c r="CF3" s="562"/>
      <c r="CG3" s="562"/>
      <c r="CH3" s="562"/>
      <c r="CI3" s="562"/>
      <c r="CJ3" s="562"/>
      <c r="CK3" s="562"/>
      <c r="CL3" s="562"/>
      <c r="CM3" s="562"/>
      <c r="CN3" s="562"/>
      <c r="CO3" s="562"/>
      <c r="CP3" s="562"/>
      <c r="CQ3" s="562"/>
      <c r="CR3" s="562"/>
      <c r="CS3" s="611"/>
      <c r="CT3" s="498" t="s">
        <v>87</v>
      </c>
      <c r="CU3" s="499"/>
      <c r="CV3" s="499"/>
      <c r="CW3" s="499"/>
      <c r="CX3" s="499"/>
      <c r="CY3" s="499"/>
      <c r="CZ3" s="499"/>
      <c r="DA3" s="569"/>
      <c r="DB3" s="498" t="s">
        <v>88</v>
      </c>
      <c r="DC3" s="499"/>
      <c r="DD3" s="499"/>
      <c r="DE3" s="499"/>
      <c r="DF3" s="499"/>
      <c r="DG3" s="499"/>
      <c r="DH3" s="499"/>
      <c r="DI3" s="569"/>
    </row>
    <row r="4" spans="1:119" ht="18.75" customHeight="1" x14ac:dyDescent="0.2">
      <c r="A4" s="172"/>
      <c r="B4" s="577"/>
      <c r="C4" s="578"/>
      <c r="D4" s="578"/>
      <c r="E4" s="579"/>
      <c r="F4" s="579"/>
      <c r="G4" s="579"/>
      <c r="H4" s="579"/>
      <c r="I4" s="579"/>
      <c r="J4" s="579"/>
      <c r="K4" s="579"/>
      <c r="L4" s="579"/>
      <c r="M4" s="579"/>
      <c r="N4" s="579"/>
      <c r="O4" s="579"/>
      <c r="P4" s="579"/>
      <c r="Q4" s="579"/>
      <c r="R4" s="583"/>
      <c r="S4" s="583"/>
      <c r="T4" s="583"/>
      <c r="U4" s="583"/>
      <c r="V4" s="584"/>
      <c r="W4" s="570"/>
      <c r="X4" s="380"/>
      <c r="Y4" s="380"/>
      <c r="Z4" s="380"/>
      <c r="AA4" s="380"/>
      <c r="AB4" s="578"/>
      <c r="AC4" s="583"/>
      <c r="AD4" s="380"/>
      <c r="AE4" s="380"/>
      <c r="AF4" s="380"/>
      <c r="AG4" s="380"/>
      <c r="AH4" s="380"/>
      <c r="AI4" s="380"/>
      <c r="AJ4" s="380"/>
      <c r="AK4" s="380"/>
      <c r="AL4" s="571"/>
      <c r="AM4" s="520"/>
      <c r="AN4" s="418"/>
      <c r="AO4" s="418"/>
      <c r="AP4" s="418"/>
      <c r="AQ4" s="418"/>
      <c r="AR4" s="418"/>
      <c r="AS4" s="418"/>
      <c r="AT4" s="418"/>
      <c r="AU4" s="418"/>
      <c r="AV4" s="418"/>
      <c r="AW4" s="418"/>
      <c r="AX4" s="610"/>
      <c r="AY4" s="455" t="s">
        <v>89</v>
      </c>
      <c r="AZ4" s="456"/>
      <c r="BA4" s="456"/>
      <c r="BB4" s="456"/>
      <c r="BC4" s="456"/>
      <c r="BD4" s="456"/>
      <c r="BE4" s="456"/>
      <c r="BF4" s="456"/>
      <c r="BG4" s="456"/>
      <c r="BH4" s="456"/>
      <c r="BI4" s="456"/>
      <c r="BJ4" s="456"/>
      <c r="BK4" s="456"/>
      <c r="BL4" s="456"/>
      <c r="BM4" s="457"/>
      <c r="BN4" s="458">
        <v>7773986</v>
      </c>
      <c r="BO4" s="459"/>
      <c r="BP4" s="459"/>
      <c r="BQ4" s="459"/>
      <c r="BR4" s="459"/>
      <c r="BS4" s="459"/>
      <c r="BT4" s="459"/>
      <c r="BU4" s="460"/>
      <c r="BV4" s="458">
        <v>8125961</v>
      </c>
      <c r="BW4" s="459"/>
      <c r="BX4" s="459"/>
      <c r="BY4" s="459"/>
      <c r="BZ4" s="459"/>
      <c r="CA4" s="459"/>
      <c r="CB4" s="459"/>
      <c r="CC4" s="460"/>
      <c r="CD4" s="595" t="s">
        <v>90</v>
      </c>
      <c r="CE4" s="596"/>
      <c r="CF4" s="596"/>
      <c r="CG4" s="596"/>
      <c r="CH4" s="596"/>
      <c r="CI4" s="596"/>
      <c r="CJ4" s="596"/>
      <c r="CK4" s="596"/>
      <c r="CL4" s="596"/>
      <c r="CM4" s="596"/>
      <c r="CN4" s="596"/>
      <c r="CO4" s="596"/>
      <c r="CP4" s="596"/>
      <c r="CQ4" s="596"/>
      <c r="CR4" s="596"/>
      <c r="CS4" s="597"/>
      <c r="CT4" s="598">
        <v>4.2</v>
      </c>
      <c r="CU4" s="599"/>
      <c r="CV4" s="599"/>
      <c r="CW4" s="599"/>
      <c r="CX4" s="599"/>
      <c r="CY4" s="599"/>
      <c r="CZ4" s="599"/>
      <c r="DA4" s="600"/>
      <c r="DB4" s="598">
        <v>2.7</v>
      </c>
      <c r="DC4" s="599"/>
      <c r="DD4" s="599"/>
      <c r="DE4" s="599"/>
      <c r="DF4" s="599"/>
      <c r="DG4" s="599"/>
      <c r="DH4" s="599"/>
      <c r="DI4" s="600"/>
    </row>
    <row r="5" spans="1:119" ht="18.75" customHeight="1" x14ac:dyDescent="0.2">
      <c r="A5" s="172"/>
      <c r="B5" s="605"/>
      <c r="C5" s="419"/>
      <c r="D5" s="419"/>
      <c r="E5" s="606"/>
      <c r="F5" s="606"/>
      <c r="G5" s="606"/>
      <c r="H5" s="606"/>
      <c r="I5" s="606"/>
      <c r="J5" s="606"/>
      <c r="K5" s="606"/>
      <c r="L5" s="606"/>
      <c r="M5" s="606"/>
      <c r="N5" s="606"/>
      <c r="O5" s="606"/>
      <c r="P5" s="606"/>
      <c r="Q5" s="606"/>
      <c r="R5" s="417"/>
      <c r="S5" s="417"/>
      <c r="T5" s="417"/>
      <c r="U5" s="417"/>
      <c r="V5" s="609"/>
      <c r="W5" s="520"/>
      <c r="X5" s="418"/>
      <c r="Y5" s="418"/>
      <c r="Z5" s="418"/>
      <c r="AA5" s="418"/>
      <c r="AB5" s="419"/>
      <c r="AC5" s="417"/>
      <c r="AD5" s="418"/>
      <c r="AE5" s="418"/>
      <c r="AF5" s="418"/>
      <c r="AG5" s="418"/>
      <c r="AH5" s="418"/>
      <c r="AI5" s="418"/>
      <c r="AJ5" s="418"/>
      <c r="AK5" s="418"/>
      <c r="AL5" s="610"/>
      <c r="AM5" s="486" t="s">
        <v>91</v>
      </c>
      <c r="AN5" s="386"/>
      <c r="AO5" s="386"/>
      <c r="AP5" s="386"/>
      <c r="AQ5" s="386"/>
      <c r="AR5" s="386"/>
      <c r="AS5" s="386"/>
      <c r="AT5" s="387"/>
      <c r="AU5" s="487" t="s">
        <v>92</v>
      </c>
      <c r="AV5" s="488"/>
      <c r="AW5" s="488"/>
      <c r="AX5" s="488"/>
      <c r="AY5" s="443" t="s">
        <v>93</v>
      </c>
      <c r="AZ5" s="444"/>
      <c r="BA5" s="444"/>
      <c r="BB5" s="444"/>
      <c r="BC5" s="444"/>
      <c r="BD5" s="444"/>
      <c r="BE5" s="444"/>
      <c r="BF5" s="444"/>
      <c r="BG5" s="444"/>
      <c r="BH5" s="444"/>
      <c r="BI5" s="444"/>
      <c r="BJ5" s="444"/>
      <c r="BK5" s="444"/>
      <c r="BL5" s="444"/>
      <c r="BM5" s="445"/>
      <c r="BN5" s="429">
        <v>7596835</v>
      </c>
      <c r="BO5" s="430"/>
      <c r="BP5" s="430"/>
      <c r="BQ5" s="430"/>
      <c r="BR5" s="430"/>
      <c r="BS5" s="430"/>
      <c r="BT5" s="430"/>
      <c r="BU5" s="431"/>
      <c r="BV5" s="429">
        <v>7881880</v>
      </c>
      <c r="BW5" s="430"/>
      <c r="BX5" s="430"/>
      <c r="BY5" s="430"/>
      <c r="BZ5" s="430"/>
      <c r="CA5" s="430"/>
      <c r="CB5" s="430"/>
      <c r="CC5" s="431"/>
      <c r="CD5" s="469" t="s">
        <v>94</v>
      </c>
      <c r="CE5" s="389"/>
      <c r="CF5" s="389"/>
      <c r="CG5" s="389"/>
      <c r="CH5" s="389"/>
      <c r="CI5" s="389"/>
      <c r="CJ5" s="389"/>
      <c r="CK5" s="389"/>
      <c r="CL5" s="389"/>
      <c r="CM5" s="389"/>
      <c r="CN5" s="389"/>
      <c r="CO5" s="389"/>
      <c r="CP5" s="389"/>
      <c r="CQ5" s="389"/>
      <c r="CR5" s="389"/>
      <c r="CS5" s="470"/>
      <c r="CT5" s="426">
        <v>87.1</v>
      </c>
      <c r="CU5" s="427"/>
      <c r="CV5" s="427"/>
      <c r="CW5" s="427"/>
      <c r="CX5" s="427"/>
      <c r="CY5" s="427"/>
      <c r="CZ5" s="427"/>
      <c r="DA5" s="428"/>
      <c r="DB5" s="426">
        <v>95.5</v>
      </c>
      <c r="DC5" s="427"/>
      <c r="DD5" s="427"/>
      <c r="DE5" s="427"/>
      <c r="DF5" s="427"/>
      <c r="DG5" s="427"/>
      <c r="DH5" s="427"/>
      <c r="DI5" s="428"/>
    </row>
    <row r="6" spans="1:119" ht="18.75" customHeight="1" x14ac:dyDescent="0.2">
      <c r="A6" s="172"/>
      <c r="B6" s="575" t="s">
        <v>95</v>
      </c>
      <c r="C6" s="416"/>
      <c r="D6" s="416"/>
      <c r="E6" s="576"/>
      <c r="F6" s="576"/>
      <c r="G6" s="576"/>
      <c r="H6" s="576"/>
      <c r="I6" s="576"/>
      <c r="J6" s="576"/>
      <c r="K6" s="576"/>
      <c r="L6" s="576" t="s">
        <v>96</v>
      </c>
      <c r="M6" s="576"/>
      <c r="N6" s="576"/>
      <c r="O6" s="576"/>
      <c r="P6" s="576"/>
      <c r="Q6" s="576"/>
      <c r="R6" s="414"/>
      <c r="S6" s="414"/>
      <c r="T6" s="414"/>
      <c r="U6" s="414"/>
      <c r="V6" s="582"/>
      <c r="W6" s="519" t="s">
        <v>97</v>
      </c>
      <c r="X6" s="415"/>
      <c r="Y6" s="415"/>
      <c r="Z6" s="415"/>
      <c r="AA6" s="415"/>
      <c r="AB6" s="416"/>
      <c r="AC6" s="587" t="s">
        <v>98</v>
      </c>
      <c r="AD6" s="588"/>
      <c r="AE6" s="588"/>
      <c r="AF6" s="588"/>
      <c r="AG6" s="588"/>
      <c r="AH6" s="588"/>
      <c r="AI6" s="588"/>
      <c r="AJ6" s="588"/>
      <c r="AK6" s="588"/>
      <c r="AL6" s="589"/>
      <c r="AM6" s="486" t="s">
        <v>99</v>
      </c>
      <c r="AN6" s="386"/>
      <c r="AO6" s="386"/>
      <c r="AP6" s="386"/>
      <c r="AQ6" s="386"/>
      <c r="AR6" s="386"/>
      <c r="AS6" s="386"/>
      <c r="AT6" s="387"/>
      <c r="AU6" s="487" t="s">
        <v>100</v>
      </c>
      <c r="AV6" s="488"/>
      <c r="AW6" s="488"/>
      <c r="AX6" s="488"/>
      <c r="AY6" s="443" t="s">
        <v>101</v>
      </c>
      <c r="AZ6" s="444"/>
      <c r="BA6" s="444"/>
      <c r="BB6" s="444"/>
      <c r="BC6" s="444"/>
      <c r="BD6" s="444"/>
      <c r="BE6" s="444"/>
      <c r="BF6" s="444"/>
      <c r="BG6" s="444"/>
      <c r="BH6" s="444"/>
      <c r="BI6" s="444"/>
      <c r="BJ6" s="444"/>
      <c r="BK6" s="444"/>
      <c r="BL6" s="444"/>
      <c r="BM6" s="445"/>
      <c r="BN6" s="429">
        <v>177151</v>
      </c>
      <c r="BO6" s="430"/>
      <c r="BP6" s="430"/>
      <c r="BQ6" s="430"/>
      <c r="BR6" s="430"/>
      <c r="BS6" s="430"/>
      <c r="BT6" s="430"/>
      <c r="BU6" s="431"/>
      <c r="BV6" s="429">
        <v>244081</v>
      </c>
      <c r="BW6" s="430"/>
      <c r="BX6" s="430"/>
      <c r="BY6" s="430"/>
      <c r="BZ6" s="430"/>
      <c r="CA6" s="430"/>
      <c r="CB6" s="430"/>
      <c r="CC6" s="431"/>
      <c r="CD6" s="469" t="s">
        <v>102</v>
      </c>
      <c r="CE6" s="389"/>
      <c r="CF6" s="389"/>
      <c r="CG6" s="389"/>
      <c r="CH6" s="389"/>
      <c r="CI6" s="389"/>
      <c r="CJ6" s="389"/>
      <c r="CK6" s="389"/>
      <c r="CL6" s="389"/>
      <c r="CM6" s="389"/>
      <c r="CN6" s="389"/>
      <c r="CO6" s="389"/>
      <c r="CP6" s="389"/>
      <c r="CQ6" s="389"/>
      <c r="CR6" s="389"/>
      <c r="CS6" s="470"/>
      <c r="CT6" s="572">
        <v>90.3</v>
      </c>
      <c r="CU6" s="573"/>
      <c r="CV6" s="573"/>
      <c r="CW6" s="573"/>
      <c r="CX6" s="573"/>
      <c r="CY6" s="573"/>
      <c r="CZ6" s="573"/>
      <c r="DA6" s="574"/>
      <c r="DB6" s="572">
        <v>98.5</v>
      </c>
      <c r="DC6" s="573"/>
      <c r="DD6" s="573"/>
      <c r="DE6" s="573"/>
      <c r="DF6" s="573"/>
      <c r="DG6" s="573"/>
      <c r="DH6" s="573"/>
      <c r="DI6" s="574"/>
    </row>
    <row r="7" spans="1:119" ht="18.75" customHeight="1" x14ac:dyDescent="0.2">
      <c r="A7" s="172"/>
      <c r="B7" s="577"/>
      <c r="C7" s="578"/>
      <c r="D7" s="578"/>
      <c r="E7" s="579"/>
      <c r="F7" s="579"/>
      <c r="G7" s="579"/>
      <c r="H7" s="579"/>
      <c r="I7" s="579"/>
      <c r="J7" s="579"/>
      <c r="K7" s="579"/>
      <c r="L7" s="579"/>
      <c r="M7" s="579"/>
      <c r="N7" s="579"/>
      <c r="O7" s="579"/>
      <c r="P7" s="579"/>
      <c r="Q7" s="579"/>
      <c r="R7" s="583"/>
      <c r="S7" s="583"/>
      <c r="T7" s="583"/>
      <c r="U7" s="583"/>
      <c r="V7" s="584"/>
      <c r="W7" s="570"/>
      <c r="X7" s="380"/>
      <c r="Y7" s="380"/>
      <c r="Z7" s="380"/>
      <c r="AA7" s="380"/>
      <c r="AB7" s="578"/>
      <c r="AC7" s="590"/>
      <c r="AD7" s="381"/>
      <c r="AE7" s="381"/>
      <c r="AF7" s="381"/>
      <c r="AG7" s="381"/>
      <c r="AH7" s="381"/>
      <c r="AI7" s="381"/>
      <c r="AJ7" s="381"/>
      <c r="AK7" s="381"/>
      <c r="AL7" s="591"/>
      <c r="AM7" s="486" t="s">
        <v>103</v>
      </c>
      <c r="AN7" s="386"/>
      <c r="AO7" s="386"/>
      <c r="AP7" s="386"/>
      <c r="AQ7" s="386"/>
      <c r="AR7" s="386"/>
      <c r="AS7" s="386"/>
      <c r="AT7" s="387"/>
      <c r="AU7" s="487" t="s">
        <v>100</v>
      </c>
      <c r="AV7" s="488"/>
      <c r="AW7" s="488"/>
      <c r="AX7" s="488"/>
      <c r="AY7" s="443" t="s">
        <v>104</v>
      </c>
      <c r="AZ7" s="444"/>
      <c r="BA7" s="444"/>
      <c r="BB7" s="444"/>
      <c r="BC7" s="444"/>
      <c r="BD7" s="444"/>
      <c r="BE7" s="444"/>
      <c r="BF7" s="444"/>
      <c r="BG7" s="444"/>
      <c r="BH7" s="444"/>
      <c r="BI7" s="444"/>
      <c r="BJ7" s="444"/>
      <c r="BK7" s="444"/>
      <c r="BL7" s="444"/>
      <c r="BM7" s="445"/>
      <c r="BN7" s="429">
        <v>19475</v>
      </c>
      <c r="BO7" s="430"/>
      <c r="BP7" s="430"/>
      <c r="BQ7" s="430"/>
      <c r="BR7" s="430"/>
      <c r="BS7" s="430"/>
      <c r="BT7" s="430"/>
      <c r="BU7" s="431"/>
      <c r="BV7" s="429">
        <v>151401</v>
      </c>
      <c r="BW7" s="430"/>
      <c r="BX7" s="430"/>
      <c r="BY7" s="430"/>
      <c r="BZ7" s="430"/>
      <c r="CA7" s="430"/>
      <c r="CB7" s="430"/>
      <c r="CC7" s="431"/>
      <c r="CD7" s="469" t="s">
        <v>105</v>
      </c>
      <c r="CE7" s="389"/>
      <c r="CF7" s="389"/>
      <c r="CG7" s="389"/>
      <c r="CH7" s="389"/>
      <c r="CI7" s="389"/>
      <c r="CJ7" s="389"/>
      <c r="CK7" s="389"/>
      <c r="CL7" s="389"/>
      <c r="CM7" s="389"/>
      <c r="CN7" s="389"/>
      <c r="CO7" s="389"/>
      <c r="CP7" s="389"/>
      <c r="CQ7" s="389"/>
      <c r="CR7" s="389"/>
      <c r="CS7" s="470"/>
      <c r="CT7" s="429">
        <v>3769304</v>
      </c>
      <c r="CU7" s="430"/>
      <c r="CV7" s="430"/>
      <c r="CW7" s="430"/>
      <c r="CX7" s="430"/>
      <c r="CY7" s="430"/>
      <c r="CZ7" s="430"/>
      <c r="DA7" s="431"/>
      <c r="DB7" s="429">
        <v>3478603</v>
      </c>
      <c r="DC7" s="430"/>
      <c r="DD7" s="430"/>
      <c r="DE7" s="430"/>
      <c r="DF7" s="430"/>
      <c r="DG7" s="430"/>
      <c r="DH7" s="430"/>
      <c r="DI7" s="431"/>
    </row>
    <row r="8" spans="1:119" ht="18.75" customHeight="1" thickBot="1" x14ac:dyDescent="0.25">
      <c r="A8" s="172"/>
      <c r="B8" s="580"/>
      <c r="C8" s="525"/>
      <c r="D8" s="525"/>
      <c r="E8" s="581"/>
      <c r="F8" s="581"/>
      <c r="G8" s="581"/>
      <c r="H8" s="581"/>
      <c r="I8" s="581"/>
      <c r="J8" s="581"/>
      <c r="K8" s="581"/>
      <c r="L8" s="581"/>
      <c r="M8" s="581"/>
      <c r="N8" s="581"/>
      <c r="O8" s="581"/>
      <c r="P8" s="581"/>
      <c r="Q8" s="581"/>
      <c r="R8" s="585"/>
      <c r="S8" s="585"/>
      <c r="T8" s="585"/>
      <c r="U8" s="585"/>
      <c r="V8" s="586"/>
      <c r="W8" s="500"/>
      <c r="X8" s="501"/>
      <c r="Y8" s="501"/>
      <c r="Z8" s="501"/>
      <c r="AA8" s="501"/>
      <c r="AB8" s="525"/>
      <c r="AC8" s="592"/>
      <c r="AD8" s="593"/>
      <c r="AE8" s="593"/>
      <c r="AF8" s="593"/>
      <c r="AG8" s="593"/>
      <c r="AH8" s="593"/>
      <c r="AI8" s="593"/>
      <c r="AJ8" s="593"/>
      <c r="AK8" s="593"/>
      <c r="AL8" s="594"/>
      <c r="AM8" s="486" t="s">
        <v>106</v>
      </c>
      <c r="AN8" s="386"/>
      <c r="AO8" s="386"/>
      <c r="AP8" s="386"/>
      <c r="AQ8" s="386"/>
      <c r="AR8" s="386"/>
      <c r="AS8" s="386"/>
      <c r="AT8" s="387"/>
      <c r="AU8" s="487" t="s">
        <v>92</v>
      </c>
      <c r="AV8" s="488"/>
      <c r="AW8" s="488"/>
      <c r="AX8" s="488"/>
      <c r="AY8" s="443" t="s">
        <v>107</v>
      </c>
      <c r="AZ8" s="444"/>
      <c r="BA8" s="444"/>
      <c r="BB8" s="444"/>
      <c r="BC8" s="444"/>
      <c r="BD8" s="444"/>
      <c r="BE8" s="444"/>
      <c r="BF8" s="444"/>
      <c r="BG8" s="444"/>
      <c r="BH8" s="444"/>
      <c r="BI8" s="444"/>
      <c r="BJ8" s="444"/>
      <c r="BK8" s="444"/>
      <c r="BL8" s="444"/>
      <c r="BM8" s="445"/>
      <c r="BN8" s="429">
        <v>157676</v>
      </c>
      <c r="BO8" s="430"/>
      <c r="BP8" s="430"/>
      <c r="BQ8" s="430"/>
      <c r="BR8" s="430"/>
      <c r="BS8" s="430"/>
      <c r="BT8" s="430"/>
      <c r="BU8" s="431"/>
      <c r="BV8" s="429">
        <v>92680</v>
      </c>
      <c r="BW8" s="430"/>
      <c r="BX8" s="430"/>
      <c r="BY8" s="430"/>
      <c r="BZ8" s="430"/>
      <c r="CA8" s="430"/>
      <c r="CB8" s="430"/>
      <c r="CC8" s="431"/>
      <c r="CD8" s="469" t="s">
        <v>108</v>
      </c>
      <c r="CE8" s="389"/>
      <c r="CF8" s="389"/>
      <c r="CG8" s="389"/>
      <c r="CH8" s="389"/>
      <c r="CI8" s="389"/>
      <c r="CJ8" s="389"/>
      <c r="CK8" s="389"/>
      <c r="CL8" s="389"/>
      <c r="CM8" s="389"/>
      <c r="CN8" s="389"/>
      <c r="CO8" s="389"/>
      <c r="CP8" s="389"/>
      <c r="CQ8" s="389"/>
      <c r="CR8" s="389"/>
      <c r="CS8" s="470"/>
      <c r="CT8" s="532">
        <v>0.27</v>
      </c>
      <c r="CU8" s="533"/>
      <c r="CV8" s="533"/>
      <c r="CW8" s="533"/>
      <c r="CX8" s="533"/>
      <c r="CY8" s="533"/>
      <c r="CZ8" s="533"/>
      <c r="DA8" s="534"/>
      <c r="DB8" s="532">
        <v>0.28000000000000003</v>
      </c>
      <c r="DC8" s="533"/>
      <c r="DD8" s="533"/>
      <c r="DE8" s="533"/>
      <c r="DF8" s="533"/>
      <c r="DG8" s="533"/>
      <c r="DH8" s="533"/>
      <c r="DI8" s="534"/>
    </row>
    <row r="9" spans="1:119" ht="18.75" customHeight="1" thickBot="1" x14ac:dyDescent="0.25">
      <c r="A9" s="172"/>
      <c r="B9" s="561" t="s">
        <v>109</v>
      </c>
      <c r="C9" s="562"/>
      <c r="D9" s="562"/>
      <c r="E9" s="562"/>
      <c r="F9" s="562"/>
      <c r="G9" s="562"/>
      <c r="H9" s="562"/>
      <c r="I9" s="562"/>
      <c r="J9" s="562"/>
      <c r="K9" s="480"/>
      <c r="L9" s="563" t="s">
        <v>110</v>
      </c>
      <c r="M9" s="564"/>
      <c r="N9" s="564"/>
      <c r="O9" s="564"/>
      <c r="P9" s="564"/>
      <c r="Q9" s="565"/>
      <c r="R9" s="566">
        <v>8639</v>
      </c>
      <c r="S9" s="567"/>
      <c r="T9" s="567"/>
      <c r="U9" s="567"/>
      <c r="V9" s="568"/>
      <c r="W9" s="498" t="s">
        <v>111</v>
      </c>
      <c r="X9" s="499"/>
      <c r="Y9" s="499"/>
      <c r="Z9" s="499"/>
      <c r="AA9" s="499"/>
      <c r="AB9" s="499"/>
      <c r="AC9" s="499"/>
      <c r="AD9" s="499"/>
      <c r="AE9" s="499"/>
      <c r="AF9" s="499"/>
      <c r="AG9" s="499"/>
      <c r="AH9" s="499"/>
      <c r="AI9" s="499"/>
      <c r="AJ9" s="499"/>
      <c r="AK9" s="499"/>
      <c r="AL9" s="569"/>
      <c r="AM9" s="486" t="s">
        <v>112</v>
      </c>
      <c r="AN9" s="386"/>
      <c r="AO9" s="386"/>
      <c r="AP9" s="386"/>
      <c r="AQ9" s="386"/>
      <c r="AR9" s="386"/>
      <c r="AS9" s="386"/>
      <c r="AT9" s="387"/>
      <c r="AU9" s="487" t="s">
        <v>113</v>
      </c>
      <c r="AV9" s="488"/>
      <c r="AW9" s="488"/>
      <c r="AX9" s="488"/>
      <c r="AY9" s="443" t="s">
        <v>114</v>
      </c>
      <c r="AZ9" s="444"/>
      <c r="BA9" s="444"/>
      <c r="BB9" s="444"/>
      <c r="BC9" s="444"/>
      <c r="BD9" s="444"/>
      <c r="BE9" s="444"/>
      <c r="BF9" s="444"/>
      <c r="BG9" s="444"/>
      <c r="BH9" s="444"/>
      <c r="BI9" s="444"/>
      <c r="BJ9" s="444"/>
      <c r="BK9" s="444"/>
      <c r="BL9" s="444"/>
      <c r="BM9" s="445"/>
      <c r="BN9" s="429">
        <v>64996</v>
      </c>
      <c r="BO9" s="430"/>
      <c r="BP9" s="430"/>
      <c r="BQ9" s="430"/>
      <c r="BR9" s="430"/>
      <c r="BS9" s="430"/>
      <c r="BT9" s="430"/>
      <c r="BU9" s="431"/>
      <c r="BV9" s="429">
        <v>4165</v>
      </c>
      <c r="BW9" s="430"/>
      <c r="BX9" s="430"/>
      <c r="BY9" s="430"/>
      <c r="BZ9" s="430"/>
      <c r="CA9" s="430"/>
      <c r="CB9" s="430"/>
      <c r="CC9" s="431"/>
      <c r="CD9" s="469" t="s">
        <v>115</v>
      </c>
      <c r="CE9" s="389"/>
      <c r="CF9" s="389"/>
      <c r="CG9" s="389"/>
      <c r="CH9" s="389"/>
      <c r="CI9" s="389"/>
      <c r="CJ9" s="389"/>
      <c r="CK9" s="389"/>
      <c r="CL9" s="389"/>
      <c r="CM9" s="389"/>
      <c r="CN9" s="389"/>
      <c r="CO9" s="389"/>
      <c r="CP9" s="389"/>
      <c r="CQ9" s="389"/>
      <c r="CR9" s="389"/>
      <c r="CS9" s="470"/>
      <c r="CT9" s="426">
        <v>12.6</v>
      </c>
      <c r="CU9" s="427"/>
      <c r="CV9" s="427"/>
      <c r="CW9" s="427"/>
      <c r="CX9" s="427"/>
      <c r="CY9" s="427"/>
      <c r="CZ9" s="427"/>
      <c r="DA9" s="428"/>
      <c r="DB9" s="426">
        <v>13.3</v>
      </c>
      <c r="DC9" s="427"/>
      <c r="DD9" s="427"/>
      <c r="DE9" s="427"/>
      <c r="DF9" s="427"/>
      <c r="DG9" s="427"/>
      <c r="DH9" s="427"/>
      <c r="DI9" s="428"/>
    </row>
    <row r="10" spans="1:119" ht="18.75" customHeight="1" thickBot="1" x14ac:dyDescent="0.25">
      <c r="A10" s="172"/>
      <c r="B10" s="561"/>
      <c r="C10" s="562"/>
      <c r="D10" s="562"/>
      <c r="E10" s="562"/>
      <c r="F10" s="562"/>
      <c r="G10" s="562"/>
      <c r="H10" s="562"/>
      <c r="I10" s="562"/>
      <c r="J10" s="562"/>
      <c r="K10" s="480"/>
      <c r="L10" s="385" t="s">
        <v>116</v>
      </c>
      <c r="M10" s="386"/>
      <c r="N10" s="386"/>
      <c r="O10" s="386"/>
      <c r="P10" s="386"/>
      <c r="Q10" s="387"/>
      <c r="R10" s="382">
        <v>9300</v>
      </c>
      <c r="S10" s="383"/>
      <c r="T10" s="383"/>
      <c r="U10" s="383"/>
      <c r="V10" s="442"/>
      <c r="W10" s="570"/>
      <c r="X10" s="380"/>
      <c r="Y10" s="380"/>
      <c r="Z10" s="380"/>
      <c r="AA10" s="380"/>
      <c r="AB10" s="380"/>
      <c r="AC10" s="380"/>
      <c r="AD10" s="380"/>
      <c r="AE10" s="380"/>
      <c r="AF10" s="380"/>
      <c r="AG10" s="380"/>
      <c r="AH10" s="380"/>
      <c r="AI10" s="380"/>
      <c r="AJ10" s="380"/>
      <c r="AK10" s="380"/>
      <c r="AL10" s="571"/>
      <c r="AM10" s="486" t="s">
        <v>117</v>
      </c>
      <c r="AN10" s="386"/>
      <c r="AO10" s="386"/>
      <c r="AP10" s="386"/>
      <c r="AQ10" s="386"/>
      <c r="AR10" s="386"/>
      <c r="AS10" s="386"/>
      <c r="AT10" s="387"/>
      <c r="AU10" s="487" t="s">
        <v>118</v>
      </c>
      <c r="AV10" s="488"/>
      <c r="AW10" s="488"/>
      <c r="AX10" s="488"/>
      <c r="AY10" s="443" t="s">
        <v>119</v>
      </c>
      <c r="AZ10" s="444"/>
      <c r="BA10" s="444"/>
      <c r="BB10" s="444"/>
      <c r="BC10" s="444"/>
      <c r="BD10" s="444"/>
      <c r="BE10" s="444"/>
      <c r="BF10" s="444"/>
      <c r="BG10" s="444"/>
      <c r="BH10" s="444"/>
      <c r="BI10" s="444"/>
      <c r="BJ10" s="444"/>
      <c r="BK10" s="444"/>
      <c r="BL10" s="444"/>
      <c r="BM10" s="445"/>
      <c r="BN10" s="429">
        <v>264064</v>
      </c>
      <c r="BO10" s="430"/>
      <c r="BP10" s="430"/>
      <c r="BQ10" s="430"/>
      <c r="BR10" s="430"/>
      <c r="BS10" s="430"/>
      <c r="BT10" s="430"/>
      <c r="BU10" s="431"/>
      <c r="BV10" s="429">
        <v>215375</v>
      </c>
      <c r="BW10" s="430"/>
      <c r="BX10" s="430"/>
      <c r="BY10" s="430"/>
      <c r="BZ10" s="430"/>
      <c r="CA10" s="430"/>
      <c r="CB10" s="430"/>
      <c r="CC10" s="431"/>
      <c r="CD10" s="175" t="s">
        <v>120</v>
      </c>
      <c r="CE10" s="176"/>
      <c r="CF10" s="176"/>
      <c r="CG10" s="176"/>
      <c r="CH10" s="176"/>
      <c r="CI10" s="176"/>
      <c r="CJ10" s="176"/>
      <c r="CK10" s="176"/>
      <c r="CL10" s="176"/>
      <c r="CM10" s="176"/>
      <c r="CN10" s="176"/>
      <c r="CO10" s="176"/>
      <c r="CP10" s="176"/>
      <c r="CQ10" s="176"/>
      <c r="CR10" s="176"/>
      <c r="CS10" s="177"/>
      <c r="CT10" s="178"/>
      <c r="CU10" s="179"/>
      <c r="CV10" s="179"/>
      <c r="CW10" s="179"/>
      <c r="CX10" s="179"/>
      <c r="CY10" s="179"/>
      <c r="CZ10" s="179"/>
      <c r="DA10" s="180"/>
      <c r="DB10" s="178"/>
      <c r="DC10" s="179"/>
      <c r="DD10" s="179"/>
      <c r="DE10" s="179"/>
      <c r="DF10" s="179"/>
      <c r="DG10" s="179"/>
      <c r="DH10" s="179"/>
      <c r="DI10" s="180"/>
    </row>
    <row r="11" spans="1:119" ht="18.75" customHeight="1" thickBot="1" x14ac:dyDescent="0.25">
      <c r="A11" s="172"/>
      <c r="B11" s="561"/>
      <c r="C11" s="562"/>
      <c r="D11" s="562"/>
      <c r="E11" s="562"/>
      <c r="F11" s="562"/>
      <c r="G11" s="562"/>
      <c r="H11" s="562"/>
      <c r="I11" s="562"/>
      <c r="J11" s="562"/>
      <c r="K11" s="480"/>
      <c r="L11" s="390" t="s">
        <v>121</v>
      </c>
      <c r="M11" s="391"/>
      <c r="N11" s="391"/>
      <c r="O11" s="391"/>
      <c r="P11" s="391"/>
      <c r="Q11" s="392"/>
      <c r="R11" s="558" t="s">
        <v>122</v>
      </c>
      <c r="S11" s="559"/>
      <c r="T11" s="559"/>
      <c r="U11" s="559"/>
      <c r="V11" s="560"/>
      <c r="W11" s="570"/>
      <c r="X11" s="380"/>
      <c r="Y11" s="380"/>
      <c r="Z11" s="380"/>
      <c r="AA11" s="380"/>
      <c r="AB11" s="380"/>
      <c r="AC11" s="380"/>
      <c r="AD11" s="380"/>
      <c r="AE11" s="380"/>
      <c r="AF11" s="380"/>
      <c r="AG11" s="380"/>
      <c r="AH11" s="380"/>
      <c r="AI11" s="380"/>
      <c r="AJ11" s="380"/>
      <c r="AK11" s="380"/>
      <c r="AL11" s="571"/>
      <c r="AM11" s="486" t="s">
        <v>123</v>
      </c>
      <c r="AN11" s="386"/>
      <c r="AO11" s="386"/>
      <c r="AP11" s="386"/>
      <c r="AQ11" s="386"/>
      <c r="AR11" s="386"/>
      <c r="AS11" s="386"/>
      <c r="AT11" s="387"/>
      <c r="AU11" s="487" t="s">
        <v>92</v>
      </c>
      <c r="AV11" s="488"/>
      <c r="AW11" s="488"/>
      <c r="AX11" s="488"/>
      <c r="AY11" s="443" t="s">
        <v>124</v>
      </c>
      <c r="AZ11" s="444"/>
      <c r="BA11" s="444"/>
      <c r="BB11" s="444"/>
      <c r="BC11" s="444"/>
      <c r="BD11" s="444"/>
      <c r="BE11" s="444"/>
      <c r="BF11" s="444"/>
      <c r="BG11" s="444"/>
      <c r="BH11" s="444"/>
      <c r="BI11" s="444"/>
      <c r="BJ11" s="444"/>
      <c r="BK11" s="444"/>
      <c r="BL11" s="444"/>
      <c r="BM11" s="445"/>
      <c r="BN11" s="429">
        <v>0</v>
      </c>
      <c r="BO11" s="430"/>
      <c r="BP11" s="430"/>
      <c r="BQ11" s="430"/>
      <c r="BR11" s="430"/>
      <c r="BS11" s="430"/>
      <c r="BT11" s="430"/>
      <c r="BU11" s="431"/>
      <c r="BV11" s="429">
        <v>0</v>
      </c>
      <c r="BW11" s="430"/>
      <c r="BX11" s="430"/>
      <c r="BY11" s="430"/>
      <c r="BZ11" s="430"/>
      <c r="CA11" s="430"/>
      <c r="CB11" s="430"/>
      <c r="CC11" s="431"/>
      <c r="CD11" s="469" t="s">
        <v>125</v>
      </c>
      <c r="CE11" s="389"/>
      <c r="CF11" s="389"/>
      <c r="CG11" s="389"/>
      <c r="CH11" s="389"/>
      <c r="CI11" s="389"/>
      <c r="CJ11" s="389"/>
      <c r="CK11" s="389"/>
      <c r="CL11" s="389"/>
      <c r="CM11" s="389"/>
      <c r="CN11" s="389"/>
      <c r="CO11" s="389"/>
      <c r="CP11" s="389"/>
      <c r="CQ11" s="389"/>
      <c r="CR11" s="389"/>
      <c r="CS11" s="470"/>
      <c r="CT11" s="532" t="s">
        <v>126</v>
      </c>
      <c r="CU11" s="533"/>
      <c r="CV11" s="533"/>
      <c r="CW11" s="533"/>
      <c r="CX11" s="533"/>
      <c r="CY11" s="533"/>
      <c r="CZ11" s="533"/>
      <c r="DA11" s="534"/>
      <c r="DB11" s="532" t="s">
        <v>127</v>
      </c>
      <c r="DC11" s="533"/>
      <c r="DD11" s="533"/>
      <c r="DE11" s="533"/>
      <c r="DF11" s="533"/>
      <c r="DG11" s="533"/>
      <c r="DH11" s="533"/>
      <c r="DI11" s="534"/>
    </row>
    <row r="12" spans="1:119" ht="18.75" customHeight="1" x14ac:dyDescent="0.2">
      <c r="A12" s="172"/>
      <c r="B12" s="535" t="s">
        <v>128</v>
      </c>
      <c r="C12" s="536"/>
      <c r="D12" s="536"/>
      <c r="E12" s="536"/>
      <c r="F12" s="536"/>
      <c r="G12" s="536"/>
      <c r="H12" s="536"/>
      <c r="I12" s="536"/>
      <c r="J12" s="536"/>
      <c r="K12" s="537"/>
      <c r="L12" s="544" t="s">
        <v>129</v>
      </c>
      <c r="M12" s="545"/>
      <c r="N12" s="545"/>
      <c r="O12" s="545"/>
      <c r="P12" s="545"/>
      <c r="Q12" s="546"/>
      <c r="R12" s="547">
        <v>9009</v>
      </c>
      <c r="S12" s="548"/>
      <c r="T12" s="548"/>
      <c r="U12" s="548"/>
      <c r="V12" s="549"/>
      <c r="W12" s="550" t="s">
        <v>1</v>
      </c>
      <c r="X12" s="488"/>
      <c r="Y12" s="488"/>
      <c r="Z12" s="488"/>
      <c r="AA12" s="488"/>
      <c r="AB12" s="551"/>
      <c r="AC12" s="552" t="s">
        <v>130</v>
      </c>
      <c r="AD12" s="553"/>
      <c r="AE12" s="553"/>
      <c r="AF12" s="553"/>
      <c r="AG12" s="554"/>
      <c r="AH12" s="552" t="s">
        <v>131</v>
      </c>
      <c r="AI12" s="553"/>
      <c r="AJ12" s="553"/>
      <c r="AK12" s="553"/>
      <c r="AL12" s="555"/>
      <c r="AM12" s="486" t="s">
        <v>132</v>
      </c>
      <c r="AN12" s="386"/>
      <c r="AO12" s="386"/>
      <c r="AP12" s="386"/>
      <c r="AQ12" s="386"/>
      <c r="AR12" s="386"/>
      <c r="AS12" s="386"/>
      <c r="AT12" s="387"/>
      <c r="AU12" s="487" t="s">
        <v>133</v>
      </c>
      <c r="AV12" s="488"/>
      <c r="AW12" s="488"/>
      <c r="AX12" s="488"/>
      <c r="AY12" s="443" t="s">
        <v>134</v>
      </c>
      <c r="AZ12" s="444"/>
      <c r="BA12" s="444"/>
      <c r="BB12" s="444"/>
      <c r="BC12" s="444"/>
      <c r="BD12" s="444"/>
      <c r="BE12" s="444"/>
      <c r="BF12" s="444"/>
      <c r="BG12" s="444"/>
      <c r="BH12" s="444"/>
      <c r="BI12" s="444"/>
      <c r="BJ12" s="444"/>
      <c r="BK12" s="444"/>
      <c r="BL12" s="444"/>
      <c r="BM12" s="445"/>
      <c r="BN12" s="429">
        <v>0</v>
      </c>
      <c r="BO12" s="430"/>
      <c r="BP12" s="430"/>
      <c r="BQ12" s="430"/>
      <c r="BR12" s="430"/>
      <c r="BS12" s="430"/>
      <c r="BT12" s="430"/>
      <c r="BU12" s="431"/>
      <c r="BV12" s="429">
        <v>190000</v>
      </c>
      <c r="BW12" s="430"/>
      <c r="BX12" s="430"/>
      <c r="BY12" s="430"/>
      <c r="BZ12" s="430"/>
      <c r="CA12" s="430"/>
      <c r="CB12" s="430"/>
      <c r="CC12" s="431"/>
      <c r="CD12" s="469" t="s">
        <v>135</v>
      </c>
      <c r="CE12" s="389"/>
      <c r="CF12" s="389"/>
      <c r="CG12" s="389"/>
      <c r="CH12" s="389"/>
      <c r="CI12" s="389"/>
      <c r="CJ12" s="389"/>
      <c r="CK12" s="389"/>
      <c r="CL12" s="389"/>
      <c r="CM12" s="389"/>
      <c r="CN12" s="389"/>
      <c r="CO12" s="389"/>
      <c r="CP12" s="389"/>
      <c r="CQ12" s="389"/>
      <c r="CR12" s="389"/>
      <c r="CS12" s="470"/>
      <c r="CT12" s="532" t="s">
        <v>136</v>
      </c>
      <c r="CU12" s="533"/>
      <c r="CV12" s="533"/>
      <c r="CW12" s="533"/>
      <c r="CX12" s="533"/>
      <c r="CY12" s="533"/>
      <c r="CZ12" s="533"/>
      <c r="DA12" s="534"/>
      <c r="DB12" s="532" t="s">
        <v>137</v>
      </c>
      <c r="DC12" s="533"/>
      <c r="DD12" s="533"/>
      <c r="DE12" s="533"/>
      <c r="DF12" s="533"/>
      <c r="DG12" s="533"/>
      <c r="DH12" s="533"/>
      <c r="DI12" s="534"/>
    </row>
    <row r="13" spans="1:119" ht="18.75" customHeight="1" x14ac:dyDescent="0.2">
      <c r="A13" s="172"/>
      <c r="B13" s="538"/>
      <c r="C13" s="539"/>
      <c r="D13" s="539"/>
      <c r="E13" s="539"/>
      <c r="F13" s="539"/>
      <c r="G13" s="539"/>
      <c r="H13" s="539"/>
      <c r="I13" s="539"/>
      <c r="J13" s="539"/>
      <c r="K13" s="540"/>
      <c r="L13" s="181"/>
      <c r="M13" s="513" t="s">
        <v>138</v>
      </c>
      <c r="N13" s="514"/>
      <c r="O13" s="514"/>
      <c r="P13" s="514"/>
      <c r="Q13" s="515"/>
      <c r="R13" s="516">
        <v>8989</v>
      </c>
      <c r="S13" s="517"/>
      <c r="T13" s="517"/>
      <c r="U13" s="517"/>
      <c r="V13" s="518"/>
      <c r="W13" s="519" t="s">
        <v>139</v>
      </c>
      <c r="X13" s="415"/>
      <c r="Y13" s="415"/>
      <c r="Z13" s="415"/>
      <c r="AA13" s="415"/>
      <c r="AB13" s="416"/>
      <c r="AC13" s="382">
        <v>798</v>
      </c>
      <c r="AD13" s="383"/>
      <c r="AE13" s="383"/>
      <c r="AF13" s="383"/>
      <c r="AG13" s="384"/>
      <c r="AH13" s="382">
        <v>1144</v>
      </c>
      <c r="AI13" s="383"/>
      <c r="AJ13" s="383"/>
      <c r="AK13" s="383"/>
      <c r="AL13" s="442"/>
      <c r="AM13" s="486" t="s">
        <v>140</v>
      </c>
      <c r="AN13" s="386"/>
      <c r="AO13" s="386"/>
      <c r="AP13" s="386"/>
      <c r="AQ13" s="386"/>
      <c r="AR13" s="386"/>
      <c r="AS13" s="386"/>
      <c r="AT13" s="387"/>
      <c r="AU13" s="487" t="s">
        <v>141</v>
      </c>
      <c r="AV13" s="488"/>
      <c r="AW13" s="488"/>
      <c r="AX13" s="488"/>
      <c r="AY13" s="443" t="s">
        <v>142</v>
      </c>
      <c r="AZ13" s="444"/>
      <c r="BA13" s="444"/>
      <c r="BB13" s="444"/>
      <c r="BC13" s="444"/>
      <c r="BD13" s="444"/>
      <c r="BE13" s="444"/>
      <c r="BF13" s="444"/>
      <c r="BG13" s="444"/>
      <c r="BH13" s="444"/>
      <c r="BI13" s="444"/>
      <c r="BJ13" s="444"/>
      <c r="BK13" s="444"/>
      <c r="BL13" s="444"/>
      <c r="BM13" s="445"/>
      <c r="BN13" s="429">
        <v>329060</v>
      </c>
      <c r="BO13" s="430"/>
      <c r="BP13" s="430"/>
      <c r="BQ13" s="430"/>
      <c r="BR13" s="430"/>
      <c r="BS13" s="430"/>
      <c r="BT13" s="430"/>
      <c r="BU13" s="431"/>
      <c r="BV13" s="429">
        <v>29540</v>
      </c>
      <c r="BW13" s="430"/>
      <c r="BX13" s="430"/>
      <c r="BY13" s="430"/>
      <c r="BZ13" s="430"/>
      <c r="CA13" s="430"/>
      <c r="CB13" s="430"/>
      <c r="CC13" s="431"/>
      <c r="CD13" s="469" t="s">
        <v>143</v>
      </c>
      <c r="CE13" s="389"/>
      <c r="CF13" s="389"/>
      <c r="CG13" s="389"/>
      <c r="CH13" s="389"/>
      <c r="CI13" s="389"/>
      <c r="CJ13" s="389"/>
      <c r="CK13" s="389"/>
      <c r="CL13" s="389"/>
      <c r="CM13" s="389"/>
      <c r="CN13" s="389"/>
      <c r="CO13" s="389"/>
      <c r="CP13" s="389"/>
      <c r="CQ13" s="389"/>
      <c r="CR13" s="389"/>
      <c r="CS13" s="470"/>
      <c r="CT13" s="426">
        <v>7.4</v>
      </c>
      <c r="CU13" s="427"/>
      <c r="CV13" s="427"/>
      <c r="CW13" s="427"/>
      <c r="CX13" s="427"/>
      <c r="CY13" s="427"/>
      <c r="CZ13" s="427"/>
      <c r="DA13" s="428"/>
      <c r="DB13" s="426">
        <v>7.7</v>
      </c>
      <c r="DC13" s="427"/>
      <c r="DD13" s="427"/>
      <c r="DE13" s="427"/>
      <c r="DF13" s="427"/>
      <c r="DG13" s="427"/>
      <c r="DH13" s="427"/>
      <c r="DI13" s="428"/>
    </row>
    <row r="14" spans="1:119" ht="18.75" customHeight="1" thickBot="1" x14ac:dyDescent="0.25">
      <c r="A14" s="172"/>
      <c r="B14" s="538"/>
      <c r="C14" s="539"/>
      <c r="D14" s="539"/>
      <c r="E14" s="539"/>
      <c r="F14" s="539"/>
      <c r="G14" s="539"/>
      <c r="H14" s="539"/>
      <c r="I14" s="539"/>
      <c r="J14" s="539"/>
      <c r="K14" s="540"/>
      <c r="L14" s="503" t="s">
        <v>144</v>
      </c>
      <c r="M14" s="556"/>
      <c r="N14" s="556"/>
      <c r="O14" s="556"/>
      <c r="P14" s="556"/>
      <c r="Q14" s="557"/>
      <c r="R14" s="516">
        <v>9130</v>
      </c>
      <c r="S14" s="517"/>
      <c r="T14" s="517"/>
      <c r="U14" s="517"/>
      <c r="V14" s="518"/>
      <c r="W14" s="520"/>
      <c r="X14" s="418"/>
      <c r="Y14" s="418"/>
      <c r="Z14" s="418"/>
      <c r="AA14" s="418"/>
      <c r="AB14" s="419"/>
      <c r="AC14" s="509">
        <v>20.8</v>
      </c>
      <c r="AD14" s="510"/>
      <c r="AE14" s="510"/>
      <c r="AF14" s="510"/>
      <c r="AG14" s="511"/>
      <c r="AH14" s="509">
        <v>24.6</v>
      </c>
      <c r="AI14" s="510"/>
      <c r="AJ14" s="510"/>
      <c r="AK14" s="510"/>
      <c r="AL14" s="512"/>
      <c r="AM14" s="486"/>
      <c r="AN14" s="386"/>
      <c r="AO14" s="386"/>
      <c r="AP14" s="386"/>
      <c r="AQ14" s="386"/>
      <c r="AR14" s="386"/>
      <c r="AS14" s="386"/>
      <c r="AT14" s="387"/>
      <c r="AU14" s="487"/>
      <c r="AV14" s="488"/>
      <c r="AW14" s="488"/>
      <c r="AX14" s="488"/>
      <c r="AY14" s="443"/>
      <c r="AZ14" s="444"/>
      <c r="BA14" s="444"/>
      <c r="BB14" s="444"/>
      <c r="BC14" s="444"/>
      <c r="BD14" s="444"/>
      <c r="BE14" s="444"/>
      <c r="BF14" s="444"/>
      <c r="BG14" s="444"/>
      <c r="BH14" s="444"/>
      <c r="BI14" s="444"/>
      <c r="BJ14" s="444"/>
      <c r="BK14" s="444"/>
      <c r="BL14" s="444"/>
      <c r="BM14" s="445"/>
      <c r="BN14" s="429"/>
      <c r="BO14" s="430"/>
      <c r="BP14" s="430"/>
      <c r="BQ14" s="430"/>
      <c r="BR14" s="430"/>
      <c r="BS14" s="430"/>
      <c r="BT14" s="430"/>
      <c r="BU14" s="431"/>
      <c r="BV14" s="429"/>
      <c r="BW14" s="430"/>
      <c r="BX14" s="430"/>
      <c r="BY14" s="430"/>
      <c r="BZ14" s="430"/>
      <c r="CA14" s="430"/>
      <c r="CB14" s="430"/>
      <c r="CC14" s="431"/>
      <c r="CD14" s="466" t="s">
        <v>145</v>
      </c>
      <c r="CE14" s="467"/>
      <c r="CF14" s="467"/>
      <c r="CG14" s="467"/>
      <c r="CH14" s="467"/>
      <c r="CI14" s="467"/>
      <c r="CJ14" s="467"/>
      <c r="CK14" s="467"/>
      <c r="CL14" s="467"/>
      <c r="CM14" s="467"/>
      <c r="CN14" s="467"/>
      <c r="CO14" s="467"/>
      <c r="CP14" s="467"/>
      <c r="CQ14" s="467"/>
      <c r="CR14" s="467"/>
      <c r="CS14" s="468"/>
      <c r="CT14" s="526" t="s">
        <v>127</v>
      </c>
      <c r="CU14" s="527"/>
      <c r="CV14" s="527"/>
      <c r="CW14" s="527"/>
      <c r="CX14" s="527"/>
      <c r="CY14" s="527"/>
      <c r="CZ14" s="527"/>
      <c r="DA14" s="528"/>
      <c r="DB14" s="526" t="s">
        <v>137</v>
      </c>
      <c r="DC14" s="527"/>
      <c r="DD14" s="527"/>
      <c r="DE14" s="527"/>
      <c r="DF14" s="527"/>
      <c r="DG14" s="527"/>
      <c r="DH14" s="527"/>
      <c r="DI14" s="528"/>
    </row>
    <row r="15" spans="1:119" ht="18.75" customHeight="1" x14ac:dyDescent="0.2">
      <c r="A15" s="172"/>
      <c r="B15" s="538"/>
      <c r="C15" s="539"/>
      <c r="D15" s="539"/>
      <c r="E15" s="539"/>
      <c r="F15" s="539"/>
      <c r="G15" s="539"/>
      <c r="H15" s="539"/>
      <c r="I15" s="539"/>
      <c r="J15" s="539"/>
      <c r="K15" s="540"/>
      <c r="L15" s="181"/>
      <c r="M15" s="513" t="s">
        <v>138</v>
      </c>
      <c r="N15" s="514"/>
      <c r="O15" s="514"/>
      <c r="P15" s="514"/>
      <c r="Q15" s="515"/>
      <c r="R15" s="516">
        <v>9097</v>
      </c>
      <c r="S15" s="517"/>
      <c r="T15" s="517"/>
      <c r="U15" s="517"/>
      <c r="V15" s="518"/>
      <c r="W15" s="519" t="s">
        <v>146</v>
      </c>
      <c r="X15" s="415"/>
      <c r="Y15" s="415"/>
      <c r="Z15" s="415"/>
      <c r="AA15" s="415"/>
      <c r="AB15" s="416"/>
      <c r="AC15" s="382">
        <v>882</v>
      </c>
      <c r="AD15" s="383"/>
      <c r="AE15" s="383"/>
      <c r="AF15" s="383"/>
      <c r="AG15" s="384"/>
      <c r="AH15" s="382">
        <v>987</v>
      </c>
      <c r="AI15" s="383"/>
      <c r="AJ15" s="383"/>
      <c r="AK15" s="383"/>
      <c r="AL15" s="442"/>
      <c r="AM15" s="486"/>
      <c r="AN15" s="386"/>
      <c r="AO15" s="386"/>
      <c r="AP15" s="386"/>
      <c r="AQ15" s="386"/>
      <c r="AR15" s="386"/>
      <c r="AS15" s="386"/>
      <c r="AT15" s="387"/>
      <c r="AU15" s="487"/>
      <c r="AV15" s="488"/>
      <c r="AW15" s="488"/>
      <c r="AX15" s="488"/>
      <c r="AY15" s="455" t="s">
        <v>147</v>
      </c>
      <c r="AZ15" s="456"/>
      <c r="BA15" s="456"/>
      <c r="BB15" s="456"/>
      <c r="BC15" s="456"/>
      <c r="BD15" s="456"/>
      <c r="BE15" s="456"/>
      <c r="BF15" s="456"/>
      <c r="BG15" s="456"/>
      <c r="BH15" s="456"/>
      <c r="BI15" s="456"/>
      <c r="BJ15" s="456"/>
      <c r="BK15" s="456"/>
      <c r="BL15" s="456"/>
      <c r="BM15" s="457"/>
      <c r="BN15" s="458">
        <v>891215</v>
      </c>
      <c r="BO15" s="459"/>
      <c r="BP15" s="459"/>
      <c r="BQ15" s="459"/>
      <c r="BR15" s="459"/>
      <c r="BS15" s="459"/>
      <c r="BT15" s="459"/>
      <c r="BU15" s="460"/>
      <c r="BV15" s="458">
        <v>876804</v>
      </c>
      <c r="BW15" s="459"/>
      <c r="BX15" s="459"/>
      <c r="BY15" s="459"/>
      <c r="BZ15" s="459"/>
      <c r="CA15" s="459"/>
      <c r="CB15" s="459"/>
      <c r="CC15" s="460"/>
      <c r="CD15" s="529" t="s">
        <v>148</v>
      </c>
      <c r="CE15" s="530"/>
      <c r="CF15" s="530"/>
      <c r="CG15" s="530"/>
      <c r="CH15" s="530"/>
      <c r="CI15" s="530"/>
      <c r="CJ15" s="530"/>
      <c r="CK15" s="530"/>
      <c r="CL15" s="530"/>
      <c r="CM15" s="530"/>
      <c r="CN15" s="530"/>
      <c r="CO15" s="530"/>
      <c r="CP15" s="530"/>
      <c r="CQ15" s="530"/>
      <c r="CR15" s="530"/>
      <c r="CS15" s="531"/>
      <c r="CT15" s="182"/>
      <c r="CU15" s="183"/>
      <c r="CV15" s="183"/>
      <c r="CW15" s="183"/>
      <c r="CX15" s="183"/>
      <c r="CY15" s="183"/>
      <c r="CZ15" s="183"/>
      <c r="DA15" s="184"/>
      <c r="DB15" s="182"/>
      <c r="DC15" s="183"/>
      <c r="DD15" s="183"/>
      <c r="DE15" s="183"/>
      <c r="DF15" s="183"/>
      <c r="DG15" s="183"/>
      <c r="DH15" s="183"/>
      <c r="DI15" s="184"/>
    </row>
    <row r="16" spans="1:119" ht="18.75" customHeight="1" x14ac:dyDescent="0.2">
      <c r="A16" s="172"/>
      <c r="B16" s="538"/>
      <c r="C16" s="539"/>
      <c r="D16" s="539"/>
      <c r="E16" s="539"/>
      <c r="F16" s="539"/>
      <c r="G16" s="539"/>
      <c r="H16" s="539"/>
      <c r="I16" s="539"/>
      <c r="J16" s="539"/>
      <c r="K16" s="540"/>
      <c r="L16" s="503" t="s">
        <v>149</v>
      </c>
      <c r="M16" s="504"/>
      <c r="N16" s="504"/>
      <c r="O16" s="504"/>
      <c r="P16" s="504"/>
      <c r="Q16" s="505"/>
      <c r="R16" s="506" t="s">
        <v>150</v>
      </c>
      <c r="S16" s="507"/>
      <c r="T16" s="507"/>
      <c r="U16" s="507"/>
      <c r="V16" s="508"/>
      <c r="W16" s="520"/>
      <c r="X16" s="418"/>
      <c r="Y16" s="418"/>
      <c r="Z16" s="418"/>
      <c r="AA16" s="418"/>
      <c r="AB16" s="419"/>
      <c r="AC16" s="509">
        <v>23</v>
      </c>
      <c r="AD16" s="510"/>
      <c r="AE16" s="510"/>
      <c r="AF16" s="510"/>
      <c r="AG16" s="511"/>
      <c r="AH16" s="509">
        <v>21.2</v>
      </c>
      <c r="AI16" s="510"/>
      <c r="AJ16" s="510"/>
      <c r="AK16" s="510"/>
      <c r="AL16" s="512"/>
      <c r="AM16" s="486"/>
      <c r="AN16" s="386"/>
      <c r="AO16" s="386"/>
      <c r="AP16" s="386"/>
      <c r="AQ16" s="386"/>
      <c r="AR16" s="386"/>
      <c r="AS16" s="386"/>
      <c r="AT16" s="387"/>
      <c r="AU16" s="487"/>
      <c r="AV16" s="488"/>
      <c r="AW16" s="488"/>
      <c r="AX16" s="488"/>
      <c r="AY16" s="443" t="s">
        <v>151</v>
      </c>
      <c r="AZ16" s="444"/>
      <c r="BA16" s="444"/>
      <c r="BB16" s="444"/>
      <c r="BC16" s="444"/>
      <c r="BD16" s="444"/>
      <c r="BE16" s="444"/>
      <c r="BF16" s="444"/>
      <c r="BG16" s="444"/>
      <c r="BH16" s="444"/>
      <c r="BI16" s="444"/>
      <c r="BJ16" s="444"/>
      <c r="BK16" s="444"/>
      <c r="BL16" s="444"/>
      <c r="BM16" s="445"/>
      <c r="BN16" s="429">
        <v>3370026</v>
      </c>
      <c r="BO16" s="430"/>
      <c r="BP16" s="430"/>
      <c r="BQ16" s="430"/>
      <c r="BR16" s="430"/>
      <c r="BS16" s="430"/>
      <c r="BT16" s="430"/>
      <c r="BU16" s="431"/>
      <c r="BV16" s="429">
        <v>3162158</v>
      </c>
      <c r="BW16" s="430"/>
      <c r="BX16" s="430"/>
      <c r="BY16" s="430"/>
      <c r="BZ16" s="430"/>
      <c r="CA16" s="430"/>
      <c r="CB16" s="430"/>
      <c r="CC16" s="431"/>
      <c r="CD16" s="185"/>
      <c r="CE16" s="461"/>
      <c r="CF16" s="461"/>
      <c r="CG16" s="461"/>
      <c r="CH16" s="461"/>
      <c r="CI16" s="461"/>
      <c r="CJ16" s="461"/>
      <c r="CK16" s="461"/>
      <c r="CL16" s="461"/>
      <c r="CM16" s="461"/>
      <c r="CN16" s="461"/>
      <c r="CO16" s="461"/>
      <c r="CP16" s="461"/>
      <c r="CQ16" s="461"/>
      <c r="CR16" s="461"/>
      <c r="CS16" s="462"/>
      <c r="CT16" s="426"/>
      <c r="CU16" s="427"/>
      <c r="CV16" s="427"/>
      <c r="CW16" s="427"/>
      <c r="CX16" s="427"/>
      <c r="CY16" s="427"/>
      <c r="CZ16" s="427"/>
      <c r="DA16" s="428"/>
      <c r="DB16" s="426"/>
      <c r="DC16" s="427"/>
      <c r="DD16" s="427"/>
      <c r="DE16" s="427"/>
      <c r="DF16" s="427"/>
      <c r="DG16" s="427"/>
      <c r="DH16" s="427"/>
      <c r="DI16" s="428"/>
    </row>
    <row r="17" spans="1:113" ht="18.75" customHeight="1" thickBot="1" x14ac:dyDescent="0.25">
      <c r="A17" s="172"/>
      <c r="B17" s="541"/>
      <c r="C17" s="542"/>
      <c r="D17" s="542"/>
      <c r="E17" s="542"/>
      <c r="F17" s="542"/>
      <c r="G17" s="542"/>
      <c r="H17" s="542"/>
      <c r="I17" s="542"/>
      <c r="J17" s="542"/>
      <c r="K17" s="543"/>
      <c r="L17" s="186"/>
      <c r="M17" s="522" t="s">
        <v>152</v>
      </c>
      <c r="N17" s="523"/>
      <c r="O17" s="523"/>
      <c r="P17" s="523"/>
      <c r="Q17" s="524"/>
      <c r="R17" s="506" t="s">
        <v>153</v>
      </c>
      <c r="S17" s="507"/>
      <c r="T17" s="507"/>
      <c r="U17" s="507"/>
      <c r="V17" s="508"/>
      <c r="W17" s="519" t="s">
        <v>154</v>
      </c>
      <c r="X17" s="415"/>
      <c r="Y17" s="415"/>
      <c r="Z17" s="415"/>
      <c r="AA17" s="415"/>
      <c r="AB17" s="416"/>
      <c r="AC17" s="382">
        <v>2155</v>
      </c>
      <c r="AD17" s="383"/>
      <c r="AE17" s="383"/>
      <c r="AF17" s="383"/>
      <c r="AG17" s="384"/>
      <c r="AH17" s="382">
        <v>2514</v>
      </c>
      <c r="AI17" s="383"/>
      <c r="AJ17" s="383"/>
      <c r="AK17" s="383"/>
      <c r="AL17" s="442"/>
      <c r="AM17" s="486"/>
      <c r="AN17" s="386"/>
      <c r="AO17" s="386"/>
      <c r="AP17" s="386"/>
      <c r="AQ17" s="386"/>
      <c r="AR17" s="386"/>
      <c r="AS17" s="386"/>
      <c r="AT17" s="387"/>
      <c r="AU17" s="487"/>
      <c r="AV17" s="488"/>
      <c r="AW17" s="488"/>
      <c r="AX17" s="488"/>
      <c r="AY17" s="443" t="s">
        <v>155</v>
      </c>
      <c r="AZ17" s="444"/>
      <c r="BA17" s="444"/>
      <c r="BB17" s="444"/>
      <c r="BC17" s="444"/>
      <c r="BD17" s="444"/>
      <c r="BE17" s="444"/>
      <c r="BF17" s="444"/>
      <c r="BG17" s="444"/>
      <c r="BH17" s="444"/>
      <c r="BI17" s="444"/>
      <c r="BJ17" s="444"/>
      <c r="BK17" s="444"/>
      <c r="BL17" s="444"/>
      <c r="BM17" s="445"/>
      <c r="BN17" s="429">
        <v>1099950</v>
      </c>
      <c r="BO17" s="430"/>
      <c r="BP17" s="430"/>
      <c r="BQ17" s="430"/>
      <c r="BR17" s="430"/>
      <c r="BS17" s="430"/>
      <c r="BT17" s="430"/>
      <c r="BU17" s="431"/>
      <c r="BV17" s="429">
        <v>1081196</v>
      </c>
      <c r="BW17" s="430"/>
      <c r="BX17" s="430"/>
      <c r="BY17" s="430"/>
      <c r="BZ17" s="430"/>
      <c r="CA17" s="430"/>
      <c r="CB17" s="430"/>
      <c r="CC17" s="431"/>
      <c r="CD17" s="185"/>
      <c r="CE17" s="461"/>
      <c r="CF17" s="461"/>
      <c r="CG17" s="461"/>
      <c r="CH17" s="461"/>
      <c r="CI17" s="461"/>
      <c r="CJ17" s="461"/>
      <c r="CK17" s="461"/>
      <c r="CL17" s="461"/>
      <c r="CM17" s="461"/>
      <c r="CN17" s="461"/>
      <c r="CO17" s="461"/>
      <c r="CP17" s="461"/>
      <c r="CQ17" s="461"/>
      <c r="CR17" s="461"/>
      <c r="CS17" s="462"/>
      <c r="CT17" s="426"/>
      <c r="CU17" s="427"/>
      <c r="CV17" s="427"/>
      <c r="CW17" s="427"/>
      <c r="CX17" s="427"/>
      <c r="CY17" s="427"/>
      <c r="CZ17" s="427"/>
      <c r="DA17" s="428"/>
      <c r="DB17" s="426"/>
      <c r="DC17" s="427"/>
      <c r="DD17" s="427"/>
      <c r="DE17" s="427"/>
      <c r="DF17" s="427"/>
      <c r="DG17" s="427"/>
      <c r="DH17" s="427"/>
      <c r="DI17" s="428"/>
    </row>
    <row r="18" spans="1:113" ht="18.75" customHeight="1" thickBot="1" x14ac:dyDescent="0.25">
      <c r="A18" s="172"/>
      <c r="B18" s="479" t="s">
        <v>156</v>
      </c>
      <c r="C18" s="480"/>
      <c r="D18" s="480"/>
      <c r="E18" s="481"/>
      <c r="F18" s="481"/>
      <c r="G18" s="481"/>
      <c r="H18" s="481"/>
      <c r="I18" s="481"/>
      <c r="J18" s="481"/>
      <c r="K18" s="481"/>
      <c r="L18" s="482">
        <v>85.39</v>
      </c>
      <c r="M18" s="482"/>
      <c r="N18" s="482"/>
      <c r="O18" s="482"/>
      <c r="P18" s="482"/>
      <c r="Q18" s="482"/>
      <c r="R18" s="483"/>
      <c r="S18" s="483"/>
      <c r="T18" s="483"/>
      <c r="U18" s="483"/>
      <c r="V18" s="484"/>
      <c r="W18" s="500"/>
      <c r="X18" s="501"/>
      <c r="Y18" s="501"/>
      <c r="Z18" s="501"/>
      <c r="AA18" s="501"/>
      <c r="AB18" s="525"/>
      <c r="AC18" s="399">
        <v>56.2</v>
      </c>
      <c r="AD18" s="400"/>
      <c r="AE18" s="400"/>
      <c r="AF18" s="400"/>
      <c r="AG18" s="485"/>
      <c r="AH18" s="399">
        <v>54.1</v>
      </c>
      <c r="AI18" s="400"/>
      <c r="AJ18" s="400"/>
      <c r="AK18" s="400"/>
      <c r="AL18" s="401"/>
      <c r="AM18" s="486"/>
      <c r="AN18" s="386"/>
      <c r="AO18" s="386"/>
      <c r="AP18" s="386"/>
      <c r="AQ18" s="386"/>
      <c r="AR18" s="386"/>
      <c r="AS18" s="386"/>
      <c r="AT18" s="387"/>
      <c r="AU18" s="487"/>
      <c r="AV18" s="488"/>
      <c r="AW18" s="488"/>
      <c r="AX18" s="488"/>
      <c r="AY18" s="443" t="s">
        <v>157</v>
      </c>
      <c r="AZ18" s="444"/>
      <c r="BA18" s="444"/>
      <c r="BB18" s="444"/>
      <c r="BC18" s="444"/>
      <c r="BD18" s="444"/>
      <c r="BE18" s="444"/>
      <c r="BF18" s="444"/>
      <c r="BG18" s="444"/>
      <c r="BH18" s="444"/>
      <c r="BI18" s="444"/>
      <c r="BJ18" s="444"/>
      <c r="BK18" s="444"/>
      <c r="BL18" s="444"/>
      <c r="BM18" s="445"/>
      <c r="BN18" s="429">
        <v>3326759</v>
      </c>
      <c r="BO18" s="430"/>
      <c r="BP18" s="430"/>
      <c r="BQ18" s="430"/>
      <c r="BR18" s="430"/>
      <c r="BS18" s="430"/>
      <c r="BT18" s="430"/>
      <c r="BU18" s="431"/>
      <c r="BV18" s="429">
        <v>3336865</v>
      </c>
      <c r="BW18" s="430"/>
      <c r="BX18" s="430"/>
      <c r="BY18" s="430"/>
      <c r="BZ18" s="430"/>
      <c r="CA18" s="430"/>
      <c r="CB18" s="430"/>
      <c r="CC18" s="431"/>
      <c r="CD18" s="185"/>
      <c r="CE18" s="461"/>
      <c r="CF18" s="461"/>
      <c r="CG18" s="461"/>
      <c r="CH18" s="461"/>
      <c r="CI18" s="461"/>
      <c r="CJ18" s="461"/>
      <c r="CK18" s="461"/>
      <c r="CL18" s="461"/>
      <c r="CM18" s="461"/>
      <c r="CN18" s="461"/>
      <c r="CO18" s="461"/>
      <c r="CP18" s="461"/>
      <c r="CQ18" s="461"/>
      <c r="CR18" s="461"/>
      <c r="CS18" s="462"/>
      <c r="CT18" s="426"/>
      <c r="CU18" s="427"/>
      <c r="CV18" s="427"/>
      <c r="CW18" s="427"/>
      <c r="CX18" s="427"/>
      <c r="CY18" s="427"/>
      <c r="CZ18" s="427"/>
      <c r="DA18" s="428"/>
      <c r="DB18" s="426"/>
      <c r="DC18" s="427"/>
      <c r="DD18" s="427"/>
      <c r="DE18" s="427"/>
      <c r="DF18" s="427"/>
      <c r="DG18" s="427"/>
      <c r="DH18" s="427"/>
      <c r="DI18" s="428"/>
    </row>
    <row r="19" spans="1:113" ht="18.75" customHeight="1" thickBot="1" x14ac:dyDescent="0.25">
      <c r="A19" s="172"/>
      <c r="B19" s="479" t="s">
        <v>158</v>
      </c>
      <c r="C19" s="480"/>
      <c r="D19" s="480"/>
      <c r="E19" s="481"/>
      <c r="F19" s="481"/>
      <c r="G19" s="481"/>
      <c r="H19" s="481"/>
      <c r="I19" s="481"/>
      <c r="J19" s="481"/>
      <c r="K19" s="481"/>
      <c r="L19" s="489">
        <v>101</v>
      </c>
      <c r="M19" s="489"/>
      <c r="N19" s="489"/>
      <c r="O19" s="489"/>
      <c r="P19" s="489"/>
      <c r="Q19" s="489"/>
      <c r="R19" s="490"/>
      <c r="S19" s="490"/>
      <c r="T19" s="490"/>
      <c r="U19" s="490"/>
      <c r="V19" s="491"/>
      <c r="W19" s="498"/>
      <c r="X19" s="499"/>
      <c r="Y19" s="499"/>
      <c r="Z19" s="499"/>
      <c r="AA19" s="499"/>
      <c r="AB19" s="499"/>
      <c r="AC19" s="502"/>
      <c r="AD19" s="502"/>
      <c r="AE19" s="502"/>
      <c r="AF19" s="502"/>
      <c r="AG19" s="502"/>
      <c r="AH19" s="502"/>
      <c r="AI19" s="502"/>
      <c r="AJ19" s="502"/>
      <c r="AK19" s="502"/>
      <c r="AL19" s="521"/>
      <c r="AM19" s="486"/>
      <c r="AN19" s="386"/>
      <c r="AO19" s="386"/>
      <c r="AP19" s="386"/>
      <c r="AQ19" s="386"/>
      <c r="AR19" s="386"/>
      <c r="AS19" s="386"/>
      <c r="AT19" s="387"/>
      <c r="AU19" s="487"/>
      <c r="AV19" s="488"/>
      <c r="AW19" s="488"/>
      <c r="AX19" s="488"/>
      <c r="AY19" s="443" t="s">
        <v>159</v>
      </c>
      <c r="AZ19" s="444"/>
      <c r="BA19" s="444"/>
      <c r="BB19" s="444"/>
      <c r="BC19" s="444"/>
      <c r="BD19" s="444"/>
      <c r="BE19" s="444"/>
      <c r="BF19" s="444"/>
      <c r="BG19" s="444"/>
      <c r="BH19" s="444"/>
      <c r="BI19" s="444"/>
      <c r="BJ19" s="444"/>
      <c r="BK19" s="444"/>
      <c r="BL19" s="444"/>
      <c r="BM19" s="445"/>
      <c r="BN19" s="429">
        <v>4446386</v>
      </c>
      <c r="BO19" s="430"/>
      <c r="BP19" s="430"/>
      <c r="BQ19" s="430"/>
      <c r="BR19" s="430"/>
      <c r="BS19" s="430"/>
      <c r="BT19" s="430"/>
      <c r="BU19" s="431"/>
      <c r="BV19" s="429">
        <v>4419543</v>
      </c>
      <c r="BW19" s="430"/>
      <c r="BX19" s="430"/>
      <c r="BY19" s="430"/>
      <c r="BZ19" s="430"/>
      <c r="CA19" s="430"/>
      <c r="CB19" s="430"/>
      <c r="CC19" s="431"/>
      <c r="CD19" s="185"/>
      <c r="CE19" s="461"/>
      <c r="CF19" s="461"/>
      <c r="CG19" s="461"/>
      <c r="CH19" s="461"/>
      <c r="CI19" s="461"/>
      <c r="CJ19" s="461"/>
      <c r="CK19" s="461"/>
      <c r="CL19" s="461"/>
      <c r="CM19" s="461"/>
      <c r="CN19" s="461"/>
      <c r="CO19" s="461"/>
      <c r="CP19" s="461"/>
      <c r="CQ19" s="461"/>
      <c r="CR19" s="461"/>
      <c r="CS19" s="462"/>
      <c r="CT19" s="426"/>
      <c r="CU19" s="427"/>
      <c r="CV19" s="427"/>
      <c r="CW19" s="427"/>
      <c r="CX19" s="427"/>
      <c r="CY19" s="427"/>
      <c r="CZ19" s="427"/>
      <c r="DA19" s="428"/>
      <c r="DB19" s="426"/>
      <c r="DC19" s="427"/>
      <c r="DD19" s="427"/>
      <c r="DE19" s="427"/>
      <c r="DF19" s="427"/>
      <c r="DG19" s="427"/>
      <c r="DH19" s="427"/>
      <c r="DI19" s="428"/>
    </row>
    <row r="20" spans="1:113" ht="18.75" customHeight="1" thickBot="1" x14ac:dyDescent="0.25">
      <c r="A20" s="172"/>
      <c r="B20" s="479" t="s">
        <v>160</v>
      </c>
      <c r="C20" s="480"/>
      <c r="D20" s="480"/>
      <c r="E20" s="481"/>
      <c r="F20" s="481"/>
      <c r="G20" s="481"/>
      <c r="H20" s="481"/>
      <c r="I20" s="481"/>
      <c r="J20" s="481"/>
      <c r="K20" s="481"/>
      <c r="L20" s="489">
        <v>3763</v>
      </c>
      <c r="M20" s="489"/>
      <c r="N20" s="489"/>
      <c r="O20" s="489"/>
      <c r="P20" s="489"/>
      <c r="Q20" s="489"/>
      <c r="R20" s="490"/>
      <c r="S20" s="490"/>
      <c r="T20" s="490"/>
      <c r="U20" s="490"/>
      <c r="V20" s="491"/>
      <c r="W20" s="500"/>
      <c r="X20" s="501"/>
      <c r="Y20" s="501"/>
      <c r="Z20" s="501"/>
      <c r="AA20" s="501"/>
      <c r="AB20" s="501"/>
      <c r="AC20" s="492"/>
      <c r="AD20" s="492"/>
      <c r="AE20" s="492"/>
      <c r="AF20" s="492"/>
      <c r="AG20" s="492"/>
      <c r="AH20" s="492"/>
      <c r="AI20" s="492"/>
      <c r="AJ20" s="492"/>
      <c r="AK20" s="492"/>
      <c r="AL20" s="493"/>
      <c r="AM20" s="494"/>
      <c r="AN20" s="391"/>
      <c r="AO20" s="391"/>
      <c r="AP20" s="391"/>
      <c r="AQ20" s="391"/>
      <c r="AR20" s="391"/>
      <c r="AS20" s="391"/>
      <c r="AT20" s="392"/>
      <c r="AU20" s="495"/>
      <c r="AV20" s="496"/>
      <c r="AW20" s="496"/>
      <c r="AX20" s="497"/>
      <c r="AY20" s="443"/>
      <c r="AZ20" s="444"/>
      <c r="BA20" s="444"/>
      <c r="BB20" s="444"/>
      <c r="BC20" s="444"/>
      <c r="BD20" s="444"/>
      <c r="BE20" s="444"/>
      <c r="BF20" s="444"/>
      <c r="BG20" s="444"/>
      <c r="BH20" s="444"/>
      <c r="BI20" s="444"/>
      <c r="BJ20" s="444"/>
      <c r="BK20" s="444"/>
      <c r="BL20" s="444"/>
      <c r="BM20" s="445"/>
      <c r="BN20" s="429"/>
      <c r="BO20" s="430"/>
      <c r="BP20" s="430"/>
      <c r="BQ20" s="430"/>
      <c r="BR20" s="430"/>
      <c r="BS20" s="430"/>
      <c r="BT20" s="430"/>
      <c r="BU20" s="431"/>
      <c r="BV20" s="429"/>
      <c r="BW20" s="430"/>
      <c r="BX20" s="430"/>
      <c r="BY20" s="430"/>
      <c r="BZ20" s="430"/>
      <c r="CA20" s="430"/>
      <c r="CB20" s="430"/>
      <c r="CC20" s="431"/>
      <c r="CD20" s="185"/>
      <c r="CE20" s="461"/>
      <c r="CF20" s="461"/>
      <c r="CG20" s="461"/>
      <c r="CH20" s="461"/>
      <c r="CI20" s="461"/>
      <c r="CJ20" s="461"/>
      <c r="CK20" s="461"/>
      <c r="CL20" s="461"/>
      <c r="CM20" s="461"/>
      <c r="CN20" s="461"/>
      <c r="CO20" s="461"/>
      <c r="CP20" s="461"/>
      <c r="CQ20" s="461"/>
      <c r="CR20" s="461"/>
      <c r="CS20" s="462"/>
      <c r="CT20" s="426"/>
      <c r="CU20" s="427"/>
      <c r="CV20" s="427"/>
      <c r="CW20" s="427"/>
      <c r="CX20" s="427"/>
      <c r="CY20" s="427"/>
      <c r="CZ20" s="427"/>
      <c r="DA20" s="428"/>
      <c r="DB20" s="426"/>
      <c r="DC20" s="427"/>
      <c r="DD20" s="427"/>
      <c r="DE20" s="427"/>
      <c r="DF20" s="427"/>
      <c r="DG20" s="427"/>
      <c r="DH20" s="427"/>
      <c r="DI20" s="428"/>
    </row>
    <row r="21" spans="1:113" ht="18.75" customHeight="1" thickBot="1" x14ac:dyDescent="0.25">
      <c r="A21" s="172"/>
      <c r="B21" s="476" t="s">
        <v>161</v>
      </c>
      <c r="C21" s="477"/>
      <c r="D21" s="477"/>
      <c r="E21" s="477"/>
      <c r="F21" s="477"/>
      <c r="G21" s="477"/>
      <c r="H21" s="477"/>
      <c r="I21" s="477"/>
      <c r="J21" s="477"/>
      <c r="K21" s="477"/>
      <c r="L21" s="477"/>
      <c r="M21" s="477"/>
      <c r="N21" s="477"/>
      <c r="O21" s="477"/>
      <c r="P21" s="477"/>
      <c r="Q21" s="477"/>
      <c r="R21" s="477"/>
      <c r="S21" s="477"/>
      <c r="T21" s="477"/>
      <c r="U21" s="477"/>
      <c r="V21" s="477"/>
      <c r="W21" s="477"/>
      <c r="X21" s="477"/>
      <c r="Y21" s="477"/>
      <c r="Z21" s="477"/>
      <c r="AA21" s="477"/>
      <c r="AB21" s="477"/>
      <c r="AC21" s="477"/>
      <c r="AD21" s="477"/>
      <c r="AE21" s="477"/>
      <c r="AF21" s="477"/>
      <c r="AG21" s="477"/>
      <c r="AH21" s="477"/>
      <c r="AI21" s="477"/>
      <c r="AJ21" s="477"/>
      <c r="AK21" s="477"/>
      <c r="AL21" s="477"/>
      <c r="AM21" s="477"/>
      <c r="AN21" s="477"/>
      <c r="AO21" s="477"/>
      <c r="AP21" s="477"/>
      <c r="AQ21" s="477"/>
      <c r="AR21" s="477"/>
      <c r="AS21" s="477"/>
      <c r="AT21" s="477"/>
      <c r="AU21" s="477"/>
      <c r="AV21" s="477"/>
      <c r="AW21" s="477"/>
      <c r="AX21" s="478"/>
      <c r="AY21" s="402"/>
      <c r="AZ21" s="403"/>
      <c r="BA21" s="403"/>
      <c r="BB21" s="403"/>
      <c r="BC21" s="403"/>
      <c r="BD21" s="403"/>
      <c r="BE21" s="403"/>
      <c r="BF21" s="403"/>
      <c r="BG21" s="403"/>
      <c r="BH21" s="403"/>
      <c r="BI21" s="403"/>
      <c r="BJ21" s="403"/>
      <c r="BK21" s="403"/>
      <c r="BL21" s="403"/>
      <c r="BM21" s="404"/>
      <c r="BN21" s="463"/>
      <c r="BO21" s="464"/>
      <c r="BP21" s="464"/>
      <c r="BQ21" s="464"/>
      <c r="BR21" s="464"/>
      <c r="BS21" s="464"/>
      <c r="BT21" s="464"/>
      <c r="BU21" s="465"/>
      <c r="BV21" s="463"/>
      <c r="BW21" s="464"/>
      <c r="BX21" s="464"/>
      <c r="BY21" s="464"/>
      <c r="BZ21" s="464"/>
      <c r="CA21" s="464"/>
      <c r="CB21" s="464"/>
      <c r="CC21" s="465"/>
      <c r="CD21" s="185"/>
      <c r="CE21" s="461"/>
      <c r="CF21" s="461"/>
      <c r="CG21" s="461"/>
      <c r="CH21" s="461"/>
      <c r="CI21" s="461"/>
      <c r="CJ21" s="461"/>
      <c r="CK21" s="461"/>
      <c r="CL21" s="461"/>
      <c r="CM21" s="461"/>
      <c r="CN21" s="461"/>
      <c r="CO21" s="461"/>
      <c r="CP21" s="461"/>
      <c r="CQ21" s="461"/>
      <c r="CR21" s="461"/>
      <c r="CS21" s="462"/>
      <c r="CT21" s="426"/>
      <c r="CU21" s="427"/>
      <c r="CV21" s="427"/>
      <c r="CW21" s="427"/>
      <c r="CX21" s="427"/>
      <c r="CY21" s="427"/>
      <c r="CZ21" s="427"/>
      <c r="DA21" s="428"/>
      <c r="DB21" s="426"/>
      <c r="DC21" s="427"/>
      <c r="DD21" s="427"/>
      <c r="DE21" s="427"/>
      <c r="DF21" s="427"/>
      <c r="DG21" s="427"/>
      <c r="DH21" s="427"/>
      <c r="DI21" s="428"/>
    </row>
    <row r="22" spans="1:113" ht="18.75" customHeight="1" x14ac:dyDescent="0.2">
      <c r="A22" s="172"/>
      <c r="B22" s="405" t="s">
        <v>162</v>
      </c>
      <c r="C22" s="406"/>
      <c r="D22" s="407"/>
      <c r="E22" s="414" t="s">
        <v>1</v>
      </c>
      <c r="F22" s="415"/>
      <c r="G22" s="415"/>
      <c r="H22" s="415"/>
      <c r="I22" s="415"/>
      <c r="J22" s="415"/>
      <c r="K22" s="416"/>
      <c r="L22" s="414" t="s">
        <v>163</v>
      </c>
      <c r="M22" s="415"/>
      <c r="N22" s="415"/>
      <c r="O22" s="415"/>
      <c r="P22" s="416"/>
      <c r="Q22" s="420" t="s">
        <v>164</v>
      </c>
      <c r="R22" s="421"/>
      <c r="S22" s="421"/>
      <c r="T22" s="421"/>
      <c r="U22" s="421"/>
      <c r="V22" s="422"/>
      <c r="W22" s="471" t="s">
        <v>165</v>
      </c>
      <c r="X22" s="406"/>
      <c r="Y22" s="407"/>
      <c r="Z22" s="414" t="s">
        <v>1</v>
      </c>
      <c r="AA22" s="415"/>
      <c r="AB22" s="415"/>
      <c r="AC22" s="415"/>
      <c r="AD22" s="415"/>
      <c r="AE22" s="415"/>
      <c r="AF22" s="415"/>
      <c r="AG22" s="416"/>
      <c r="AH22" s="432" t="s">
        <v>166</v>
      </c>
      <c r="AI22" s="415"/>
      <c r="AJ22" s="415"/>
      <c r="AK22" s="415"/>
      <c r="AL22" s="416"/>
      <c r="AM22" s="432" t="s">
        <v>167</v>
      </c>
      <c r="AN22" s="433"/>
      <c r="AO22" s="433"/>
      <c r="AP22" s="433"/>
      <c r="AQ22" s="433"/>
      <c r="AR22" s="434"/>
      <c r="AS22" s="420" t="s">
        <v>164</v>
      </c>
      <c r="AT22" s="421"/>
      <c r="AU22" s="421"/>
      <c r="AV22" s="421"/>
      <c r="AW22" s="421"/>
      <c r="AX22" s="438"/>
      <c r="AY22" s="455" t="s">
        <v>168</v>
      </c>
      <c r="AZ22" s="456"/>
      <c r="BA22" s="456"/>
      <c r="BB22" s="456"/>
      <c r="BC22" s="456"/>
      <c r="BD22" s="456"/>
      <c r="BE22" s="456"/>
      <c r="BF22" s="456"/>
      <c r="BG22" s="456"/>
      <c r="BH22" s="456"/>
      <c r="BI22" s="456"/>
      <c r="BJ22" s="456"/>
      <c r="BK22" s="456"/>
      <c r="BL22" s="456"/>
      <c r="BM22" s="457"/>
      <c r="BN22" s="458">
        <v>5162606</v>
      </c>
      <c r="BO22" s="459"/>
      <c r="BP22" s="459"/>
      <c r="BQ22" s="459"/>
      <c r="BR22" s="459"/>
      <c r="BS22" s="459"/>
      <c r="BT22" s="459"/>
      <c r="BU22" s="460"/>
      <c r="BV22" s="458">
        <v>5235998</v>
      </c>
      <c r="BW22" s="459"/>
      <c r="BX22" s="459"/>
      <c r="BY22" s="459"/>
      <c r="BZ22" s="459"/>
      <c r="CA22" s="459"/>
      <c r="CB22" s="459"/>
      <c r="CC22" s="460"/>
      <c r="CD22" s="185"/>
      <c r="CE22" s="461"/>
      <c r="CF22" s="461"/>
      <c r="CG22" s="461"/>
      <c r="CH22" s="461"/>
      <c r="CI22" s="461"/>
      <c r="CJ22" s="461"/>
      <c r="CK22" s="461"/>
      <c r="CL22" s="461"/>
      <c r="CM22" s="461"/>
      <c r="CN22" s="461"/>
      <c r="CO22" s="461"/>
      <c r="CP22" s="461"/>
      <c r="CQ22" s="461"/>
      <c r="CR22" s="461"/>
      <c r="CS22" s="462"/>
      <c r="CT22" s="426"/>
      <c r="CU22" s="427"/>
      <c r="CV22" s="427"/>
      <c r="CW22" s="427"/>
      <c r="CX22" s="427"/>
      <c r="CY22" s="427"/>
      <c r="CZ22" s="427"/>
      <c r="DA22" s="428"/>
      <c r="DB22" s="426"/>
      <c r="DC22" s="427"/>
      <c r="DD22" s="427"/>
      <c r="DE22" s="427"/>
      <c r="DF22" s="427"/>
      <c r="DG22" s="427"/>
      <c r="DH22" s="427"/>
      <c r="DI22" s="428"/>
    </row>
    <row r="23" spans="1:113" ht="18.75" customHeight="1" x14ac:dyDescent="0.2">
      <c r="A23" s="172"/>
      <c r="B23" s="408"/>
      <c r="C23" s="409"/>
      <c r="D23" s="410"/>
      <c r="E23" s="417"/>
      <c r="F23" s="418"/>
      <c r="G23" s="418"/>
      <c r="H23" s="418"/>
      <c r="I23" s="418"/>
      <c r="J23" s="418"/>
      <c r="K23" s="419"/>
      <c r="L23" s="417"/>
      <c r="M23" s="418"/>
      <c r="N23" s="418"/>
      <c r="O23" s="418"/>
      <c r="P23" s="419"/>
      <c r="Q23" s="423"/>
      <c r="R23" s="424"/>
      <c r="S23" s="424"/>
      <c r="T23" s="424"/>
      <c r="U23" s="424"/>
      <c r="V23" s="425"/>
      <c r="W23" s="472"/>
      <c r="X23" s="409"/>
      <c r="Y23" s="410"/>
      <c r="Z23" s="417"/>
      <c r="AA23" s="418"/>
      <c r="AB23" s="418"/>
      <c r="AC23" s="418"/>
      <c r="AD23" s="418"/>
      <c r="AE23" s="418"/>
      <c r="AF23" s="418"/>
      <c r="AG23" s="419"/>
      <c r="AH23" s="417"/>
      <c r="AI23" s="418"/>
      <c r="AJ23" s="418"/>
      <c r="AK23" s="418"/>
      <c r="AL23" s="419"/>
      <c r="AM23" s="435"/>
      <c r="AN23" s="436"/>
      <c r="AO23" s="436"/>
      <c r="AP23" s="436"/>
      <c r="AQ23" s="436"/>
      <c r="AR23" s="437"/>
      <c r="AS23" s="423"/>
      <c r="AT23" s="424"/>
      <c r="AU23" s="424"/>
      <c r="AV23" s="424"/>
      <c r="AW23" s="424"/>
      <c r="AX23" s="439"/>
      <c r="AY23" s="443" t="s">
        <v>169</v>
      </c>
      <c r="AZ23" s="444"/>
      <c r="BA23" s="444"/>
      <c r="BB23" s="444"/>
      <c r="BC23" s="444"/>
      <c r="BD23" s="444"/>
      <c r="BE23" s="444"/>
      <c r="BF23" s="444"/>
      <c r="BG23" s="444"/>
      <c r="BH23" s="444"/>
      <c r="BI23" s="444"/>
      <c r="BJ23" s="444"/>
      <c r="BK23" s="444"/>
      <c r="BL23" s="444"/>
      <c r="BM23" s="445"/>
      <c r="BN23" s="429">
        <v>4699173</v>
      </c>
      <c r="BO23" s="430"/>
      <c r="BP23" s="430"/>
      <c r="BQ23" s="430"/>
      <c r="BR23" s="430"/>
      <c r="BS23" s="430"/>
      <c r="BT23" s="430"/>
      <c r="BU23" s="431"/>
      <c r="BV23" s="429">
        <v>4655168</v>
      </c>
      <c r="BW23" s="430"/>
      <c r="BX23" s="430"/>
      <c r="BY23" s="430"/>
      <c r="BZ23" s="430"/>
      <c r="CA23" s="430"/>
      <c r="CB23" s="430"/>
      <c r="CC23" s="431"/>
      <c r="CD23" s="185"/>
      <c r="CE23" s="461"/>
      <c r="CF23" s="461"/>
      <c r="CG23" s="461"/>
      <c r="CH23" s="461"/>
      <c r="CI23" s="461"/>
      <c r="CJ23" s="461"/>
      <c r="CK23" s="461"/>
      <c r="CL23" s="461"/>
      <c r="CM23" s="461"/>
      <c r="CN23" s="461"/>
      <c r="CO23" s="461"/>
      <c r="CP23" s="461"/>
      <c r="CQ23" s="461"/>
      <c r="CR23" s="461"/>
      <c r="CS23" s="462"/>
      <c r="CT23" s="426"/>
      <c r="CU23" s="427"/>
      <c r="CV23" s="427"/>
      <c r="CW23" s="427"/>
      <c r="CX23" s="427"/>
      <c r="CY23" s="427"/>
      <c r="CZ23" s="427"/>
      <c r="DA23" s="428"/>
      <c r="DB23" s="426"/>
      <c r="DC23" s="427"/>
      <c r="DD23" s="427"/>
      <c r="DE23" s="427"/>
      <c r="DF23" s="427"/>
      <c r="DG23" s="427"/>
      <c r="DH23" s="427"/>
      <c r="DI23" s="428"/>
    </row>
    <row r="24" spans="1:113" ht="18.75" customHeight="1" thickBot="1" x14ac:dyDescent="0.25">
      <c r="A24" s="172"/>
      <c r="B24" s="408"/>
      <c r="C24" s="409"/>
      <c r="D24" s="410"/>
      <c r="E24" s="385" t="s">
        <v>170</v>
      </c>
      <c r="F24" s="386"/>
      <c r="G24" s="386"/>
      <c r="H24" s="386"/>
      <c r="I24" s="386"/>
      <c r="J24" s="386"/>
      <c r="K24" s="387"/>
      <c r="L24" s="382">
        <v>1</v>
      </c>
      <c r="M24" s="383"/>
      <c r="N24" s="383"/>
      <c r="O24" s="383"/>
      <c r="P24" s="384"/>
      <c r="Q24" s="382">
        <v>6507</v>
      </c>
      <c r="R24" s="383"/>
      <c r="S24" s="383"/>
      <c r="T24" s="383"/>
      <c r="U24" s="383"/>
      <c r="V24" s="384"/>
      <c r="W24" s="472"/>
      <c r="X24" s="409"/>
      <c r="Y24" s="410"/>
      <c r="Z24" s="385" t="s">
        <v>171</v>
      </c>
      <c r="AA24" s="386"/>
      <c r="AB24" s="386"/>
      <c r="AC24" s="386"/>
      <c r="AD24" s="386"/>
      <c r="AE24" s="386"/>
      <c r="AF24" s="386"/>
      <c r="AG24" s="387"/>
      <c r="AH24" s="382">
        <v>111</v>
      </c>
      <c r="AI24" s="383"/>
      <c r="AJ24" s="383"/>
      <c r="AK24" s="383"/>
      <c r="AL24" s="384"/>
      <c r="AM24" s="382">
        <v>328227</v>
      </c>
      <c r="AN24" s="383"/>
      <c r="AO24" s="383"/>
      <c r="AP24" s="383"/>
      <c r="AQ24" s="383"/>
      <c r="AR24" s="384"/>
      <c r="AS24" s="382">
        <v>2957</v>
      </c>
      <c r="AT24" s="383"/>
      <c r="AU24" s="383"/>
      <c r="AV24" s="383"/>
      <c r="AW24" s="383"/>
      <c r="AX24" s="442"/>
      <c r="AY24" s="402" t="s">
        <v>172</v>
      </c>
      <c r="AZ24" s="403"/>
      <c r="BA24" s="403"/>
      <c r="BB24" s="403"/>
      <c r="BC24" s="403"/>
      <c r="BD24" s="403"/>
      <c r="BE24" s="403"/>
      <c r="BF24" s="403"/>
      <c r="BG24" s="403"/>
      <c r="BH24" s="403"/>
      <c r="BI24" s="403"/>
      <c r="BJ24" s="403"/>
      <c r="BK24" s="403"/>
      <c r="BL24" s="403"/>
      <c r="BM24" s="404"/>
      <c r="BN24" s="429">
        <v>3207321</v>
      </c>
      <c r="BO24" s="430"/>
      <c r="BP24" s="430"/>
      <c r="BQ24" s="430"/>
      <c r="BR24" s="430"/>
      <c r="BS24" s="430"/>
      <c r="BT24" s="430"/>
      <c r="BU24" s="431"/>
      <c r="BV24" s="429">
        <v>3219237</v>
      </c>
      <c r="BW24" s="430"/>
      <c r="BX24" s="430"/>
      <c r="BY24" s="430"/>
      <c r="BZ24" s="430"/>
      <c r="CA24" s="430"/>
      <c r="CB24" s="430"/>
      <c r="CC24" s="431"/>
      <c r="CD24" s="185"/>
      <c r="CE24" s="461"/>
      <c r="CF24" s="461"/>
      <c r="CG24" s="461"/>
      <c r="CH24" s="461"/>
      <c r="CI24" s="461"/>
      <c r="CJ24" s="461"/>
      <c r="CK24" s="461"/>
      <c r="CL24" s="461"/>
      <c r="CM24" s="461"/>
      <c r="CN24" s="461"/>
      <c r="CO24" s="461"/>
      <c r="CP24" s="461"/>
      <c r="CQ24" s="461"/>
      <c r="CR24" s="461"/>
      <c r="CS24" s="462"/>
      <c r="CT24" s="426"/>
      <c r="CU24" s="427"/>
      <c r="CV24" s="427"/>
      <c r="CW24" s="427"/>
      <c r="CX24" s="427"/>
      <c r="CY24" s="427"/>
      <c r="CZ24" s="427"/>
      <c r="DA24" s="428"/>
      <c r="DB24" s="426"/>
      <c r="DC24" s="427"/>
      <c r="DD24" s="427"/>
      <c r="DE24" s="427"/>
      <c r="DF24" s="427"/>
      <c r="DG24" s="427"/>
      <c r="DH24" s="427"/>
      <c r="DI24" s="428"/>
    </row>
    <row r="25" spans="1:113" ht="18.75" customHeight="1" x14ac:dyDescent="0.2">
      <c r="A25" s="172"/>
      <c r="B25" s="408"/>
      <c r="C25" s="409"/>
      <c r="D25" s="410"/>
      <c r="E25" s="385" t="s">
        <v>173</v>
      </c>
      <c r="F25" s="386"/>
      <c r="G25" s="386"/>
      <c r="H25" s="386"/>
      <c r="I25" s="386"/>
      <c r="J25" s="386"/>
      <c r="K25" s="387"/>
      <c r="L25" s="382">
        <v>1</v>
      </c>
      <c r="M25" s="383"/>
      <c r="N25" s="383"/>
      <c r="O25" s="383"/>
      <c r="P25" s="384"/>
      <c r="Q25" s="382">
        <v>5500</v>
      </c>
      <c r="R25" s="383"/>
      <c r="S25" s="383"/>
      <c r="T25" s="383"/>
      <c r="U25" s="383"/>
      <c r="V25" s="384"/>
      <c r="W25" s="472"/>
      <c r="X25" s="409"/>
      <c r="Y25" s="410"/>
      <c r="Z25" s="385" t="s">
        <v>174</v>
      </c>
      <c r="AA25" s="386"/>
      <c r="AB25" s="386"/>
      <c r="AC25" s="386"/>
      <c r="AD25" s="386"/>
      <c r="AE25" s="386"/>
      <c r="AF25" s="386"/>
      <c r="AG25" s="387"/>
      <c r="AH25" s="382" t="s">
        <v>137</v>
      </c>
      <c r="AI25" s="383"/>
      <c r="AJ25" s="383"/>
      <c r="AK25" s="383"/>
      <c r="AL25" s="384"/>
      <c r="AM25" s="382" t="s">
        <v>175</v>
      </c>
      <c r="AN25" s="383"/>
      <c r="AO25" s="383"/>
      <c r="AP25" s="383"/>
      <c r="AQ25" s="383"/>
      <c r="AR25" s="384"/>
      <c r="AS25" s="382" t="s">
        <v>137</v>
      </c>
      <c r="AT25" s="383"/>
      <c r="AU25" s="383"/>
      <c r="AV25" s="383"/>
      <c r="AW25" s="383"/>
      <c r="AX25" s="442"/>
      <c r="AY25" s="455" t="s">
        <v>176</v>
      </c>
      <c r="AZ25" s="456"/>
      <c r="BA25" s="456"/>
      <c r="BB25" s="456"/>
      <c r="BC25" s="456"/>
      <c r="BD25" s="456"/>
      <c r="BE25" s="456"/>
      <c r="BF25" s="456"/>
      <c r="BG25" s="456"/>
      <c r="BH25" s="456"/>
      <c r="BI25" s="456"/>
      <c r="BJ25" s="456"/>
      <c r="BK25" s="456"/>
      <c r="BL25" s="456"/>
      <c r="BM25" s="457"/>
      <c r="BN25" s="458">
        <v>1362275</v>
      </c>
      <c r="BO25" s="459"/>
      <c r="BP25" s="459"/>
      <c r="BQ25" s="459"/>
      <c r="BR25" s="459"/>
      <c r="BS25" s="459"/>
      <c r="BT25" s="459"/>
      <c r="BU25" s="460"/>
      <c r="BV25" s="458">
        <v>793631</v>
      </c>
      <c r="BW25" s="459"/>
      <c r="BX25" s="459"/>
      <c r="BY25" s="459"/>
      <c r="BZ25" s="459"/>
      <c r="CA25" s="459"/>
      <c r="CB25" s="459"/>
      <c r="CC25" s="460"/>
      <c r="CD25" s="185"/>
      <c r="CE25" s="461"/>
      <c r="CF25" s="461"/>
      <c r="CG25" s="461"/>
      <c r="CH25" s="461"/>
      <c r="CI25" s="461"/>
      <c r="CJ25" s="461"/>
      <c r="CK25" s="461"/>
      <c r="CL25" s="461"/>
      <c r="CM25" s="461"/>
      <c r="CN25" s="461"/>
      <c r="CO25" s="461"/>
      <c r="CP25" s="461"/>
      <c r="CQ25" s="461"/>
      <c r="CR25" s="461"/>
      <c r="CS25" s="462"/>
      <c r="CT25" s="426"/>
      <c r="CU25" s="427"/>
      <c r="CV25" s="427"/>
      <c r="CW25" s="427"/>
      <c r="CX25" s="427"/>
      <c r="CY25" s="427"/>
      <c r="CZ25" s="427"/>
      <c r="DA25" s="428"/>
      <c r="DB25" s="426"/>
      <c r="DC25" s="427"/>
      <c r="DD25" s="427"/>
      <c r="DE25" s="427"/>
      <c r="DF25" s="427"/>
      <c r="DG25" s="427"/>
      <c r="DH25" s="427"/>
      <c r="DI25" s="428"/>
    </row>
    <row r="26" spans="1:113" ht="18.75" customHeight="1" x14ac:dyDescent="0.2">
      <c r="A26" s="172"/>
      <c r="B26" s="408"/>
      <c r="C26" s="409"/>
      <c r="D26" s="410"/>
      <c r="E26" s="385" t="s">
        <v>177</v>
      </c>
      <c r="F26" s="386"/>
      <c r="G26" s="386"/>
      <c r="H26" s="386"/>
      <c r="I26" s="386"/>
      <c r="J26" s="386"/>
      <c r="K26" s="387"/>
      <c r="L26" s="382">
        <v>1</v>
      </c>
      <c r="M26" s="383"/>
      <c r="N26" s="383"/>
      <c r="O26" s="383"/>
      <c r="P26" s="384"/>
      <c r="Q26" s="382">
        <v>5196</v>
      </c>
      <c r="R26" s="383"/>
      <c r="S26" s="383"/>
      <c r="T26" s="383"/>
      <c r="U26" s="383"/>
      <c r="V26" s="384"/>
      <c r="W26" s="472"/>
      <c r="X26" s="409"/>
      <c r="Y26" s="410"/>
      <c r="Z26" s="385" t="s">
        <v>178</v>
      </c>
      <c r="AA26" s="440"/>
      <c r="AB26" s="440"/>
      <c r="AC26" s="440"/>
      <c r="AD26" s="440"/>
      <c r="AE26" s="440"/>
      <c r="AF26" s="440"/>
      <c r="AG26" s="441"/>
      <c r="AH26" s="382" t="s">
        <v>175</v>
      </c>
      <c r="AI26" s="383"/>
      <c r="AJ26" s="383"/>
      <c r="AK26" s="383"/>
      <c r="AL26" s="384"/>
      <c r="AM26" s="382" t="s">
        <v>137</v>
      </c>
      <c r="AN26" s="383"/>
      <c r="AO26" s="383"/>
      <c r="AP26" s="383"/>
      <c r="AQ26" s="383"/>
      <c r="AR26" s="384"/>
      <c r="AS26" s="382" t="s">
        <v>137</v>
      </c>
      <c r="AT26" s="383"/>
      <c r="AU26" s="383"/>
      <c r="AV26" s="383"/>
      <c r="AW26" s="383"/>
      <c r="AX26" s="442"/>
      <c r="AY26" s="469" t="s">
        <v>179</v>
      </c>
      <c r="AZ26" s="389"/>
      <c r="BA26" s="389"/>
      <c r="BB26" s="389"/>
      <c r="BC26" s="389"/>
      <c r="BD26" s="389"/>
      <c r="BE26" s="389"/>
      <c r="BF26" s="389"/>
      <c r="BG26" s="389"/>
      <c r="BH26" s="389"/>
      <c r="BI26" s="389"/>
      <c r="BJ26" s="389"/>
      <c r="BK26" s="389"/>
      <c r="BL26" s="389"/>
      <c r="BM26" s="470"/>
      <c r="BN26" s="429" t="s">
        <v>137</v>
      </c>
      <c r="BO26" s="430"/>
      <c r="BP26" s="430"/>
      <c r="BQ26" s="430"/>
      <c r="BR26" s="430"/>
      <c r="BS26" s="430"/>
      <c r="BT26" s="430"/>
      <c r="BU26" s="431"/>
      <c r="BV26" s="429" t="s">
        <v>137</v>
      </c>
      <c r="BW26" s="430"/>
      <c r="BX26" s="430"/>
      <c r="BY26" s="430"/>
      <c r="BZ26" s="430"/>
      <c r="CA26" s="430"/>
      <c r="CB26" s="430"/>
      <c r="CC26" s="431"/>
      <c r="CD26" s="185"/>
      <c r="CE26" s="461"/>
      <c r="CF26" s="461"/>
      <c r="CG26" s="461"/>
      <c r="CH26" s="461"/>
      <c r="CI26" s="461"/>
      <c r="CJ26" s="461"/>
      <c r="CK26" s="461"/>
      <c r="CL26" s="461"/>
      <c r="CM26" s="461"/>
      <c r="CN26" s="461"/>
      <c r="CO26" s="461"/>
      <c r="CP26" s="461"/>
      <c r="CQ26" s="461"/>
      <c r="CR26" s="461"/>
      <c r="CS26" s="462"/>
      <c r="CT26" s="426"/>
      <c r="CU26" s="427"/>
      <c r="CV26" s="427"/>
      <c r="CW26" s="427"/>
      <c r="CX26" s="427"/>
      <c r="CY26" s="427"/>
      <c r="CZ26" s="427"/>
      <c r="DA26" s="428"/>
      <c r="DB26" s="426"/>
      <c r="DC26" s="427"/>
      <c r="DD26" s="427"/>
      <c r="DE26" s="427"/>
      <c r="DF26" s="427"/>
      <c r="DG26" s="427"/>
      <c r="DH26" s="427"/>
      <c r="DI26" s="428"/>
    </row>
    <row r="27" spans="1:113" ht="18.75" customHeight="1" thickBot="1" x14ac:dyDescent="0.25">
      <c r="A27" s="172"/>
      <c r="B27" s="408"/>
      <c r="C27" s="409"/>
      <c r="D27" s="410"/>
      <c r="E27" s="385" t="s">
        <v>180</v>
      </c>
      <c r="F27" s="386"/>
      <c r="G27" s="386"/>
      <c r="H27" s="386"/>
      <c r="I27" s="386"/>
      <c r="J27" s="386"/>
      <c r="K27" s="387"/>
      <c r="L27" s="382">
        <v>1</v>
      </c>
      <c r="M27" s="383"/>
      <c r="N27" s="383"/>
      <c r="O27" s="383"/>
      <c r="P27" s="384"/>
      <c r="Q27" s="382">
        <v>2950</v>
      </c>
      <c r="R27" s="383"/>
      <c r="S27" s="383"/>
      <c r="T27" s="383"/>
      <c r="U27" s="383"/>
      <c r="V27" s="384"/>
      <c r="W27" s="472"/>
      <c r="X27" s="409"/>
      <c r="Y27" s="410"/>
      <c r="Z27" s="385" t="s">
        <v>181</v>
      </c>
      <c r="AA27" s="386"/>
      <c r="AB27" s="386"/>
      <c r="AC27" s="386"/>
      <c r="AD27" s="386"/>
      <c r="AE27" s="386"/>
      <c r="AF27" s="386"/>
      <c r="AG27" s="387"/>
      <c r="AH27" s="382">
        <v>1</v>
      </c>
      <c r="AI27" s="383"/>
      <c r="AJ27" s="383"/>
      <c r="AK27" s="383"/>
      <c r="AL27" s="384"/>
      <c r="AM27" s="382" t="s">
        <v>182</v>
      </c>
      <c r="AN27" s="383"/>
      <c r="AO27" s="383"/>
      <c r="AP27" s="383"/>
      <c r="AQ27" s="383"/>
      <c r="AR27" s="384"/>
      <c r="AS27" s="382" t="s">
        <v>182</v>
      </c>
      <c r="AT27" s="383"/>
      <c r="AU27" s="383"/>
      <c r="AV27" s="383"/>
      <c r="AW27" s="383"/>
      <c r="AX27" s="442"/>
      <c r="AY27" s="466" t="s">
        <v>183</v>
      </c>
      <c r="AZ27" s="467"/>
      <c r="BA27" s="467"/>
      <c r="BB27" s="467"/>
      <c r="BC27" s="467"/>
      <c r="BD27" s="467"/>
      <c r="BE27" s="467"/>
      <c r="BF27" s="467"/>
      <c r="BG27" s="467"/>
      <c r="BH27" s="467"/>
      <c r="BI27" s="467"/>
      <c r="BJ27" s="467"/>
      <c r="BK27" s="467"/>
      <c r="BL27" s="467"/>
      <c r="BM27" s="468"/>
      <c r="BN27" s="463">
        <v>351000</v>
      </c>
      <c r="BO27" s="464"/>
      <c r="BP27" s="464"/>
      <c r="BQ27" s="464"/>
      <c r="BR27" s="464"/>
      <c r="BS27" s="464"/>
      <c r="BT27" s="464"/>
      <c r="BU27" s="465"/>
      <c r="BV27" s="463">
        <v>351000</v>
      </c>
      <c r="BW27" s="464"/>
      <c r="BX27" s="464"/>
      <c r="BY27" s="464"/>
      <c r="BZ27" s="464"/>
      <c r="CA27" s="464"/>
      <c r="CB27" s="464"/>
      <c r="CC27" s="465"/>
      <c r="CD27" s="187"/>
      <c r="CE27" s="461"/>
      <c r="CF27" s="461"/>
      <c r="CG27" s="461"/>
      <c r="CH27" s="461"/>
      <c r="CI27" s="461"/>
      <c r="CJ27" s="461"/>
      <c r="CK27" s="461"/>
      <c r="CL27" s="461"/>
      <c r="CM27" s="461"/>
      <c r="CN27" s="461"/>
      <c r="CO27" s="461"/>
      <c r="CP27" s="461"/>
      <c r="CQ27" s="461"/>
      <c r="CR27" s="461"/>
      <c r="CS27" s="462"/>
      <c r="CT27" s="426"/>
      <c r="CU27" s="427"/>
      <c r="CV27" s="427"/>
      <c r="CW27" s="427"/>
      <c r="CX27" s="427"/>
      <c r="CY27" s="427"/>
      <c r="CZ27" s="427"/>
      <c r="DA27" s="428"/>
      <c r="DB27" s="426"/>
      <c r="DC27" s="427"/>
      <c r="DD27" s="427"/>
      <c r="DE27" s="427"/>
      <c r="DF27" s="427"/>
      <c r="DG27" s="427"/>
      <c r="DH27" s="427"/>
      <c r="DI27" s="428"/>
    </row>
    <row r="28" spans="1:113" ht="18.75" customHeight="1" x14ac:dyDescent="0.2">
      <c r="A28" s="172"/>
      <c r="B28" s="408"/>
      <c r="C28" s="409"/>
      <c r="D28" s="410"/>
      <c r="E28" s="385" t="s">
        <v>184</v>
      </c>
      <c r="F28" s="386"/>
      <c r="G28" s="386"/>
      <c r="H28" s="386"/>
      <c r="I28" s="386"/>
      <c r="J28" s="386"/>
      <c r="K28" s="387"/>
      <c r="L28" s="382">
        <v>1</v>
      </c>
      <c r="M28" s="383"/>
      <c r="N28" s="383"/>
      <c r="O28" s="383"/>
      <c r="P28" s="384"/>
      <c r="Q28" s="382">
        <v>2180</v>
      </c>
      <c r="R28" s="383"/>
      <c r="S28" s="383"/>
      <c r="T28" s="383"/>
      <c r="U28" s="383"/>
      <c r="V28" s="384"/>
      <c r="W28" s="472"/>
      <c r="X28" s="409"/>
      <c r="Y28" s="410"/>
      <c r="Z28" s="385" t="s">
        <v>185</v>
      </c>
      <c r="AA28" s="386"/>
      <c r="AB28" s="386"/>
      <c r="AC28" s="386"/>
      <c r="AD28" s="386"/>
      <c r="AE28" s="386"/>
      <c r="AF28" s="386"/>
      <c r="AG28" s="387"/>
      <c r="AH28" s="382" t="s">
        <v>137</v>
      </c>
      <c r="AI28" s="383"/>
      <c r="AJ28" s="383"/>
      <c r="AK28" s="383"/>
      <c r="AL28" s="384"/>
      <c r="AM28" s="382" t="s">
        <v>137</v>
      </c>
      <c r="AN28" s="383"/>
      <c r="AO28" s="383"/>
      <c r="AP28" s="383"/>
      <c r="AQ28" s="383"/>
      <c r="AR28" s="384"/>
      <c r="AS28" s="382" t="s">
        <v>137</v>
      </c>
      <c r="AT28" s="383"/>
      <c r="AU28" s="383"/>
      <c r="AV28" s="383"/>
      <c r="AW28" s="383"/>
      <c r="AX28" s="442"/>
      <c r="AY28" s="446" t="s">
        <v>186</v>
      </c>
      <c r="AZ28" s="447"/>
      <c r="BA28" s="447"/>
      <c r="BB28" s="448"/>
      <c r="BC28" s="455" t="s">
        <v>46</v>
      </c>
      <c r="BD28" s="456"/>
      <c r="BE28" s="456"/>
      <c r="BF28" s="456"/>
      <c r="BG28" s="456"/>
      <c r="BH28" s="456"/>
      <c r="BI28" s="456"/>
      <c r="BJ28" s="456"/>
      <c r="BK28" s="456"/>
      <c r="BL28" s="456"/>
      <c r="BM28" s="457"/>
      <c r="BN28" s="458">
        <v>1215763</v>
      </c>
      <c r="BO28" s="459"/>
      <c r="BP28" s="459"/>
      <c r="BQ28" s="459"/>
      <c r="BR28" s="459"/>
      <c r="BS28" s="459"/>
      <c r="BT28" s="459"/>
      <c r="BU28" s="460"/>
      <c r="BV28" s="458">
        <v>901699</v>
      </c>
      <c r="BW28" s="459"/>
      <c r="BX28" s="459"/>
      <c r="BY28" s="459"/>
      <c r="BZ28" s="459"/>
      <c r="CA28" s="459"/>
      <c r="CB28" s="459"/>
      <c r="CC28" s="460"/>
      <c r="CD28" s="185"/>
      <c r="CE28" s="461"/>
      <c r="CF28" s="461"/>
      <c r="CG28" s="461"/>
      <c r="CH28" s="461"/>
      <c r="CI28" s="461"/>
      <c r="CJ28" s="461"/>
      <c r="CK28" s="461"/>
      <c r="CL28" s="461"/>
      <c r="CM28" s="461"/>
      <c r="CN28" s="461"/>
      <c r="CO28" s="461"/>
      <c r="CP28" s="461"/>
      <c r="CQ28" s="461"/>
      <c r="CR28" s="461"/>
      <c r="CS28" s="462"/>
      <c r="CT28" s="426"/>
      <c r="CU28" s="427"/>
      <c r="CV28" s="427"/>
      <c r="CW28" s="427"/>
      <c r="CX28" s="427"/>
      <c r="CY28" s="427"/>
      <c r="CZ28" s="427"/>
      <c r="DA28" s="428"/>
      <c r="DB28" s="426"/>
      <c r="DC28" s="427"/>
      <c r="DD28" s="427"/>
      <c r="DE28" s="427"/>
      <c r="DF28" s="427"/>
      <c r="DG28" s="427"/>
      <c r="DH28" s="427"/>
      <c r="DI28" s="428"/>
    </row>
    <row r="29" spans="1:113" ht="18.75" customHeight="1" x14ac:dyDescent="0.2">
      <c r="A29" s="172"/>
      <c r="B29" s="408"/>
      <c r="C29" s="409"/>
      <c r="D29" s="410"/>
      <c r="E29" s="385" t="s">
        <v>187</v>
      </c>
      <c r="F29" s="386"/>
      <c r="G29" s="386"/>
      <c r="H29" s="386"/>
      <c r="I29" s="386"/>
      <c r="J29" s="386"/>
      <c r="K29" s="387"/>
      <c r="L29" s="382">
        <v>8</v>
      </c>
      <c r="M29" s="383"/>
      <c r="N29" s="383"/>
      <c r="O29" s="383"/>
      <c r="P29" s="384"/>
      <c r="Q29" s="382">
        <v>2020</v>
      </c>
      <c r="R29" s="383"/>
      <c r="S29" s="383"/>
      <c r="T29" s="383"/>
      <c r="U29" s="383"/>
      <c r="V29" s="384"/>
      <c r="W29" s="473"/>
      <c r="X29" s="474"/>
      <c r="Y29" s="475"/>
      <c r="Z29" s="385" t="s">
        <v>188</v>
      </c>
      <c r="AA29" s="386"/>
      <c r="AB29" s="386"/>
      <c r="AC29" s="386"/>
      <c r="AD29" s="386"/>
      <c r="AE29" s="386"/>
      <c r="AF29" s="386"/>
      <c r="AG29" s="387"/>
      <c r="AH29" s="382">
        <v>112</v>
      </c>
      <c r="AI29" s="383"/>
      <c r="AJ29" s="383"/>
      <c r="AK29" s="383"/>
      <c r="AL29" s="384"/>
      <c r="AM29" s="382">
        <v>332069</v>
      </c>
      <c r="AN29" s="383"/>
      <c r="AO29" s="383"/>
      <c r="AP29" s="383"/>
      <c r="AQ29" s="383"/>
      <c r="AR29" s="384"/>
      <c r="AS29" s="382">
        <v>2965</v>
      </c>
      <c r="AT29" s="383"/>
      <c r="AU29" s="383"/>
      <c r="AV29" s="383"/>
      <c r="AW29" s="383"/>
      <c r="AX29" s="442"/>
      <c r="AY29" s="449"/>
      <c r="AZ29" s="450"/>
      <c r="BA29" s="450"/>
      <c r="BB29" s="451"/>
      <c r="BC29" s="443" t="s">
        <v>189</v>
      </c>
      <c r="BD29" s="444"/>
      <c r="BE29" s="444"/>
      <c r="BF29" s="444"/>
      <c r="BG29" s="444"/>
      <c r="BH29" s="444"/>
      <c r="BI29" s="444"/>
      <c r="BJ29" s="444"/>
      <c r="BK29" s="444"/>
      <c r="BL29" s="444"/>
      <c r="BM29" s="445"/>
      <c r="BN29" s="429">
        <v>38604</v>
      </c>
      <c r="BO29" s="430"/>
      <c r="BP29" s="430"/>
      <c r="BQ29" s="430"/>
      <c r="BR29" s="430"/>
      <c r="BS29" s="430"/>
      <c r="BT29" s="430"/>
      <c r="BU29" s="431"/>
      <c r="BV29" s="429">
        <v>2357</v>
      </c>
      <c r="BW29" s="430"/>
      <c r="BX29" s="430"/>
      <c r="BY29" s="430"/>
      <c r="BZ29" s="430"/>
      <c r="CA29" s="430"/>
      <c r="CB29" s="430"/>
      <c r="CC29" s="431"/>
      <c r="CD29" s="187"/>
      <c r="CE29" s="461"/>
      <c r="CF29" s="461"/>
      <c r="CG29" s="461"/>
      <c r="CH29" s="461"/>
      <c r="CI29" s="461"/>
      <c r="CJ29" s="461"/>
      <c r="CK29" s="461"/>
      <c r="CL29" s="461"/>
      <c r="CM29" s="461"/>
      <c r="CN29" s="461"/>
      <c r="CO29" s="461"/>
      <c r="CP29" s="461"/>
      <c r="CQ29" s="461"/>
      <c r="CR29" s="461"/>
      <c r="CS29" s="462"/>
      <c r="CT29" s="426"/>
      <c r="CU29" s="427"/>
      <c r="CV29" s="427"/>
      <c r="CW29" s="427"/>
      <c r="CX29" s="427"/>
      <c r="CY29" s="427"/>
      <c r="CZ29" s="427"/>
      <c r="DA29" s="428"/>
      <c r="DB29" s="426"/>
      <c r="DC29" s="427"/>
      <c r="DD29" s="427"/>
      <c r="DE29" s="427"/>
      <c r="DF29" s="427"/>
      <c r="DG29" s="427"/>
      <c r="DH29" s="427"/>
      <c r="DI29" s="428"/>
    </row>
    <row r="30" spans="1:113" ht="18.75" customHeight="1" thickBot="1" x14ac:dyDescent="0.25">
      <c r="A30" s="172"/>
      <c r="B30" s="411"/>
      <c r="C30" s="412"/>
      <c r="D30" s="413"/>
      <c r="E30" s="390"/>
      <c r="F30" s="391"/>
      <c r="G30" s="391"/>
      <c r="H30" s="391"/>
      <c r="I30" s="391"/>
      <c r="J30" s="391"/>
      <c r="K30" s="392"/>
      <c r="L30" s="393"/>
      <c r="M30" s="394"/>
      <c r="N30" s="394"/>
      <c r="O30" s="394"/>
      <c r="P30" s="395"/>
      <c r="Q30" s="393"/>
      <c r="R30" s="394"/>
      <c r="S30" s="394"/>
      <c r="T30" s="394"/>
      <c r="U30" s="394"/>
      <c r="V30" s="395"/>
      <c r="W30" s="396" t="s">
        <v>190</v>
      </c>
      <c r="X30" s="397"/>
      <c r="Y30" s="397"/>
      <c r="Z30" s="397"/>
      <c r="AA30" s="397"/>
      <c r="AB30" s="397"/>
      <c r="AC30" s="397"/>
      <c r="AD30" s="397"/>
      <c r="AE30" s="397"/>
      <c r="AF30" s="397"/>
      <c r="AG30" s="398"/>
      <c r="AH30" s="399">
        <v>97</v>
      </c>
      <c r="AI30" s="400"/>
      <c r="AJ30" s="400"/>
      <c r="AK30" s="400"/>
      <c r="AL30" s="400"/>
      <c r="AM30" s="400"/>
      <c r="AN30" s="400"/>
      <c r="AO30" s="400"/>
      <c r="AP30" s="400"/>
      <c r="AQ30" s="400"/>
      <c r="AR30" s="400"/>
      <c r="AS30" s="400"/>
      <c r="AT30" s="400"/>
      <c r="AU30" s="400"/>
      <c r="AV30" s="400"/>
      <c r="AW30" s="400"/>
      <c r="AX30" s="401"/>
      <c r="AY30" s="452"/>
      <c r="AZ30" s="453"/>
      <c r="BA30" s="453"/>
      <c r="BB30" s="454"/>
      <c r="BC30" s="402" t="s">
        <v>48</v>
      </c>
      <c r="BD30" s="403"/>
      <c r="BE30" s="403"/>
      <c r="BF30" s="403"/>
      <c r="BG30" s="403"/>
      <c r="BH30" s="403"/>
      <c r="BI30" s="403"/>
      <c r="BJ30" s="403"/>
      <c r="BK30" s="403"/>
      <c r="BL30" s="403"/>
      <c r="BM30" s="404"/>
      <c r="BN30" s="463">
        <v>1190457</v>
      </c>
      <c r="BO30" s="464"/>
      <c r="BP30" s="464"/>
      <c r="BQ30" s="464"/>
      <c r="BR30" s="464"/>
      <c r="BS30" s="464"/>
      <c r="BT30" s="464"/>
      <c r="BU30" s="465"/>
      <c r="BV30" s="463">
        <v>790637</v>
      </c>
      <c r="BW30" s="464"/>
      <c r="BX30" s="464"/>
      <c r="BY30" s="464"/>
      <c r="BZ30" s="464"/>
      <c r="CA30" s="464"/>
      <c r="CB30" s="464"/>
      <c r="CC30" s="465"/>
      <c r="CD30" s="188"/>
      <c r="CE30" s="189"/>
      <c r="CF30" s="189"/>
      <c r="CG30" s="189"/>
      <c r="CH30" s="189"/>
      <c r="CI30" s="189"/>
      <c r="CJ30" s="189"/>
      <c r="CK30" s="189"/>
      <c r="CL30" s="189"/>
      <c r="CM30" s="189"/>
      <c r="CN30" s="189"/>
      <c r="CO30" s="189"/>
      <c r="CP30" s="189"/>
      <c r="CQ30" s="189"/>
      <c r="CR30" s="189"/>
      <c r="CS30" s="190"/>
      <c r="CT30" s="191"/>
      <c r="CU30" s="192"/>
      <c r="CV30" s="192"/>
      <c r="CW30" s="192"/>
      <c r="CX30" s="192"/>
      <c r="CY30" s="192"/>
      <c r="CZ30" s="192"/>
      <c r="DA30" s="193"/>
      <c r="DB30" s="191"/>
      <c r="DC30" s="192"/>
      <c r="DD30" s="192"/>
      <c r="DE30" s="192"/>
      <c r="DF30" s="192"/>
      <c r="DG30" s="192"/>
      <c r="DH30" s="192"/>
      <c r="DI30" s="193"/>
    </row>
    <row r="31" spans="1:113" ht="13.5" customHeight="1" x14ac:dyDescent="0.2">
      <c r="A31" s="172"/>
      <c r="B31" s="194"/>
      <c r="DI31" s="195"/>
    </row>
    <row r="32" spans="1:113" ht="13.5" customHeight="1" x14ac:dyDescent="0.2">
      <c r="A32" s="172"/>
      <c r="B32" s="196"/>
      <c r="C32" s="388" t="s">
        <v>191</v>
      </c>
      <c r="D32" s="388"/>
      <c r="E32" s="388"/>
      <c r="F32" s="388"/>
      <c r="G32" s="388"/>
      <c r="H32" s="388"/>
      <c r="I32" s="388"/>
      <c r="J32" s="388"/>
      <c r="K32" s="388"/>
      <c r="L32" s="388"/>
      <c r="M32" s="388"/>
      <c r="N32" s="388"/>
      <c r="O32" s="388"/>
      <c r="P32" s="388"/>
      <c r="Q32" s="388"/>
      <c r="R32" s="388"/>
      <c r="S32" s="388"/>
      <c r="U32" s="389" t="s">
        <v>192</v>
      </c>
      <c r="V32" s="389"/>
      <c r="W32" s="389"/>
      <c r="X32" s="389"/>
      <c r="Y32" s="389"/>
      <c r="Z32" s="389"/>
      <c r="AA32" s="389"/>
      <c r="AB32" s="389"/>
      <c r="AC32" s="389"/>
      <c r="AD32" s="389"/>
      <c r="AE32" s="389"/>
      <c r="AF32" s="389"/>
      <c r="AG32" s="389"/>
      <c r="AH32" s="389"/>
      <c r="AI32" s="389"/>
      <c r="AJ32" s="389"/>
      <c r="AK32" s="389"/>
      <c r="AM32" s="389" t="s">
        <v>193</v>
      </c>
      <c r="AN32" s="389"/>
      <c r="AO32" s="389"/>
      <c r="AP32" s="389"/>
      <c r="AQ32" s="389"/>
      <c r="AR32" s="389"/>
      <c r="AS32" s="389"/>
      <c r="AT32" s="389"/>
      <c r="AU32" s="389"/>
      <c r="AV32" s="389"/>
      <c r="AW32" s="389"/>
      <c r="AX32" s="389"/>
      <c r="AY32" s="389"/>
      <c r="AZ32" s="389"/>
      <c r="BA32" s="389"/>
      <c r="BB32" s="389"/>
      <c r="BC32" s="389"/>
      <c r="BE32" s="389" t="s">
        <v>194</v>
      </c>
      <c r="BF32" s="389"/>
      <c r="BG32" s="389"/>
      <c r="BH32" s="389"/>
      <c r="BI32" s="389"/>
      <c r="BJ32" s="389"/>
      <c r="BK32" s="389"/>
      <c r="BL32" s="389"/>
      <c r="BM32" s="389"/>
      <c r="BN32" s="389"/>
      <c r="BO32" s="389"/>
      <c r="BP32" s="389"/>
      <c r="BQ32" s="389"/>
      <c r="BR32" s="389"/>
      <c r="BS32" s="389"/>
      <c r="BT32" s="389"/>
      <c r="BU32" s="389"/>
      <c r="BW32" s="389" t="s">
        <v>195</v>
      </c>
      <c r="BX32" s="389"/>
      <c r="BY32" s="389"/>
      <c r="BZ32" s="389"/>
      <c r="CA32" s="389"/>
      <c r="CB32" s="389"/>
      <c r="CC32" s="389"/>
      <c r="CD32" s="389"/>
      <c r="CE32" s="389"/>
      <c r="CF32" s="389"/>
      <c r="CG32" s="389"/>
      <c r="CH32" s="389"/>
      <c r="CI32" s="389"/>
      <c r="CJ32" s="389"/>
      <c r="CK32" s="389"/>
      <c r="CL32" s="389"/>
      <c r="CM32" s="389"/>
      <c r="CO32" s="389" t="s">
        <v>196</v>
      </c>
      <c r="CP32" s="389"/>
      <c r="CQ32" s="389"/>
      <c r="CR32" s="389"/>
      <c r="CS32" s="389"/>
      <c r="CT32" s="389"/>
      <c r="CU32" s="389"/>
      <c r="CV32" s="389"/>
      <c r="CW32" s="389"/>
      <c r="CX32" s="389"/>
      <c r="CY32" s="389"/>
      <c r="CZ32" s="389"/>
      <c r="DA32" s="389"/>
      <c r="DB32" s="389"/>
      <c r="DC32" s="389"/>
      <c r="DD32" s="389"/>
      <c r="DE32" s="389"/>
      <c r="DI32" s="195"/>
    </row>
    <row r="33" spans="1:113" ht="13.5" customHeight="1" x14ac:dyDescent="0.2">
      <c r="A33" s="172"/>
      <c r="B33" s="196"/>
      <c r="C33" s="381" t="s">
        <v>197</v>
      </c>
      <c r="D33" s="381"/>
      <c r="E33" s="380" t="s">
        <v>198</v>
      </c>
      <c r="F33" s="380"/>
      <c r="G33" s="380"/>
      <c r="H33" s="380"/>
      <c r="I33" s="380"/>
      <c r="J33" s="380"/>
      <c r="K33" s="380"/>
      <c r="L33" s="380"/>
      <c r="M33" s="380"/>
      <c r="N33" s="380"/>
      <c r="O33" s="380"/>
      <c r="P33" s="380"/>
      <c r="Q33" s="380"/>
      <c r="R33" s="380"/>
      <c r="S33" s="380"/>
      <c r="T33" s="197"/>
      <c r="U33" s="381" t="s">
        <v>197</v>
      </c>
      <c r="V33" s="381"/>
      <c r="W33" s="380" t="s">
        <v>199</v>
      </c>
      <c r="X33" s="380"/>
      <c r="Y33" s="380"/>
      <c r="Z33" s="380"/>
      <c r="AA33" s="380"/>
      <c r="AB33" s="380"/>
      <c r="AC33" s="380"/>
      <c r="AD33" s="380"/>
      <c r="AE33" s="380"/>
      <c r="AF33" s="380"/>
      <c r="AG33" s="380"/>
      <c r="AH33" s="380"/>
      <c r="AI33" s="380"/>
      <c r="AJ33" s="380"/>
      <c r="AK33" s="380"/>
      <c r="AL33" s="197"/>
      <c r="AM33" s="381" t="s">
        <v>197</v>
      </c>
      <c r="AN33" s="381"/>
      <c r="AO33" s="380" t="s">
        <v>199</v>
      </c>
      <c r="AP33" s="380"/>
      <c r="AQ33" s="380"/>
      <c r="AR33" s="380"/>
      <c r="AS33" s="380"/>
      <c r="AT33" s="380"/>
      <c r="AU33" s="380"/>
      <c r="AV33" s="380"/>
      <c r="AW33" s="380"/>
      <c r="AX33" s="380"/>
      <c r="AY33" s="380"/>
      <c r="AZ33" s="380"/>
      <c r="BA33" s="380"/>
      <c r="BB33" s="380"/>
      <c r="BC33" s="380"/>
      <c r="BD33" s="198"/>
      <c r="BE33" s="380" t="s">
        <v>200</v>
      </c>
      <c r="BF33" s="380"/>
      <c r="BG33" s="380" t="s">
        <v>201</v>
      </c>
      <c r="BH33" s="380"/>
      <c r="BI33" s="380"/>
      <c r="BJ33" s="380"/>
      <c r="BK33" s="380"/>
      <c r="BL33" s="380"/>
      <c r="BM33" s="380"/>
      <c r="BN33" s="380"/>
      <c r="BO33" s="380"/>
      <c r="BP33" s="380"/>
      <c r="BQ33" s="380"/>
      <c r="BR33" s="380"/>
      <c r="BS33" s="380"/>
      <c r="BT33" s="380"/>
      <c r="BU33" s="380"/>
      <c r="BV33" s="198"/>
      <c r="BW33" s="381" t="s">
        <v>200</v>
      </c>
      <c r="BX33" s="381"/>
      <c r="BY33" s="380" t="s">
        <v>202</v>
      </c>
      <c r="BZ33" s="380"/>
      <c r="CA33" s="380"/>
      <c r="CB33" s="380"/>
      <c r="CC33" s="380"/>
      <c r="CD33" s="380"/>
      <c r="CE33" s="380"/>
      <c r="CF33" s="380"/>
      <c r="CG33" s="380"/>
      <c r="CH33" s="380"/>
      <c r="CI33" s="380"/>
      <c r="CJ33" s="380"/>
      <c r="CK33" s="380"/>
      <c r="CL33" s="380"/>
      <c r="CM33" s="380"/>
      <c r="CN33" s="197"/>
      <c r="CO33" s="381" t="s">
        <v>197</v>
      </c>
      <c r="CP33" s="381"/>
      <c r="CQ33" s="380" t="s">
        <v>203</v>
      </c>
      <c r="CR33" s="380"/>
      <c r="CS33" s="380"/>
      <c r="CT33" s="380"/>
      <c r="CU33" s="380"/>
      <c r="CV33" s="380"/>
      <c r="CW33" s="380"/>
      <c r="CX33" s="380"/>
      <c r="CY33" s="380"/>
      <c r="CZ33" s="380"/>
      <c r="DA33" s="380"/>
      <c r="DB33" s="380"/>
      <c r="DC33" s="380"/>
      <c r="DD33" s="380"/>
      <c r="DE33" s="380"/>
      <c r="DF33" s="197"/>
      <c r="DG33" s="379" t="s">
        <v>204</v>
      </c>
      <c r="DH33" s="379"/>
      <c r="DI33" s="199"/>
    </row>
    <row r="34" spans="1:113" ht="32.25" customHeight="1" x14ac:dyDescent="0.2">
      <c r="A34" s="172"/>
      <c r="B34" s="196"/>
      <c r="C34" s="377">
        <f>IF(E34="","",1)</f>
        <v>1</v>
      </c>
      <c r="D34" s="377"/>
      <c r="E34" s="378" t="str">
        <f>IF('各会計、関係団体の財政状況及び健全化判断比率'!B7="","",'各会計、関係団体の財政状況及び健全化判断比率'!B7)</f>
        <v>一般会計</v>
      </c>
      <c r="F34" s="378"/>
      <c r="G34" s="378"/>
      <c r="H34" s="378"/>
      <c r="I34" s="378"/>
      <c r="J34" s="378"/>
      <c r="K34" s="378"/>
      <c r="L34" s="378"/>
      <c r="M34" s="378"/>
      <c r="N34" s="378"/>
      <c r="O34" s="378"/>
      <c r="P34" s="378"/>
      <c r="Q34" s="378"/>
      <c r="R34" s="378"/>
      <c r="S34" s="378"/>
      <c r="T34" s="172"/>
      <c r="U34" s="377">
        <f>IF(W34="","",MAX(C34:D43)+1)</f>
        <v>3</v>
      </c>
      <c r="V34" s="377"/>
      <c r="W34" s="378" t="str">
        <f>IF('各会計、関係団体の財政状況及び健全化判断比率'!B28="","",'各会計、関係団体の財政状況及び健全化判断比率'!B28)</f>
        <v>高原町国民健康保険特別会計</v>
      </c>
      <c r="X34" s="378"/>
      <c r="Y34" s="378"/>
      <c r="Z34" s="378"/>
      <c r="AA34" s="378"/>
      <c r="AB34" s="378"/>
      <c r="AC34" s="378"/>
      <c r="AD34" s="378"/>
      <c r="AE34" s="378"/>
      <c r="AF34" s="378"/>
      <c r="AG34" s="378"/>
      <c r="AH34" s="378"/>
      <c r="AI34" s="378"/>
      <c r="AJ34" s="378"/>
      <c r="AK34" s="378"/>
      <c r="AL34" s="172"/>
      <c r="AM34" s="377">
        <f>IF(AO34="","",MAX(C34:D43,U34:V43)+1)</f>
        <v>7</v>
      </c>
      <c r="AN34" s="377"/>
      <c r="AO34" s="378" t="str">
        <f>IF('各会計、関係団体の財政状況及び健全化判断比率'!B32="","",'各会計、関係団体の財政状況及び健全化判断比率'!B32)</f>
        <v>高原町水道事業会計</v>
      </c>
      <c r="AP34" s="378"/>
      <c r="AQ34" s="378"/>
      <c r="AR34" s="378"/>
      <c r="AS34" s="378"/>
      <c r="AT34" s="378"/>
      <c r="AU34" s="378"/>
      <c r="AV34" s="378"/>
      <c r="AW34" s="378"/>
      <c r="AX34" s="378"/>
      <c r="AY34" s="378"/>
      <c r="AZ34" s="378"/>
      <c r="BA34" s="378"/>
      <c r="BB34" s="378"/>
      <c r="BC34" s="378"/>
      <c r="BD34" s="172"/>
      <c r="BE34" s="377">
        <f>IF(BG34="","",MAX(C34:D43,U34:V43,AM34:AN43)+1)</f>
        <v>10</v>
      </c>
      <c r="BF34" s="377"/>
      <c r="BG34" s="378" t="str">
        <f>IF('各会計、関係団体の財政状況及び健全化判断比率'!B35="","",'各会計、関係団体の財政状況及び健全化判断比率'!B35)</f>
        <v>高原町農業集落排水事業特別会計</v>
      </c>
      <c r="BH34" s="378"/>
      <c r="BI34" s="378"/>
      <c r="BJ34" s="378"/>
      <c r="BK34" s="378"/>
      <c r="BL34" s="378"/>
      <c r="BM34" s="378"/>
      <c r="BN34" s="378"/>
      <c r="BO34" s="378"/>
      <c r="BP34" s="378"/>
      <c r="BQ34" s="378"/>
      <c r="BR34" s="378"/>
      <c r="BS34" s="378"/>
      <c r="BT34" s="378"/>
      <c r="BU34" s="378"/>
      <c r="BV34" s="172"/>
      <c r="BW34" s="377">
        <f>IF(BY34="","",MAX(C34:D43,U34:V43,AM34:AN43,BE34:BF43)+1)</f>
        <v>11</v>
      </c>
      <c r="BX34" s="377"/>
      <c r="BY34" s="378" t="str">
        <f>IF('各会計、関係団体の財政状況及び健全化判断比率'!B68="","",'各会計、関係団体の財政状況及び健全化判断比率'!B68)</f>
        <v>宮崎県市町村総合事務組合　一般会計</v>
      </c>
      <c r="BZ34" s="378"/>
      <c r="CA34" s="378"/>
      <c r="CB34" s="378"/>
      <c r="CC34" s="378"/>
      <c r="CD34" s="378"/>
      <c r="CE34" s="378"/>
      <c r="CF34" s="378"/>
      <c r="CG34" s="378"/>
      <c r="CH34" s="378"/>
      <c r="CI34" s="378"/>
      <c r="CJ34" s="378"/>
      <c r="CK34" s="378"/>
      <c r="CL34" s="378"/>
      <c r="CM34" s="378"/>
      <c r="CN34" s="172"/>
      <c r="CO34" s="377" t="str">
        <f>IF(CQ34="","",MAX(C34:D43,U34:V43,AM34:AN43,BE34:BF43,BW34:BX43)+1)</f>
        <v/>
      </c>
      <c r="CP34" s="377"/>
      <c r="CQ34" s="378" t="str">
        <f>IF('各会計、関係団体の財政状況及び健全化判断比率'!BS7="","",'各会計、関係団体の財政状況及び健全化判断比率'!BS7)</f>
        <v/>
      </c>
      <c r="CR34" s="378"/>
      <c r="CS34" s="378"/>
      <c r="CT34" s="378"/>
      <c r="CU34" s="378"/>
      <c r="CV34" s="378"/>
      <c r="CW34" s="378"/>
      <c r="CX34" s="378"/>
      <c r="CY34" s="378"/>
      <c r="CZ34" s="378"/>
      <c r="DA34" s="378"/>
      <c r="DB34" s="378"/>
      <c r="DC34" s="378"/>
      <c r="DD34" s="378"/>
      <c r="DE34" s="378"/>
      <c r="DG34" s="375" t="str">
        <f>IF('各会計、関係団体の財政状況及び健全化判断比率'!BR7="","",'各会計、関係団体の財政状況及び健全化判断比率'!BR7)</f>
        <v/>
      </c>
      <c r="DH34" s="375"/>
      <c r="DI34" s="199"/>
    </row>
    <row r="35" spans="1:113" ht="32.25" customHeight="1" x14ac:dyDescent="0.2">
      <c r="A35" s="172"/>
      <c r="B35" s="196"/>
      <c r="C35" s="377">
        <f>IF(E35="","",C34+1)</f>
        <v>2</v>
      </c>
      <c r="D35" s="377"/>
      <c r="E35" s="378" t="str">
        <f>IF('各会計、関係団体の財政状況及び健全化判断比率'!B8="","",'各会計、関係団体の財政状況及び健全化判断比率'!B8)</f>
        <v>高原町住宅新築資金等貸付事業特別会計</v>
      </c>
      <c r="F35" s="378"/>
      <c r="G35" s="378"/>
      <c r="H35" s="378"/>
      <c r="I35" s="378"/>
      <c r="J35" s="378"/>
      <c r="K35" s="378"/>
      <c r="L35" s="378"/>
      <c r="M35" s="378"/>
      <c r="N35" s="378"/>
      <c r="O35" s="378"/>
      <c r="P35" s="378"/>
      <c r="Q35" s="378"/>
      <c r="R35" s="378"/>
      <c r="S35" s="378"/>
      <c r="T35" s="172"/>
      <c r="U35" s="377">
        <f>IF(W35="","",U34+1)</f>
        <v>4</v>
      </c>
      <c r="V35" s="377"/>
      <c r="W35" s="378" t="str">
        <f>IF('各会計、関係団体の財政状況及び健全化判断比率'!B29="","",'各会計、関係団体の財政状況及び健全化判断比率'!B29)</f>
        <v>高原町介護保険事業特別会計（介護保険事業勘定）</v>
      </c>
      <c r="X35" s="378"/>
      <c r="Y35" s="378"/>
      <c r="Z35" s="378"/>
      <c r="AA35" s="378"/>
      <c r="AB35" s="378"/>
      <c r="AC35" s="378"/>
      <c r="AD35" s="378"/>
      <c r="AE35" s="378"/>
      <c r="AF35" s="378"/>
      <c r="AG35" s="378"/>
      <c r="AH35" s="378"/>
      <c r="AI35" s="378"/>
      <c r="AJ35" s="378"/>
      <c r="AK35" s="378"/>
      <c r="AL35" s="172"/>
      <c r="AM35" s="377">
        <f t="shared" ref="AM35:AM43" si="0">IF(AO35="","",AM34+1)</f>
        <v>8</v>
      </c>
      <c r="AN35" s="377"/>
      <c r="AO35" s="378" t="str">
        <f>IF('各会計、関係団体の財政状況及び健全化判断比率'!B33="","",'各会計、関係団体の財政状況及び健全化判断比率'!B33)</f>
        <v>高原町病院事業会計</v>
      </c>
      <c r="AP35" s="378"/>
      <c r="AQ35" s="378"/>
      <c r="AR35" s="378"/>
      <c r="AS35" s="378"/>
      <c r="AT35" s="378"/>
      <c r="AU35" s="378"/>
      <c r="AV35" s="378"/>
      <c r="AW35" s="378"/>
      <c r="AX35" s="378"/>
      <c r="AY35" s="378"/>
      <c r="AZ35" s="378"/>
      <c r="BA35" s="378"/>
      <c r="BB35" s="378"/>
      <c r="BC35" s="378"/>
      <c r="BD35" s="172"/>
      <c r="BE35" s="377" t="str">
        <f t="shared" ref="BE35:BE43" si="1">IF(BG35="","",BE34+1)</f>
        <v/>
      </c>
      <c r="BF35" s="377"/>
      <c r="BG35" s="378"/>
      <c r="BH35" s="378"/>
      <c r="BI35" s="378"/>
      <c r="BJ35" s="378"/>
      <c r="BK35" s="378"/>
      <c r="BL35" s="378"/>
      <c r="BM35" s="378"/>
      <c r="BN35" s="378"/>
      <c r="BO35" s="378"/>
      <c r="BP35" s="378"/>
      <c r="BQ35" s="378"/>
      <c r="BR35" s="378"/>
      <c r="BS35" s="378"/>
      <c r="BT35" s="378"/>
      <c r="BU35" s="378"/>
      <c r="BV35" s="172"/>
      <c r="BW35" s="377">
        <f t="shared" ref="BW35:BW43" si="2">IF(BY35="","",BW34+1)</f>
        <v>12</v>
      </c>
      <c r="BX35" s="377"/>
      <c r="BY35" s="378" t="str">
        <f>IF('各会計、関係団体の財政状況及び健全化判断比率'!B69="","",'各会計、関係団体の財政状況及び健全化判断比率'!B69)</f>
        <v>宮崎県市町村総合事務組合　市町村交通災害共済事業特別会計</v>
      </c>
      <c r="BZ35" s="378"/>
      <c r="CA35" s="378"/>
      <c r="CB35" s="378"/>
      <c r="CC35" s="378"/>
      <c r="CD35" s="378"/>
      <c r="CE35" s="378"/>
      <c r="CF35" s="378"/>
      <c r="CG35" s="378"/>
      <c r="CH35" s="378"/>
      <c r="CI35" s="378"/>
      <c r="CJ35" s="378"/>
      <c r="CK35" s="378"/>
      <c r="CL35" s="378"/>
      <c r="CM35" s="378"/>
      <c r="CN35" s="172"/>
      <c r="CO35" s="377" t="str">
        <f t="shared" ref="CO35:CO43" si="3">IF(CQ35="","",CO34+1)</f>
        <v/>
      </c>
      <c r="CP35" s="377"/>
      <c r="CQ35" s="378" t="str">
        <f>IF('各会計、関係団体の財政状況及び健全化判断比率'!BS8="","",'各会計、関係団体の財政状況及び健全化判断比率'!BS8)</f>
        <v/>
      </c>
      <c r="CR35" s="378"/>
      <c r="CS35" s="378"/>
      <c r="CT35" s="378"/>
      <c r="CU35" s="378"/>
      <c r="CV35" s="378"/>
      <c r="CW35" s="378"/>
      <c r="CX35" s="378"/>
      <c r="CY35" s="378"/>
      <c r="CZ35" s="378"/>
      <c r="DA35" s="378"/>
      <c r="DB35" s="378"/>
      <c r="DC35" s="378"/>
      <c r="DD35" s="378"/>
      <c r="DE35" s="378"/>
      <c r="DG35" s="375" t="str">
        <f>IF('各会計、関係団体の財政状況及び健全化判断比率'!BR8="","",'各会計、関係団体の財政状況及び健全化判断比率'!BR8)</f>
        <v/>
      </c>
      <c r="DH35" s="375"/>
      <c r="DI35" s="199"/>
    </row>
    <row r="36" spans="1:113" ht="32.25" customHeight="1" x14ac:dyDescent="0.2">
      <c r="A36" s="172"/>
      <c r="B36" s="196"/>
      <c r="C36" s="377" t="str">
        <f>IF(E36="","",C35+1)</f>
        <v/>
      </c>
      <c r="D36" s="377"/>
      <c r="E36" s="378" t="str">
        <f>IF('各会計、関係団体の財政状況及び健全化判断比率'!B9="","",'各会計、関係団体の財政状況及び健全化判断比率'!B9)</f>
        <v/>
      </c>
      <c r="F36" s="378"/>
      <c r="G36" s="378"/>
      <c r="H36" s="378"/>
      <c r="I36" s="378"/>
      <c r="J36" s="378"/>
      <c r="K36" s="378"/>
      <c r="L36" s="378"/>
      <c r="M36" s="378"/>
      <c r="N36" s="378"/>
      <c r="O36" s="378"/>
      <c r="P36" s="378"/>
      <c r="Q36" s="378"/>
      <c r="R36" s="378"/>
      <c r="S36" s="378"/>
      <c r="T36" s="172"/>
      <c r="U36" s="377">
        <f t="shared" ref="U36:U43" si="4">IF(W36="","",U35+1)</f>
        <v>5</v>
      </c>
      <c r="V36" s="377"/>
      <c r="W36" s="378" t="str">
        <f>IF('各会計、関係団体の財政状況及び健全化判断比率'!B30="","",'各会計、関係団体の財政状況及び健全化判断比率'!B30)</f>
        <v>高原町介護保険事業特別会計（介護サービス事業勘定）</v>
      </c>
      <c r="X36" s="378"/>
      <c r="Y36" s="378"/>
      <c r="Z36" s="378"/>
      <c r="AA36" s="378"/>
      <c r="AB36" s="378"/>
      <c r="AC36" s="378"/>
      <c r="AD36" s="378"/>
      <c r="AE36" s="378"/>
      <c r="AF36" s="378"/>
      <c r="AG36" s="378"/>
      <c r="AH36" s="378"/>
      <c r="AI36" s="378"/>
      <c r="AJ36" s="378"/>
      <c r="AK36" s="378"/>
      <c r="AL36" s="172"/>
      <c r="AM36" s="377">
        <f t="shared" si="0"/>
        <v>9</v>
      </c>
      <c r="AN36" s="377"/>
      <c r="AO36" s="378" t="str">
        <f>IF('各会計、関係団体の財政状況及び健全化判断比率'!B34="","",'各会計、関係団体の財政状況及び健全化判断比率'!B34)</f>
        <v>高原町工業用水道事業会計</v>
      </c>
      <c r="AP36" s="378"/>
      <c r="AQ36" s="378"/>
      <c r="AR36" s="378"/>
      <c r="AS36" s="378"/>
      <c r="AT36" s="378"/>
      <c r="AU36" s="378"/>
      <c r="AV36" s="378"/>
      <c r="AW36" s="378"/>
      <c r="AX36" s="378"/>
      <c r="AY36" s="378"/>
      <c r="AZ36" s="378"/>
      <c r="BA36" s="378"/>
      <c r="BB36" s="378"/>
      <c r="BC36" s="378"/>
      <c r="BD36" s="172"/>
      <c r="BE36" s="377" t="str">
        <f t="shared" si="1"/>
        <v/>
      </c>
      <c r="BF36" s="377"/>
      <c r="BG36" s="378"/>
      <c r="BH36" s="378"/>
      <c r="BI36" s="378"/>
      <c r="BJ36" s="378"/>
      <c r="BK36" s="378"/>
      <c r="BL36" s="378"/>
      <c r="BM36" s="378"/>
      <c r="BN36" s="378"/>
      <c r="BO36" s="378"/>
      <c r="BP36" s="378"/>
      <c r="BQ36" s="378"/>
      <c r="BR36" s="378"/>
      <c r="BS36" s="378"/>
      <c r="BT36" s="378"/>
      <c r="BU36" s="378"/>
      <c r="BV36" s="172"/>
      <c r="BW36" s="377">
        <f t="shared" si="2"/>
        <v>13</v>
      </c>
      <c r="BX36" s="377"/>
      <c r="BY36" s="378" t="str">
        <f>IF('各会計、関係団体の財政状況及び健全化判断比率'!B70="","",'各会計、関係団体の財政状況及び健全化判断比率'!B70)</f>
        <v>宮崎県市町村総合事務組合　自治会館管理運営特別会計</v>
      </c>
      <c r="BZ36" s="378"/>
      <c r="CA36" s="378"/>
      <c r="CB36" s="378"/>
      <c r="CC36" s="378"/>
      <c r="CD36" s="378"/>
      <c r="CE36" s="378"/>
      <c r="CF36" s="378"/>
      <c r="CG36" s="378"/>
      <c r="CH36" s="378"/>
      <c r="CI36" s="378"/>
      <c r="CJ36" s="378"/>
      <c r="CK36" s="378"/>
      <c r="CL36" s="378"/>
      <c r="CM36" s="378"/>
      <c r="CN36" s="172"/>
      <c r="CO36" s="377" t="str">
        <f t="shared" si="3"/>
        <v/>
      </c>
      <c r="CP36" s="377"/>
      <c r="CQ36" s="378" t="str">
        <f>IF('各会計、関係団体の財政状況及び健全化判断比率'!BS9="","",'各会計、関係団体の財政状況及び健全化判断比率'!BS9)</f>
        <v/>
      </c>
      <c r="CR36" s="378"/>
      <c r="CS36" s="378"/>
      <c r="CT36" s="378"/>
      <c r="CU36" s="378"/>
      <c r="CV36" s="378"/>
      <c r="CW36" s="378"/>
      <c r="CX36" s="378"/>
      <c r="CY36" s="378"/>
      <c r="CZ36" s="378"/>
      <c r="DA36" s="378"/>
      <c r="DB36" s="378"/>
      <c r="DC36" s="378"/>
      <c r="DD36" s="378"/>
      <c r="DE36" s="378"/>
      <c r="DG36" s="375" t="str">
        <f>IF('各会計、関係団体の財政状況及び健全化判断比率'!BR9="","",'各会計、関係団体の財政状況及び健全化判断比率'!BR9)</f>
        <v/>
      </c>
      <c r="DH36" s="375"/>
      <c r="DI36" s="199"/>
    </row>
    <row r="37" spans="1:113" ht="32.25" customHeight="1" x14ac:dyDescent="0.2">
      <c r="A37" s="172"/>
      <c r="B37" s="196"/>
      <c r="C37" s="377" t="str">
        <f>IF(E37="","",C36+1)</f>
        <v/>
      </c>
      <c r="D37" s="377"/>
      <c r="E37" s="378" t="str">
        <f>IF('各会計、関係団体の財政状況及び健全化判断比率'!B10="","",'各会計、関係団体の財政状況及び健全化判断比率'!B10)</f>
        <v/>
      </c>
      <c r="F37" s="378"/>
      <c r="G37" s="378"/>
      <c r="H37" s="378"/>
      <c r="I37" s="378"/>
      <c r="J37" s="378"/>
      <c r="K37" s="378"/>
      <c r="L37" s="378"/>
      <c r="M37" s="378"/>
      <c r="N37" s="378"/>
      <c r="O37" s="378"/>
      <c r="P37" s="378"/>
      <c r="Q37" s="378"/>
      <c r="R37" s="378"/>
      <c r="S37" s="378"/>
      <c r="T37" s="172"/>
      <c r="U37" s="377">
        <f t="shared" si="4"/>
        <v>6</v>
      </c>
      <c r="V37" s="377"/>
      <c r="W37" s="378" t="str">
        <f>IF('各会計、関係団体の財政状況及び健全化判断比率'!B31="","",'各会計、関係団体の財政状況及び健全化判断比率'!B31)</f>
        <v>高原町後期高齢者医療特別会計</v>
      </c>
      <c r="X37" s="378"/>
      <c r="Y37" s="378"/>
      <c r="Z37" s="378"/>
      <c r="AA37" s="378"/>
      <c r="AB37" s="378"/>
      <c r="AC37" s="378"/>
      <c r="AD37" s="378"/>
      <c r="AE37" s="378"/>
      <c r="AF37" s="378"/>
      <c r="AG37" s="378"/>
      <c r="AH37" s="378"/>
      <c r="AI37" s="378"/>
      <c r="AJ37" s="378"/>
      <c r="AK37" s="378"/>
      <c r="AL37" s="172"/>
      <c r="AM37" s="377" t="str">
        <f t="shared" si="0"/>
        <v/>
      </c>
      <c r="AN37" s="377"/>
      <c r="AO37" s="378"/>
      <c r="AP37" s="378"/>
      <c r="AQ37" s="378"/>
      <c r="AR37" s="378"/>
      <c r="AS37" s="378"/>
      <c r="AT37" s="378"/>
      <c r="AU37" s="378"/>
      <c r="AV37" s="378"/>
      <c r="AW37" s="378"/>
      <c r="AX37" s="378"/>
      <c r="AY37" s="378"/>
      <c r="AZ37" s="378"/>
      <c r="BA37" s="378"/>
      <c r="BB37" s="378"/>
      <c r="BC37" s="378"/>
      <c r="BD37" s="172"/>
      <c r="BE37" s="377" t="str">
        <f t="shared" si="1"/>
        <v/>
      </c>
      <c r="BF37" s="377"/>
      <c r="BG37" s="378"/>
      <c r="BH37" s="378"/>
      <c r="BI37" s="378"/>
      <c r="BJ37" s="378"/>
      <c r="BK37" s="378"/>
      <c r="BL37" s="378"/>
      <c r="BM37" s="378"/>
      <c r="BN37" s="378"/>
      <c r="BO37" s="378"/>
      <c r="BP37" s="378"/>
      <c r="BQ37" s="378"/>
      <c r="BR37" s="378"/>
      <c r="BS37" s="378"/>
      <c r="BT37" s="378"/>
      <c r="BU37" s="378"/>
      <c r="BV37" s="172"/>
      <c r="BW37" s="377">
        <f t="shared" si="2"/>
        <v>14</v>
      </c>
      <c r="BX37" s="377"/>
      <c r="BY37" s="378" t="str">
        <f>IF('各会計、関係団体の財政状況及び健全化判断比率'!B71="","",'各会計、関係団体の財政状況及び健全化判断比率'!B71)</f>
        <v>宮崎県後期高齢者医療広域連合　一般会計</v>
      </c>
      <c r="BZ37" s="378"/>
      <c r="CA37" s="378"/>
      <c r="CB37" s="378"/>
      <c r="CC37" s="378"/>
      <c r="CD37" s="378"/>
      <c r="CE37" s="378"/>
      <c r="CF37" s="378"/>
      <c r="CG37" s="378"/>
      <c r="CH37" s="378"/>
      <c r="CI37" s="378"/>
      <c r="CJ37" s="378"/>
      <c r="CK37" s="378"/>
      <c r="CL37" s="378"/>
      <c r="CM37" s="378"/>
      <c r="CN37" s="172"/>
      <c r="CO37" s="377" t="str">
        <f t="shared" si="3"/>
        <v/>
      </c>
      <c r="CP37" s="377"/>
      <c r="CQ37" s="378" t="str">
        <f>IF('各会計、関係団体の財政状況及び健全化判断比率'!BS10="","",'各会計、関係団体の財政状況及び健全化判断比率'!BS10)</f>
        <v/>
      </c>
      <c r="CR37" s="378"/>
      <c r="CS37" s="378"/>
      <c r="CT37" s="378"/>
      <c r="CU37" s="378"/>
      <c r="CV37" s="378"/>
      <c r="CW37" s="378"/>
      <c r="CX37" s="378"/>
      <c r="CY37" s="378"/>
      <c r="CZ37" s="378"/>
      <c r="DA37" s="378"/>
      <c r="DB37" s="378"/>
      <c r="DC37" s="378"/>
      <c r="DD37" s="378"/>
      <c r="DE37" s="378"/>
      <c r="DG37" s="375" t="str">
        <f>IF('各会計、関係団体の財政状況及び健全化判断比率'!BR10="","",'各会計、関係団体の財政状況及び健全化判断比率'!BR10)</f>
        <v/>
      </c>
      <c r="DH37" s="375"/>
      <c r="DI37" s="199"/>
    </row>
    <row r="38" spans="1:113" ht="32.25" customHeight="1" x14ac:dyDescent="0.2">
      <c r="A38" s="172"/>
      <c r="B38" s="196"/>
      <c r="C38" s="377" t="str">
        <f t="shared" ref="C38:C43" si="5">IF(E38="","",C37+1)</f>
        <v/>
      </c>
      <c r="D38" s="377"/>
      <c r="E38" s="378" t="str">
        <f>IF('各会計、関係団体の財政状況及び健全化判断比率'!B11="","",'各会計、関係団体の財政状況及び健全化判断比率'!B11)</f>
        <v/>
      </c>
      <c r="F38" s="378"/>
      <c r="G38" s="378"/>
      <c r="H38" s="378"/>
      <c r="I38" s="378"/>
      <c r="J38" s="378"/>
      <c r="K38" s="378"/>
      <c r="L38" s="378"/>
      <c r="M38" s="378"/>
      <c r="N38" s="378"/>
      <c r="O38" s="378"/>
      <c r="P38" s="378"/>
      <c r="Q38" s="378"/>
      <c r="R38" s="378"/>
      <c r="S38" s="378"/>
      <c r="T38" s="172"/>
      <c r="U38" s="377" t="str">
        <f t="shared" si="4"/>
        <v/>
      </c>
      <c r="V38" s="377"/>
      <c r="W38" s="378"/>
      <c r="X38" s="378"/>
      <c r="Y38" s="378"/>
      <c r="Z38" s="378"/>
      <c r="AA38" s="378"/>
      <c r="AB38" s="378"/>
      <c r="AC38" s="378"/>
      <c r="AD38" s="378"/>
      <c r="AE38" s="378"/>
      <c r="AF38" s="378"/>
      <c r="AG38" s="378"/>
      <c r="AH38" s="378"/>
      <c r="AI38" s="378"/>
      <c r="AJ38" s="378"/>
      <c r="AK38" s="378"/>
      <c r="AL38" s="172"/>
      <c r="AM38" s="377" t="str">
        <f t="shared" si="0"/>
        <v/>
      </c>
      <c r="AN38" s="377"/>
      <c r="AO38" s="378"/>
      <c r="AP38" s="378"/>
      <c r="AQ38" s="378"/>
      <c r="AR38" s="378"/>
      <c r="AS38" s="378"/>
      <c r="AT38" s="378"/>
      <c r="AU38" s="378"/>
      <c r="AV38" s="378"/>
      <c r="AW38" s="378"/>
      <c r="AX38" s="378"/>
      <c r="AY38" s="378"/>
      <c r="AZ38" s="378"/>
      <c r="BA38" s="378"/>
      <c r="BB38" s="378"/>
      <c r="BC38" s="378"/>
      <c r="BD38" s="172"/>
      <c r="BE38" s="377" t="str">
        <f t="shared" si="1"/>
        <v/>
      </c>
      <c r="BF38" s="377"/>
      <c r="BG38" s="378"/>
      <c r="BH38" s="378"/>
      <c r="BI38" s="378"/>
      <c r="BJ38" s="378"/>
      <c r="BK38" s="378"/>
      <c r="BL38" s="378"/>
      <c r="BM38" s="378"/>
      <c r="BN38" s="378"/>
      <c r="BO38" s="378"/>
      <c r="BP38" s="378"/>
      <c r="BQ38" s="378"/>
      <c r="BR38" s="378"/>
      <c r="BS38" s="378"/>
      <c r="BT38" s="378"/>
      <c r="BU38" s="378"/>
      <c r="BV38" s="172"/>
      <c r="BW38" s="377">
        <f t="shared" si="2"/>
        <v>15</v>
      </c>
      <c r="BX38" s="377"/>
      <c r="BY38" s="378" t="str">
        <f>IF('各会計、関係団体の財政状況及び健全化判断比率'!B72="","",'各会計、関係団体の財政状況及び健全化判断比率'!B72)</f>
        <v>宮崎県後期高齢者医療広域連合　後期高齢者医療特別会計</v>
      </c>
      <c r="BZ38" s="378"/>
      <c r="CA38" s="378"/>
      <c r="CB38" s="378"/>
      <c r="CC38" s="378"/>
      <c r="CD38" s="378"/>
      <c r="CE38" s="378"/>
      <c r="CF38" s="378"/>
      <c r="CG38" s="378"/>
      <c r="CH38" s="378"/>
      <c r="CI38" s="378"/>
      <c r="CJ38" s="378"/>
      <c r="CK38" s="378"/>
      <c r="CL38" s="378"/>
      <c r="CM38" s="378"/>
      <c r="CN38" s="172"/>
      <c r="CO38" s="377" t="str">
        <f t="shared" si="3"/>
        <v/>
      </c>
      <c r="CP38" s="377"/>
      <c r="CQ38" s="378" t="str">
        <f>IF('各会計、関係団体の財政状況及び健全化判断比率'!BS11="","",'各会計、関係団体の財政状況及び健全化判断比率'!BS11)</f>
        <v/>
      </c>
      <c r="CR38" s="378"/>
      <c r="CS38" s="378"/>
      <c r="CT38" s="378"/>
      <c r="CU38" s="378"/>
      <c r="CV38" s="378"/>
      <c r="CW38" s="378"/>
      <c r="CX38" s="378"/>
      <c r="CY38" s="378"/>
      <c r="CZ38" s="378"/>
      <c r="DA38" s="378"/>
      <c r="DB38" s="378"/>
      <c r="DC38" s="378"/>
      <c r="DD38" s="378"/>
      <c r="DE38" s="378"/>
      <c r="DG38" s="375" t="str">
        <f>IF('各会計、関係団体の財政状況及び健全化判断比率'!BR11="","",'各会計、関係団体の財政状況及び健全化判断比率'!BR11)</f>
        <v/>
      </c>
      <c r="DH38" s="375"/>
      <c r="DI38" s="199"/>
    </row>
    <row r="39" spans="1:113" ht="32.25" customHeight="1" x14ac:dyDescent="0.2">
      <c r="A39" s="172"/>
      <c r="B39" s="196"/>
      <c r="C39" s="377" t="str">
        <f t="shared" si="5"/>
        <v/>
      </c>
      <c r="D39" s="377"/>
      <c r="E39" s="378" t="str">
        <f>IF('各会計、関係団体の財政状況及び健全化判断比率'!B12="","",'各会計、関係団体の財政状況及び健全化判断比率'!B12)</f>
        <v/>
      </c>
      <c r="F39" s="378"/>
      <c r="G39" s="378"/>
      <c r="H39" s="378"/>
      <c r="I39" s="378"/>
      <c r="J39" s="378"/>
      <c r="K39" s="378"/>
      <c r="L39" s="378"/>
      <c r="M39" s="378"/>
      <c r="N39" s="378"/>
      <c r="O39" s="378"/>
      <c r="P39" s="378"/>
      <c r="Q39" s="378"/>
      <c r="R39" s="378"/>
      <c r="S39" s="378"/>
      <c r="T39" s="172"/>
      <c r="U39" s="377" t="str">
        <f t="shared" si="4"/>
        <v/>
      </c>
      <c r="V39" s="377"/>
      <c r="W39" s="378"/>
      <c r="X39" s="378"/>
      <c r="Y39" s="378"/>
      <c r="Z39" s="378"/>
      <c r="AA39" s="378"/>
      <c r="AB39" s="378"/>
      <c r="AC39" s="378"/>
      <c r="AD39" s="378"/>
      <c r="AE39" s="378"/>
      <c r="AF39" s="378"/>
      <c r="AG39" s="378"/>
      <c r="AH39" s="378"/>
      <c r="AI39" s="378"/>
      <c r="AJ39" s="378"/>
      <c r="AK39" s="378"/>
      <c r="AL39" s="172"/>
      <c r="AM39" s="377" t="str">
        <f t="shared" si="0"/>
        <v/>
      </c>
      <c r="AN39" s="377"/>
      <c r="AO39" s="378"/>
      <c r="AP39" s="378"/>
      <c r="AQ39" s="378"/>
      <c r="AR39" s="378"/>
      <c r="AS39" s="378"/>
      <c r="AT39" s="378"/>
      <c r="AU39" s="378"/>
      <c r="AV39" s="378"/>
      <c r="AW39" s="378"/>
      <c r="AX39" s="378"/>
      <c r="AY39" s="378"/>
      <c r="AZ39" s="378"/>
      <c r="BA39" s="378"/>
      <c r="BB39" s="378"/>
      <c r="BC39" s="378"/>
      <c r="BD39" s="172"/>
      <c r="BE39" s="377" t="str">
        <f t="shared" si="1"/>
        <v/>
      </c>
      <c r="BF39" s="377"/>
      <c r="BG39" s="378"/>
      <c r="BH39" s="378"/>
      <c r="BI39" s="378"/>
      <c r="BJ39" s="378"/>
      <c r="BK39" s="378"/>
      <c r="BL39" s="378"/>
      <c r="BM39" s="378"/>
      <c r="BN39" s="378"/>
      <c r="BO39" s="378"/>
      <c r="BP39" s="378"/>
      <c r="BQ39" s="378"/>
      <c r="BR39" s="378"/>
      <c r="BS39" s="378"/>
      <c r="BT39" s="378"/>
      <c r="BU39" s="378"/>
      <c r="BV39" s="172"/>
      <c r="BW39" s="377">
        <f t="shared" si="2"/>
        <v>16</v>
      </c>
      <c r="BX39" s="377"/>
      <c r="BY39" s="378" t="str">
        <f>IF('各会計、関係団体の財政状況及び健全化判断比率'!B73="","",'各会計、関係団体の財政状況及び健全化判断比率'!B73)</f>
        <v>西諸広域行政事務組合　一般会計</v>
      </c>
      <c r="BZ39" s="378"/>
      <c r="CA39" s="378"/>
      <c r="CB39" s="378"/>
      <c r="CC39" s="378"/>
      <c r="CD39" s="378"/>
      <c r="CE39" s="378"/>
      <c r="CF39" s="378"/>
      <c r="CG39" s="378"/>
      <c r="CH39" s="378"/>
      <c r="CI39" s="378"/>
      <c r="CJ39" s="378"/>
      <c r="CK39" s="378"/>
      <c r="CL39" s="378"/>
      <c r="CM39" s="378"/>
      <c r="CN39" s="172"/>
      <c r="CO39" s="377" t="str">
        <f t="shared" si="3"/>
        <v/>
      </c>
      <c r="CP39" s="377"/>
      <c r="CQ39" s="378" t="str">
        <f>IF('各会計、関係団体の財政状況及び健全化判断比率'!BS12="","",'各会計、関係団体の財政状況及び健全化判断比率'!BS12)</f>
        <v/>
      </c>
      <c r="CR39" s="378"/>
      <c r="CS39" s="378"/>
      <c r="CT39" s="378"/>
      <c r="CU39" s="378"/>
      <c r="CV39" s="378"/>
      <c r="CW39" s="378"/>
      <c r="CX39" s="378"/>
      <c r="CY39" s="378"/>
      <c r="CZ39" s="378"/>
      <c r="DA39" s="378"/>
      <c r="DB39" s="378"/>
      <c r="DC39" s="378"/>
      <c r="DD39" s="378"/>
      <c r="DE39" s="378"/>
      <c r="DG39" s="375" t="str">
        <f>IF('各会計、関係団体の財政状況及び健全化判断比率'!BR12="","",'各会計、関係団体の財政状況及び健全化判断比率'!BR12)</f>
        <v/>
      </c>
      <c r="DH39" s="375"/>
      <c r="DI39" s="199"/>
    </row>
    <row r="40" spans="1:113" ht="32.25" customHeight="1" x14ac:dyDescent="0.2">
      <c r="A40" s="172"/>
      <c r="B40" s="196"/>
      <c r="C40" s="377" t="str">
        <f t="shared" si="5"/>
        <v/>
      </c>
      <c r="D40" s="377"/>
      <c r="E40" s="378" t="str">
        <f>IF('各会計、関係団体の財政状況及び健全化判断比率'!B13="","",'各会計、関係団体の財政状況及び健全化判断比率'!B13)</f>
        <v/>
      </c>
      <c r="F40" s="378"/>
      <c r="G40" s="378"/>
      <c r="H40" s="378"/>
      <c r="I40" s="378"/>
      <c r="J40" s="378"/>
      <c r="K40" s="378"/>
      <c r="L40" s="378"/>
      <c r="M40" s="378"/>
      <c r="N40" s="378"/>
      <c r="O40" s="378"/>
      <c r="P40" s="378"/>
      <c r="Q40" s="378"/>
      <c r="R40" s="378"/>
      <c r="S40" s="378"/>
      <c r="T40" s="172"/>
      <c r="U40" s="377" t="str">
        <f t="shared" si="4"/>
        <v/>
      </c>
      <c r="V40" s="377"/>
      <c r="W40" s="378"/>
      <c r="X40" s="378"/>
      <c r="Y40" s="378"/>
      <c r="Z40" s="378"/>
      <c r="AA40" s="378"/>
      <c r="AB40" s="378"/>
      <c r="AC40" s="378"/>
      <c r="AD40" s="378"/>
      <c r="AE40" s="378"/>
      <c r="AF40" s="378"/>
      <c r="AG40" s="378"/>
      <c r="AH40" s="378"/>
      <c r="AI40" s="378"/>
      <c r="AJ40" s="378"/>
      <c r="AK40" s="378"/>
      <c r="AL40" s="172"/>
      <c r="AM40" s="377" t="str">
        <f t="shared" si="0"/>
        <v/>
      </c>
      <c r="AN40" s="377"/>
      <c r="AO40" s="378"/>
      <c r="AP40" s="378"/>
      <c r="AQ40" s="378"/>
      <c r="AR40" s="378"/>
      <c r="AS40" s="378"/>
      <c r="AT40" s="378"/>
      <c r="AU40" s="378"/>
      <c r="AV40" s="378"/>
      <c r="AW40" s="378"/>
      <c r="AX40" s="378"/>
      <c r="AY40" s="378"/>
      <c r="AZ40" s="378"/>
      <c r="BA40" s="378"/>
      <c r="BB40" s="378"/>
      <c r="BC40" s="378"/>
      <c r="BD40" s="172"/>
      <c r="BE40" s="377" t="str">
        <f t="shared" si="1"/>
        <v/>
      </c>
      <c r="BF40" s="377"/>
      <c r="BG40" s="378"/>
      <c r="BH40" s="378"/>
      <c r="BI40" s="378"/>
      <c r="BJ40" s="378"/>
      <c r="BK40" s="378"/>
      <c r="BL40" s="378"/>
      <c r="BM40" s="378"/>
      <c r="BN40" s="378"/>
      <c r="BO40" s="378"/>
      <c r="BP40" s="378"/>
      <c r="BQ40" s="378"/>
      <c r="BR40" s="378"/>
      <c r="BS40" s="378"/>
      <c r="BT40" s="378"/>
      <c r="BU40" s="378"/>
      <c r="BV40" s="172"/>
      <c r="BW40" s="377" t="str">
        <f t="shared" si="2"/>
        <v/>
      </c>
      <c r="BX40" s="377"/>
      <c r="BY40" s="378" t="str">
        <f>IF('各会計、関係団体の財政状況及び健全化判断比率'!B74="","",'各会計、関係団体の財政状況及び健全化判断比率'!B74)</f>
        <v/>
      </c>
      <c r="BZ40" s="378"/>
      <c r="CA40" s="378"/>
      <c r="CB40" s="378"/>
      <c r="CC40" s="378"/>
      <c r="CD40" s="378"/>
      <c r="CE40" s="378"/>
      <c r="CF40" s="378"/>
      <c r="CG40" s="378"/>
      <c r="CH40" s="378"/>
      <c r="CI40" s="378"/>
      <c r="CJ40" s="378"/>
      <c r="CK40" s="378"/>
      <c r="CL40" s="378"/>
      <c r="CM40" s="378"/>
      <c r="CN40" s="172"/>
      <c r="CO40" s="377" t="str">
        <f t="shared" si="3"/>
        <v/>
      </c>
      <c r="CP40" s="377"/>
      <c r="CQ40" s="378" t="str">
        <f>IF('各会計、関係団体の財政状況及び健全化判断比率'!BS13="","",'各会計、関係団体の財政状況及び健全化判断比率'!BS13)</f>
        <v/>
      </c>
      <c r="CR40" s="378"/>
      <c r="CS40" s="378"/>
      <c r="CT40" s="378"/>
      <c r="CU40" s="378"/>
      <c r="CV40" s="378"/>
      <c r="CW40" s="378"/>
      <c r="CX40" s="378"/>
      <c r="CY40" s="378"/>
      <c r="CZ40" s="378"/>
      <c r="DA40" s="378"/>
      <c r="DB40" s="378"/>
      <c r="DC40" s="378"/>
      <c r="DD40" s="378"/>
      <c r="DE40" s="378"/>
      <c r="DG40" s="375" t="str">
        <f>IF('各会計、関係団体の財政状況及び健全化判断比率'!BR13="","",'各会計、関係団体の財政状況及び健全化判断比率'!BR13)</f>
        <v/>
      </c>
      <c r="DH40" s="375"/>
      <c r="DI40" s="199"/>
    </row>
    <row r="41" spans="1:113" ht="32.25" customHeight="1" x14ac:dyDescent="0.2">
      <c r="A41" s="172"/>
      <c r="B41" s="196"/>
      <c r="C41" s="377" t="str">
        <f t="shared" si="5"/>
        <v/>
      </c>
      <c r="D41" s="377"/>
      <c r="E41" s="378" t="str">
        <f>IF('各会計、関係団体の財政状況及び健全化判断比率'!B14="","",'各会計、関係団体の財政状況及び健全化判断比率'!B14)</f>
        <v/>
      </c>
      <c r="F41" s="378"/>
      <c r="G41" s="378"/>
      <c r="H41" s="378"/>
      <c r="I41" s="378"/>
      <c r="J41" s="378"/>
      <c r="K41" s="378"/>
      <c r="L41" s="378"/>
      <c r="M41" s="378"/>
      <c r="N41" s="378"/>
      <c r="O41" s="378"/>
      <c r="P41" s="378"/>
      <c r="Q41" s="378"/>
      <c r="R41" s="378"/>
      <c r="S41" s="378"/>
      <c r="T41" s="172"/>
      <c r="U41" s="377" t="str">
        <f t="shared" si="4"/>
        <v/>
      </c>
      <c r="V41" s="377"/>
      <c r="W41" s="378"/>
      <c r="X41" s="378"/>
      <c r="Y41" s="378"/>
      <c r="Z41" s="378"/>
      <c r="AA41" s="378"/>
      <c r="AB41" s="378"/>
      <c r="AC41" s="378"/>
      <c r="AD41" s="378"/>
      <c r="AE41" s="378"/>
      <c r="AF41" s="378"/>
      <c r="AG41" s="378"/>
      <c r="AH41" s="378"/>
      <c r="AI41" s="378"/>
      <c r="AJ41" s="378"/>
      <c r="AK41" s="378"/>
      <c r="AL41" s="172"/>
      <c r="AM41" s="377" t="str">
        <f t="shared" si="0"/>
        <v/>
      </c>
      <c r="AN41" s="377"/>
      <c r="AO41" s="378"/>
      <c r="AP41" s="378"/>
      <c r="AQ41" s="378"/>
      <c r="AR41" s="378"/>
      <c r="AS41" s="378"/>
      <c r="AT41" s="378"/>
      <c r="AU41" s="378"/>
      <c r="AV41" s="378"/>
      <c r="AW41" s="378"/>
      <c r="AX41" s="378"/>
      <c r="AY41" s="378"/>
      <c r="AZ41" s="378"/>
      <c r="BA41" s="378"/>
      <c r="BB41" s="378"/>
      <c r="BC41" s="378"/>
      <c r="BD41" s="172"/>
      <c r="BE41" s="377" t="str">
        <f t="shared" si="1"/>
        <v/>
      </c>
      <c r="BF41" s="377"/>
      <c r="BG41" s="378"/>
      <c r="BH41" s="378"/>
      <c r="BI41" s="378"/>
      <c r="BJ41" s="378"/>
      <c r="BK41" s="378"/>
      <c r="BL41" s="378"/>
      <c r="BM41" s="378"/>
      <c r="BN41" s="378"/>
      <c r="BO41" s="378"/>
      <c r="BP41" s="378"/>
      <c r="BQ41" s="378"/>
      <c r="BR41" s="378"/>
      <c r="BS41" s="378"/>
      <c r="BT41" s="378"/>
      <c r="BU41" s="378"/>
      <c r="BV41" s="172"/>
      <c r="BW41" s="377" t="str">
        <f t="shared" si="2"/>
        <v/>
      </c>
      <c r="BX41" s="377"/>
      <c r="BY41" s="378" t="str">
        <f>IF('各会計、関係団体の財政状況及び健全化判断比率'!B75="","",'各会計、関係団体の財政状況及び健全化判断比率'!B75)</f>
        <v/>
      </c>
      <c r="BZ41" s="378"/>
      <c r="CA41" s="378"/>
      <c r="CB41" s="378"/>
      <c r="CC41" s="378"/>
      <c r="CD41" s="378"/>
      <c r="CE41" s="378"/>
      <c r="CF41" s="378"/>
      <c r="CG41" s="378"/>
      <c r="CH41" s="378"/>
      <c r="CI41" s="378"/>
      <c r="CJ41" s="378"/>
      <c r="CK41" s="378"/>
      <c r="CL41" s="378"/>
      <c r="CM41" s="378"/>
      <c r="CN41" s="172"/>
      <c r="CO41" s="377" t="str">
        <f t="shared" si="3"/>
        <v/>
      </c>
      <c r="CP41" s="377"/>
      <c r="CQ41" s="378" t="str">
        <f>IF('各会計、関係団体の財政状況及び健全化判断比率'!BS14="","",'各会計、関係団体の財政状況及び健全化判断比率'!BS14)</f>
        <v/>
      </c>
      <c r="CR41" s="378"/>
      <c r="CS41" s="378"/>
      <c r="CT41" s="378"/>
      <c r="CU41" s="378"/>
      <c r="CV41" s="378"/>
      <c r="CW41" s="378"/>
      <c r="CX41" s="378"/>
      <c r="CY41" s="378"/>
      <c r="CZ41" s="378"/>
      <c r="DA41" s="378"/>
      <c r="DB41" s="378"/>
      <c r="DC41" s="378"/>
      <c r="DD41" s="378"/>
      <c r="DE41" s="378"/>
      <c r="DG41" s="375" t="str">
        <f>IF('各会計、関係団体の財政状況及び健全化判断比率'!BR14="","",'各会計、関係団体の財政状況及び健全化判断比率'!BR14)</f>
        <v/>
      </c>
      <c r="DH41" s="375"/>
      <c r="DI41" s="199"/>
    </row>
    <row r="42" spans="1:113" ht="32.25" customHeight="1" x14ac:dyDescent="0.2">
      <c r="B42" s="196"/>
      <c r="C42" s="377" t="str">
        <f t="shared" si="5"/>
        <v/>
      </c>
      <c r="D42" s="377"/>
      <c r="E42" s="378" t="str">
        <f>IF('各会計、関係団体の財政状況及び健全化判断比率'!B15="","",'各会計、関係団体の財政状況及び健全化判断比率'!B15)</f>
        <v/>
      </c>
      <c r="F42" s="378"/>
      <c r="G42" s="378"/>
      <c r="H42" s="378"/>
      <c r="I42" s="378"/>
      <c r="J42" s="378"/>
      <c r="K42" s="378"/>
      <c r="L42" s="378"/>
      <c r="M42" s="378"/>
      <c r="N42" s="378"/>
      <c r="O42" s="378"/>
      <c r="P42" s="378"/>
      <c r="Q42" s="378"/>
      <c r="R42" s="378"/>
      <c r="S42" s="378"/>
      <c r="T42" s="172"/>
      <c r="U42" s="377" t="str">
        <f t="shared" si="4"/>
        <v/>
      </c>
      <c r="V42" s="377"/>
      <c r="W42" s="378"/>
      <c r="X42" s="378"/>
      <c r="Y42" s="378"/>
      <c r="Z42" s="378"/>
      <c r="AA42" s="378"/>
      <c r="AB42" s="378"/>
      <c r="AC42" s="378"/>
      <c r="AD42" s="378"/>
      <c r="AE42" s="378"/>
      <c r="AF42" s="378"/>
      <c r="AG42" s="378"/>
      <c r="AH42" s="378"/>
      <c r="AI42" s="378"/>
      <c r="AJ42" s="378"/>
      <c r="AK42" s="378"/>
      <c r="AL42" s="172"/>
      <c r="AM42" s="377" t="str">
        <f t="shared" si="0"/>
        <v/>
      </c>
      <c r="AN42" s="377"/>
      <c r="AO42" s="378"/>
      <c r="AP42" s="378"/>
      <c r="AQ42" s="378"/>
      <c r="AR42" s="378"/>
      <c r="AS42" s="378"/>
      <c r="AT42" s="378"/>
      <c r="AU42" s="378"/>
      <c r="AV42" s="378"/>
      <c r="AW42" s="378"/>
      <c r="AX42" s="378"/>
      <c r="AY42" s="378"/>
      <c r="AZ42" s="378"/>
      <c r="BA42" s="378"/>
      <c r="BB42" s="378"/>
      <c r="BC42" s="378"/>
      <c r="BD42" s="172"/>
      <c r="BE42" s="377" t="str">
        <f t="shared" si="1"/>
        <v/>
      </c>
      <c r="BF42" s="377"/>
      <c r="BG42" s="378"/>
      <c r="BH42" s="378"/>
      <c r="BI42" s="378"/>
      <c r="BJ42" s="378"/>
      <c r="BK42" s="378"/>
      <c r="BL42" s="378"/>
      <c r="BM42" s="378"/>
      <c r="BN42" s="378"/>
      <c r="BO42" s="378"/>
      <c r="BP42" s="378"/>
      <c r="BQ42" s="378"/>
      <c r="BR42" s="378"/>
      <c r="BS42" s="378"/>
      <c r="BT42" s="378"/>
      <c r="BU42" s="378"/>
      <c r="BV42" s="172"/>
      <c r="BW42" s="377" t="str">
        <f t="shared" si="2"/>
        <v/>
      </c>
      <c r="BX42" s="377"/>
      <c r="BY42" s="378" t="str">
        <f>IF('各会計、関係団体の財政状況及び健全化判断比率'!B76="","",'各会計、関係団体の財政状況及び健全化判断比率'!B76)</f>
        <v/>
      </c>
      <c r="BZ42" s="378"/>
      <c r="CA42" s="378"/>
      <c r="CB42" s="378"/>
      <c r="CC42" s="378"/>
      <c r="CD42" s="378"/>
      <c r="CE42" s="378"/>
      <c r="CF42" s="378"/>
      <c r="CG42" s="378"/>
      <c r="CH42" s="378"/>
      <c r="CI42" s="378"/>
      <c r="CJ42" s="378"/>
      <c r="CK42" s="378"/>
      <c r="CL42" s="378"/>
      <c r="CM42" s="378"/>
      <c r="CN42" s="172"/>
      <c r="CO42" s="377" t="str">
        <f t="shared" si="3"/>
        <v/>
      </c>
      <c r="CP42" s="377"/>
      <c r="CQ42" s="378" t="str">
        <f>IF('各会計、関係団体の財政状況及び健全化判断比率'!BS15="","",'各会計、関係団体の財政状況及び健全化判断比率'!BS15)</f>
        <v/>
      </c>
      <c r="CR42" s="378"/>
      <c r="CS42" s="378"/>
      <c r="CT42" s="378"/>
      <c r="CU42" s="378"/>
      <c r="CV42" s="378"/>
      <c r="CW42" s="378"/>
      <c r="CX42" s="378"/>
      <c r="CY42" s="378"/>
      <c r="CZ42" s="378"/>
      <c r="DA42" s="378"/>
      <c r="DB42" s="378"/>
      <c r="DC42" s="378"/>
      <c r="DD42" s="378"/>
      <c r="DE42" s="378"/>
      <c r="DG42" s="375" t="str">
        <f>IF('各会計、関係団体の財政状況及び健全化判断比率'!BR15="","",'各会計、関係団体の財政状況及び健全化判断比率'!BR15)</f>
        <v/>
      </c>
      <c r="DH42" s="375"/>
      <c r="DI42" s="199"/>
    </row>
    <row r="43" spans="1:113" ht="32.25" customHeight="1" x14ac:dyDescent="0.2">
      <c r="B43" s="196"/>
      <c r="C43" s="377" t="str">
        <f t="shared" si="5"/>
        <v/>
      </c>
      <c r="D43" s="377"/>
      <c r="E43" s="378" t="str">
        <f>IF('各会計、関係団体の財政状況及び健全化判断比率'!B16="","",'各会計、関係団体の財政状況及び健全化判断比率'!B16)</f>
        <v/>
      </c>
      <c r="F43" s="378"/>
      <c r="G43" s="378"/>
      <c r="H43" s="378"/>
      <c r="I43" s="378"/>
      <c r="J43" s="378"/>
      <c r="K43" s="378"/>
      <c r="L43" s="378"/>
      <c r="M43" s="378"/>
      <c r="N43" s="378"/>
      <c r="O43" s="378"/>
      <c r="P43" s="378"/>
      <c r="Q43" s="378"/>
      <c r="R43" s="378"/>
      <c r="S43" s="378"/>
      <c r="T43" s="172"/>
      <c r="U43" s="377" t="str">
        <f t="shared" si="4"/>
        <v/>
      </c>
      <c r="V43" s="377"/>
      <c r="W43" s="378"/>
      <c r="X43" s="378"/>
      <c r="Y43" s="378"/>
      <c r="Z43" s="378"/>
      <c r="AA43" s="378"/>
      <c r="AB43" s="378"/>
      <c r="AC43" s="378"/>
      <c r="AD43" s="378"/>
      <c r="AE43" s="378"/>
      <c r="AF43" s="378"/>
      <c r="AG43" s="378"/>
      <c r="AH43" s="378"/>
      <c r="AI43" s="378"/>
      <c r="AJ43" s="378"/>
      <c r="AK43" s="378"/>
      <c r="AL43" s="172"/>
      <c r="AM43" s="377" t="str">
        <f t="shared" si="0"/>
        <v/>
      </c>
      <c r="AN43" s="377"/>
      <c r="AO43" s="378"/>
      <c r="AP43" s="378"/>
      <c r="AQ43" s="378"/>
      <c r="AR43" s="378"/>
      <c r="AS43" s="378"/>
      <c r="AT43" s="378"/>
      <c r="AU43" s="378"/>
      <c r="AV43" s="378"/>
      <c r="AW43" s="378"/>
      <c r="AX43" s="378"/>
      <c r="AY43" s="378"/>
      <c r="AZ43" s="378"/>
      <c r="BA43" s="378"/>
      <c r="BB43" s="378"/>
      <c r="BC43" s="378"/>
      <c r="BD43" s="172"/>
      <c r="BE43" s="377" t="str">
        <f t="shared" si="1"/>
        <v/>
      </c>
      <c r="BF43" s="377"/>
      <c r="BG43" s="378"/>
      <c r="BH43" s="378"/>
      <c r="BI43" s="378"/>
      <c r="BJ43" s="378"/>
      <c r="BK43" s="378"/>
      <c r="BL43" s="378"/>
      <c r="BM43" s="378"/>
      <c r="BN43" s="378"/>
      <c r="BO43" s="378"/>
      <c r="BP43" s="378"/>
      <c r="BQ43" s="378"/>
      <c r="BR43" s="378"/>
      <c r="BS43" s="378"/>
      <c r="BT43" s="378"/>
      <c r="BU43" s="378"/>
      <c r="BV43" s="172"/>
      <c r="BW43" s="377" t="str">
        <f t="shared" si="2"/>
        <v/>
      </c>
      <c r="BX43" s="377"/>
      <c r="BY43" s="378" t="str">
        <f>IF('各会計、関係団体の財政状況及び健全化判断比率'!B77="","",'各会計、関係団体の財政状況及び健全化判断比率'!B77)</f>
        <v/>
      </c>
      <c r="BZ43" s="378"/>
      <c r="CA43" s="378"/>
      <c r="CB43" s="378"/>
      <c r="CC43" s="378"/>
      <c r="CD43" s="378"/>
      <c r="CE43" s="378"/>
      <c r="CF43" s="378"/>
      <c r="CG43" s="378"/>
      <c r="CH43" s="378"/>
      <c r="CI43" s="378"/>
      <c r="CJ43" s="378"/>
      <c r="CK43" s="378"/>
      <c r="CL43" s="378"/>
      <c r="CM43" s="378"/>
      <c r="CN43" s="172"/>
      <c r="CO43" s="377" t="str">
        <f t="shared" si="3"/>
        <v/>
      </c>
      <c r="CP43" s="377"/>
      <c r="CQ43" s="378" t="str">
        <f>IF('各会計、関係団体の財政状況及び健全化判断比率'!BS16="","",'各会計、関係団体の財政状況及び健全化判断比率'!BS16)</f>
        <v/>
      </c>
      <c r="CR43" s="378"/>
      <c r="CS43" s="378"/>
      <c r="CT43" s="378"/>
      <c r="CU43" s="378"/>
      <c r="CV43" s="378"/>
      <c r="CW43" s="378"/>
      <c r="CX43" s="378"/>
      <c r="CY43" s="378"/>
      <c r="CZ43" s="378"/>
      <c r="DA43" s="378"/>
      <c r="DB43" s="378"/>
      <c r="DC43" s="378"/>
      <c r="DD43" s="378"/>
      <c r="DE43" s="378"/>
      <c r="DG43" s="375" t="str">
        <f>IF('各会計、関係団体の財政状況及び健全化判断比率'!BR16="","",'各会計、関係団体の財政状況及び健全化判断比率'!BR16)</f>
        <v/>
      </c>
      <c r="DH43" s="375"/>
      <c r="DI43" s="199"/>
    </row>
    <row r="44" spans="1:113" ht="13.5" customHeight="1" thickBot="1" x14ac:dyDescent="0.25">
      <c r="B44" s="200"/>
      <c r="C44" s="201"/>
      <c r="D44" s="201"/>
      <c r="E44" s="201"/>
      <c r="F44" s="201"/>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c r="AD44" s="201"/>
      <c r="AE44" s="201"/>
      <c r="AF44" s="201"/>
      <c r="AG44" s="201"/>
      <c r="AH44" s="201"/>
      <c r="AI44" s="201"/>
      <c r="AJ44" s="201"/>
      <c r="AK44" s="201"/>
      <c r="AL44" s="201"/>
      <c r="AM44" s="201"/>
      <c r="AN44" s="201"/>
      <c r="AO44" s="201"/>
      <c r="AP44" s="201"/>
      <c r="AQ44" s="201"/>
      <c r="AR44" s="201"/>
      <c r="AS44" s="201"/>
      <c r="AT44" s="201"/>
      <c r="AU44" s="201"/>
      <c r="AV44" s="201"/>
      <c r="AW44" s="201"/>
      <c r="AX44" s="201"/>
      <c r="AY44" s="201"/>
      <c r="AZ44" s="201"/>
      <c r="BA44" s="201"/>
      <c r="BB44" s="201"/>
      <c r="BC44" s="201"/>
      <c r="BD44" s="201"/>
      <c r="BE44" s="201"/>
      <c r="BF44" s="201"/>
      <c r="BG44" s="201"/>
      <c r="BH44" s="201"/>
      <c r="BI44" s="201"/>
      <c r="BJ44" s="201"/>
      <c r="BK44" s="201"/>
      <c r="BL44" s="201"/>
      <c r="BM44" s="201"/>
      <c r="BN44" s="201"/>
      <c r="BO44" s="201"/>
      <c r="BP44" s="201"/>
      <c r="BQ44" s="201"/>
      <c r="BR44" s="201"/>
      <c r="BS44" s="201"/>
      <c r="BT44" s="201"/>
      <c r="BU44" s="201"/>
      <c r="BV44" s="201"/>
      <c r="BW44" s="201"/>
      <c r="BX44" s="201"/>
      <c r="BY44" s="201"/>
      <c r="BZ44" s="201"/>
      <c r="CA44" s="201"/>
      <c r="CB44" s="201"/>
      <c r="CC44" s="201"/>
      <c r="CD44" s="201"/>
      <c r="CE44" s="201"/>
      <c r="CF44" s="201"/>
      <c r="CG44" s="201"/>
      <c r="CH44" s="201"/>
      <c r="CI44" s="201"/>
      <c r="CJ44" s="201"/>
      <c r="CK44" s="201"/>
      <c r="CL44" s="201"/>
      <c r="CM44" s="201"/>
      <c r="CN44" s="201"/>
      <c r="CO44" s="201"/>
      <c r="CP44" s="201"/>
      <c r="CQ44" s="201"/>
      <c r="CR44" s="201"/>
      <c r="CS44" s="201"/>
      <c r="CT44" s="201"/>
      <c r="CU44" s="201"/>
      <c r="CV44" s="201"/>
      <c r="CW44" s="201"/>
      <c r="CX44" s="201"/>
      <c r="CY44" s="201"/>
      <c r="CZ44" s="201"/>
      <c r="DA44" s="201"/>
      <c r="DB44" s="201"/>
      <c r="DC44" s="201"/>
      <c r="DD44" s="201"/>
      <c r="DE44" s="201"/>
      <c r="DF44" s="201"/>
      <c r="DG44" s="201"/>
      <c r="DH44" s="201"/>
      <c r="DI44" s="202"/>
    </row>
    <row r="45" spans="1:113" x14ac:dyDescent="0.2"/>
    <row r="46" spans="1:113" x14ac:dyDescent="0.2">
      <c r="B46" s="171" t="s">
        <v>205</v>
      </c>
      <c r="E46" s="374" t="s">
        <v>206</v>
      </c>
      <c r="F46" s="374"/>
      <c r="G46" s="374"/>
      <c r="H46" s="374"/>
      <c r="I46" s="374"/>
      <c r="J46" s="374"/>
      <c r="K46" s="374"/>
      <c r="L46" s="374"/>
      <c r="M46" s="374"/>
      <c r="N46" s="374"/>
      <c r="O46" s="374"/>
      <c r="P46" s="374"/>
      <c r="Q46" s="374"/>
      <c r="R46" s="374"/>
      <c r="S46" s="374"/>
      <c r="T46" s="374"/>
      <c r="U46" s="374"/>
      <c r="V46" s="374"/>
      <c r="W46" s="374"/>
      <c r="X46" s="374"/>
      <c r="Y46" s="374"/>
      <c r="Z46" s="374"/>
      <c r="AA46" s="374"/>
      <c r="AB46" s="374"/>
      <c r="AC46" s="374"/>
      <c r="AD46" s="374"/>
      <c r="AE46" s="374"/>
      <c r="AF46" s="374"/>
      <c r="AG46" s="374"/>
      <c r="AH46" s="374"/>
      <c r="AI46" s="374"/>
      <c r="AJ46" s="374"/>
      <c r="AK46" s="374"/>
      <c r="AL46" s="374"/>
      <c r="AM46" s="374"/>
      <c r="AN46" s="374"/>
      <c r="AO46" s="374"/>
      <c r="AP46" s="374"/>
      <c r="AQ46" s="374"/>
      <c r="AR46" s="374"/>
      <c r="AS46" s="374"/>
      <c r="AT46" s="374"/>
      <c r="AU46" s="374"/>
      <c r="AV46" s="374"/>
      <c r="AW46" s="374"/>
      <c r="AX46" s="374"/>
      <c r="AY46" s="374"/>
      <c r="AZ46" s="374"/>
      <c r="BA46" s="374"/>
      <c r="BB46" s="374"/>
      <c r="BC46" s="374"/>
      <c r="BD46" s="374"/>
      <c r="BE46" s="374"/>
      <c r="BF46" s="374"/>
      <c r="BG46" s="374"/>
      <c r="BH46" s="374"/>
      <c r="BI46" s="374"/>
      <c r="BJ46" s="374"/>
      <c r="BK46" s="374"/>
      <c r="BL46" s="374"/>
      <c r="BM46" s="374"/>
      <c r="BN46" s="374"/>
      <c r="BO46" s="374"/>
      <c r="BP46" s="374"/>
      <c r="BQ46" s="374"/>
      <c r="BR46" s="374"/>
      <c r="BS46" s="374"/>
      <c r="BT46" s="374"/>
      <c r="BU46" s="374"/>
      <c r="BV46" s="374"/>
      <c r="BW46" s="374"/>
      <c r="BX46" s="374"/>
      <c r="BY46" s="374"/>
      <c r="BZ46" s="374"/>
      <c r="CA46" s="374"/>
      <c r="CB46" s="374"/>
      <c r="CC46" s="374"/>
      <c r="CD46" s="374"/>
      <c r="CE46" s="374"/>
      <c r="CF46" s="374"/>
      <c r="CG46" s="374"/>
      <c r="CH46" s="374"/>
      <c r="CI46" s="374"/>
      <c r="CJ46" s="374"/>
      <c r="CK46" s="374"/>
      <c r="CL46" s="374"/>
      <c r="CM46" s="374"/>
      <c r="CN46" s="374"/>
      <c r="CO46" s="374"/>
      <c r="CP46" s="374"/>
      <c r="CQ46" s="374"/>
      <c r="CR46" s="374"/>
      <c r="CS46" s="374"/>
      <c r="CT46" s="374"/>
      <c r="CU46" s="374"/>
      <c r="CV46" s="374"/>
      <c r="CW46" s="374"/>
      <c r="CX46" s="374"/>
      <c r="CY46" s="374"/>
      <c r="CZ46" s="374"/>
      <c r="DA46" s="374"/>
      <c r="DB46" s="374"/>
      <c r="DC46" s="374"/>
      <c r="DD46" s="374"/>
      <c r="DE46" s="374"/>
      <c r="DF46" s="374"/>
      <c r="DG46" s="374"/>
      <c r="DH46" s="374"/>
      <c r="DI46" s="374"/>
    </row>
    <row r="47" spans="1:113" x14ac:dyDescent="0.2">
      <c r="E47" s="374" t="s">
        <v>207</v>
      </c>
      <c r="F47" s="374"/>
      <c r="G47" s="374"/>
      <c r="H47" s="374"/>
      <c r="I47" s="374"/>
      <c r="J47" s="374"/>
      <c r="K47" s="374"/>
      <c r="L47" s="374"/>
      <c r="M47" s="374"/>
      <c r="N47" s="374"/>
      <c r="O47" s="374"/>
      <c r="P47" s="374"/>
      <c r="Q47" s="374"/>
      <c r="R47" s="374"/>
      <c r="S47" s="374"/>
      <c r="T47" s="374"/>
      <c r="U47" s="374"/>
      <c r="V47" s="374"/>
      <c r="W47" s="374"/>
      <c r="X47" s="374"/>
      <c r="Y47" s="374"/>
      <c r="Z47" s="374"/>
      <c r="AA47" s="374"/>
      <c r="AB47" s="374"/>
      <c r="AC47" s="374"/>
      <c r="AD47" s="374"/>
      <c r="AE47" s="374"/>
      <c r="AF47" s="374"/>
      <c r="AG47" s="374"/>
      <c r="AH47" s="374"/>
      <c r="AI47" s="374"/>
      <c r="AJ47" s="374"/>
      <c r="AK47" s="374"/>
      <c r="AL47" s="374"/>
      <c r="AM47" s="374"/>
      <c r="AN47" s="374"/>
      <c r="AO47" s="374"/>
      <c r="AP47" s="374"/>
      <c r="AQ47" s="374"/>
      <c r="AR47" s="374"/>
      <c r="AS47" s="374"/>
      <c r="AT47" s="374"/>
      <c r="AU47" s="374"/>
      <c r="AV47" s="374"/>
      <c r="AW47" s="374"/>
      <c r="AX47" s="374"/>
      <c r="AY47" s="374"/>
      <c r="AZ47" s="374"/>
      <c r="BA47" s="374"/>
      <c r="BB47" s="374"/>
      <c r="BC47" s="374"/>
      <c r="BD47" s="374"/>
      <c r="BE47" s="374"/>
      <c r="BF47" s="374"/>
      <c r="BG47" s="374"/>
      <c r="BH47" s="374"/>
      <c r="BI47" s="374"/>
      <c r="BJ47" s="374"/>
      <c r="BK47" s="374"/>
      <c r="BL47" s="374"/>
      <c r="BM47" s="374"/>
      <c r="BN47" s="374"/>
      <c r="BO47" s="374"/>
      <c r="BP47" s="374"/>
      <c r="BQ47" s="374"/>
      <c r="BR47" s="374"/>
      <c r="BS47" s="374"/>
      <c r="BT47" s="374"/>
      <c r="BU47" s="374"/>
      <c r="BV47" s="374"/>
      <c r="BW47" s="374"/>
      <c r="BX47" s="374"/>
      <c r="BY47" s="374"/>
      <c r="BZ47" s="374"/>
      <c r="CA47" s="374"/>
      <c r="CB47" s="374"/>
      <c r="CC47" s="374"/>
      <c r="CD47" s="374"/>
      <c r="CE47" s="374"/>
      <c r="CF47" s="374"/>
      <c r="CG47" s="374"/>
      <c r="CH47" s="374"/>
      <c r="CI47" s="374"/>
      <c r="CJ47" s="374"/>
      <c r="CK47" s="374"/>
      <c r="CL47" s="374"/>
      <c r="CM47" s="374"/>
      <c r="CN47" s="374"/>
      <c r="CO47" s="374"/>
      <c r="CP47" s="374"/>
      <c r="CQ47" s="374"/>
      <c r="CR47" s="374"/>
      <c r="CS47" s="374"/>
      <c r="CT47" s="374"/>
      <c r="CU47" s="374"/>
      <c r="CV47" s="374"/>
      <c r="CW47" s="374"/>
      <c r="CX47" s="374"/>
      <c r="CY47" s="374"/>
      <c r="CZ47" s="374"/>
      <c r="DA47" s="374"/>
      <c r="DB47" s="374"/>
      <c r="DC47" s="374"/>
      <c r="DD47" s="374"/>
      <c r="DE47" s="374"/>
      <c r="DF47" s="374"/>
      <c r="DG47" s="374"/>
      <c r="DH47" s="374"/>
      <c r="DI47" s="374"/>
    </row>
    <row r="48" spans="1:113" x14ac:dyDescent="0.2">
      <c r="E48" s="374" t="s">
        <v>208</v>
      </c>
      <c r="F48" s="374"/>
      <c r="G48" s="374"/>
      <c r="H48" s="374"/>
      <c r="I48" s="374"/>
      <c r="J48" s="374"/>
      <c r="K48" s="374"/>
      <c r="L48" s="374"/>
      <c r="M48" s="374"/>
      <c r="N48" s="374"/>
      <c r="O48" s="374"/>
      <c r="P48" s="374"/>
      <c r="Q48" s="374"/>
      <c r="R48" s="374"/>
      <c r="S48" s="374"/>
      <c r="T48" s="374"/>
      <c r="U48" s="374"/>
      <c r="V48" s="374"/>
      <c r="W48" s="374"/>
      <c r="X48" s="374"/>
      <c r="Y48" s="374"/>
      <c r="Z48" s="374"/>
      <c r="AA48" s="374"/>
      <c r="AB48" s="374"/>
      <c r="AC48" s="374"/>
      <c r="AD48" s="374"/>
      <c r="AE48" s="374"/>
      <c r="AF48" s="374"/>
      <c r="AG48" s="374"/>
      <c r="AH48" s="374"/>
      <c r="AI48" s="374"/>
      <c r="AJ48" s="374"/>
      <c r="AK48" s="374"/>
      <c r="AL48" s="374"/>
      <c r="AM48" s="374"/>
      <c r="AN48" s="374"/>
      <c r="AO48" s="374"/>
      <c r="AP48" s="374"/>
      <c r="AQ48" s="374"/>
      <c r="AR48" s="374"/>
      <c r="AS48" s="374"/>
      <c r="AT48" s="374"/>
      <c r="AU48" s="374"/>
      <c r="AV48" s="374"/>
      <c r="AW48" s="374"/>
      <c r="AX48" s="374"/>
      <c r="AY48" s="374"/>
      <c r="AZ48" s="374"/>
      <c r="BA48" s="374"/>
      <c r="BB48" s="374"/>
      <c r="BC48" s="374"/>
      <c r="BD48" s="374"/>
      <c r="BE48" s="374"/>
      <c r="BF48" s="374"/>
      <c r="BG48" s="374"/>
      <c r="BH48" s="374"/>
      <c r="BI48" s="374"/>
      <c r="BJ48" s="374"/>
      <c r="BK48" s="374"/>
      <c r="BL48" s="374"/>
      <c r="BM48" s="374"/>
      <c r="BN48" s="374"/>
      <c r="BO48" s="374"/>
      <c r="BP48" s="374"/>
      <c r="BQ48" s="374"/>
      <c r="BR48" s="374"/>
      <c r="BS48" s="374"/>
      <c r="BT48" s="374"/>
      <c r="BU48" s="374"/>
      <c r="BV48" s="374"/>
      <c r="BW48" s="374"/>
      <c r="BX48" s="374"/>
      <c r="BY48" s="374"/>
      <c r="BZ48" s="374"/>
      <c r="CA48" s="374"/>
      <c r="CB48" s="374"/>
      <c r="CC48" s="374"/>
      <c r="CD48" s="374"/>
      <c r="CE48" s="374"/>
      <c r="CF48" s="374"/>
      <c r="CG48" s="374"/>
      <c r="CH48" s="374"/>
      <c r="CI48" s="374"/>
      <c r="CJ48" s="374"/>
      <c r="CK48" s="374"/>
      <c r="CL48" s="374"/>
      <c r="CM48" s="374"/>
      <c r="CN48" s="374"/>
      <c r="CO48" s="374"/>
      <c r="CP48" s="374"/>
      <c r="CQ48" s="374"/>
      <c r="CR48" s="374"/>
      <c r="CS48" s="374"/>
      <c r="CT48" s="374"/>
      <c r="CU48" s="374"/>
      <c r="CV48" s="374"/>
      <c r="CW48" s="374"/>
      <c r="CX48" s="374"/>
      <c r="CY48" s="374"/>
      <c r="CZ48" s="374"/>
      <c r="DA48" s="374"/>
      <c r="DB48" s="374"/>
      <c r="DC48" s="374"/>
      <c r="DD48" s="374"/>
      <c r="DE48" s="374"/>
      <c r="DF48" s="374"/>
      <c r="DG48" s="374"/>
      <c r="DH48" s="374"/>
      <c r="DI48" s="374"/>
    </row>
    <row r="49" spans="5:113" x14ac:dyDescent="0.2">
      <c r="E49" s="376" t="s">
        <v>209</v>
      </c>
      <c r="F49" s="376"/>
      <c r="G49" s="376"/>
      <c r="H49" s="376"/>
      <c r="I49" s="376"/>
      <c r="J49" s="376"/>
      <c r="K49" s="376"/>
      <c r="L49" s="376"/>
      <c r="M49" s="376"/>
      <c r="N49" s="376"/>
      <c r="O49" s="376"/>
      <c r="P49" s="376"/>
      <c r="Q49" s="376"/>
      <c r="R49" s="376"/>
      <c r="S49" s="376"/>
      <c r="T49" s="376"/>
      <c r="U49" s="376"/>
      <c r="V49" s="376"/>
      <c r="W49" s="376"/>
      <c r="X49" s="376"/>
      <c r="Y49" s="376"/>
      <c r="Z49" s="376"/>
      <c r="AA49" s="376"/>
      <c r="AB49" s="376"/>
      <c r="AC49" s="376"/>
      <c r="AD49" s="376"/>
      <c r="AE49" s="376"/>
      <c r="AF49" s="376"/>
      <c r="AG49" s="376"/>
      <c r="AH49" s="376"/>
      <c r="AI49" s="376"/>
      <c r="AJ49" s="376"/>
      <c r="AK49" s="376"/>
      <c r="AL49" s="376"/>
      <c r="AM49" s="376"/>
      <c r="AN49" s="376"/>
      <c r="AO49" s="376"/>
      <c r="AP49" s="376"/>
      <c r="AQ49" s="376"/>
      <c r="AR49" s="376"/>
      <c r="AS49" s="376"/>
      <c r="AT49" s="376"/>
      <c r="AU49" s="376"/>
      <c r="AV49" s="376"/>
      <c r="AW49" s="376"/>
      <c r="AX49" s="376"/>
      <c r="AY49" s="376"/>
      <c r="AZ49" s="376"/>
      <c r="BA49" s="376"/>
      <c r="BB49" s="376"/>
      <c r="BC49" s="376"/>
      <c r="BD49" s="376"/>
      <c r="BE49" s="376"/>
      <c r="BF49" s="376"/>
      <c r="BG49" s="376"/>
      <c r="BH49" s="376"/>
      <c r="BI49" s="376"/>
      <c r="BJ49" s="376"/>
      <c r="BK49" s="376"/>
      <c r="BL49" s="376"/>
      <c r="BM49" s="376"/>
      <c r="BN49" s="376"/>
      <c r="BO49" s="376"/>
      <c r="BP49" s="376"/>
      <c r="BQ49" s="376"/>
      <c r="BR49" s="376"/>
      <c r="BS49" s="376"/>
      <c r="BT49" s="376"/>
      <c r="BU49" s="376"/>
      <c r="BV49" s="376"/>
      <c r="BW49" s="376"/>
      <c r="BX49" s="376"/>
      <c r="BY49" s="376"/>
      <c r="BZ49" s="376"/>
      <c r="CA49" s="376"/>
      <c r="CB49" s="376"/>
      <c r="CC49" s="376"/>
      <c r="CD49" s="376"/>
      <c r="CE49" s="376"/>
      <c r="CF49" s="376"/>
      <c r="CG49" s="376"/>
      <c r="CH49" s="376"/>
      <c r="CI49" s="376"/>
      <c r="CJ49" s="376"/>
      <c r="CK49" s="376"/>
      <c r="CL49" s="376"/>
      <c r="CM49" s="376"/>
      <c r="CN49" s="376"/>
      <c r="CO49" s="376"/>
      <c r="CP49" s="376"/>
      <c r="CQ49" s="376"/>
      <c r="CR49" s="376"/>
      <c r="CS49" s="376"/>
      <c r="CT49" s="376"/>
      <c r="CU49" s="376"/>
      <c r="CV49" s="376"/>
      <c r="CW49" s="376"/>
      <c r="CX49" s="376"/>
      <c r="CY49" s="376"/>
      <c r="CZ49" s="376"/>
      <c r="DA49" s="376"/>
      <c r="DB49" s="376"/>
      <c r="DC49" s="376"/>
      <c r="DD49" s="376"/>
      <c r="DE49" s="376"/>
      <c r="DF49" s="376"/>
      <c r="DG49" s="376"/>
      <c r="DH49" s="376"/>
      <c r="DI49" s="376"/>
    </row>
    <row r="50" spans="5:113" x14ac:dyDescent="0.2">
      <c r="E50" s="374" t="s">
        <v>210</v>
      </c>
      <c r="F50" s="374"/>
      <c r="G50" s="374"/>
      <c r="H50" s="374"/>
      <c r="I50" s="374"/>
      <c r="J50" s="374"/>
      <c r="K50" s="374"/>
      <c r="L50" s="374"/>
      <c r="M50" s="374"/>
      <c r="N50" s="374"/>
      <c r="O50" s="374"/>
      <c r="P50" s="374"/>
      <c r="Q50" s="374"/>
      <c r="R50" s="374"/>
      <c r="S50" s="374"/>
      <c r="T50" s="374"/>
      <c r="U50" s="374"/>
      <c r="V50" s="374"/>
      <c r="W50" s="374"/>
      <c r="X50" s="374"/>
      <c r="Y50" s="374"/>
      <c r="Z50" s="374"/>
      <c r="AA50" s="374"/>
      <c r="AB50" s="374"/>
      <c r="AC50" s="374"/>
      <c r="AD50" s="374"/>
      <c r="AE50" s="374"/>
      <c r="AF50" s="374"/>
      <c r="AG50" s="374"/>
      <c r="AH50" s="374"/>
      <c r="AI50" s="374"/>
      <c r="AJ50" s="374"/>
      <c r="AK50" s="374"/>
      <c r="AL50" s="374"/>
      <c r="AM50" s="374"/>
      <c r="AN50" s="374"/>
      <c r="AO50" s="374"/>
      <c r="AP50" s="374"/>
      <c r="AQ50" s="374"/>
      <c r="AR50" s="374"/>
      <c r="AS50" s="374"/>
      <c r="AT50" s="374"/>
      <c r="AU50" s="374"/>
      <c r="AV50" s="374"/>
      <c r="AW50" s="374"/>
      <c r="AX50" s="374"/>
      <c r="AY50" s="374"/>
      <c r="AZ50" s="374"/>
      <c r="BA50" s="374"/>
      <c r="BB50" s="374"/>
      <c r="BC50" s="374"/>
      <c r="BD50" s="374"/>
      <c r="BE50" s="374"/>
      <c r="BF50" s="374"/>
      <c r="BG50" s="374"/>
      <c r="BH50" s="374"/>
      <c r="BI50" s="374"/>
      <c r="BJ50" s="374"/>
      <c r="BK50" s="374"/>
      <c r="BL50" s="374"/>
      <c r="BM50" s="374"/>
      <c r="BN50" s="374"/>
      <c r="BO50" s="374"/>
      <c r="BP50" s="374"/>
      <c r="BQ50" s="374"/>
      <c r="BR50" s="374"/>
      <c r="BS50" s="374"/>
      <c r="BT50" s="374"/>
      <c r="BU50" s="374"/>
      <c r="BV50" s="374"/>
      <c r="BW50" s="374"/>
      <c r="BX50" s="374"/>
      <c r="BY50" s="374"/>
      <c r="BZ50" s="374"/>
      <c r="CA50" s="374"/>
      <c r="CB50" s="374"/>
      <c r="CC50" s="374"/>
      <c r="CD50" s="374"/>
      <c r="CE50" s="374"/>
      <c r="CF50" s="374"/>
      <c r="CG50" s="374"/>
      <c r="CH50" s="374"/>
      <c r="CI50" s="374"/>
      <c r="CJ50" s="374"/>
      <c r="CK50" s="374"/>
      <c r="CL50" s="374"/>
      <c r="CM50" s="374"/>
      <c r="CN50" s="374"/>
      <c r="CO50" s="374"/>
      <c r="CP50" s="374"/>
      <c r="CQ50" s="374"/>
      <c r="CR50" s="374"/>
      <c r="CS50" s="374"/>
      <c r="CT50" s="374"/>
      <c r="CU50" s="374"/>
      <c r="CV50" s="374"/>
      <c r="CW50" s="374"/>
      <c r="CX50" s="374"/>
      <c r="CY50" s="374"/>
      <c r="CZ50" s="374"/>
      <c r="DA50" s="374"/>
      <c r="DB50" s="374"/>
      <c r="DC50" s="374"/>
      <c r="DD50" s="374"/>
      <c r="DE50" s="374"/>
      <c r="DF50" s="374"/>
      <c r="DG50" s="374"/>
      <c r="DH50" s="374"/>
      <c r="DI50" s="374"/>
    </row>
    <row r="51" spans="5:113" x14ac:dyDescent="0.2">
      <c r="E51" s="374" t="s">
        <v>211</v>
      </c>
      <c r="F51" s="374"/>
      <c r="G51" s="374"/>
      <c r="H51" s="374"/>
      <c r="I51" s="374"/>
      <c r="J51" s="374"/>
      <c r="K51" s="374"/>
      <c r="L51" s="374"/>
      <c r="M51" s="374"/>
      <c r="N51" s="374"/>
      <c r="O51" s="374"/>
      <c r="P51" s="374"/>
      <c r="Q51" s="374"/>
      <c r="R51" s="374"/>
      <c r="S51" s="374"/>
      <c r="T51" s="374"/>
      <c r="U51" s="374"/>
      <c r="V51" s="374"/>
      <c r="W51" s="374"/>
      <c r="X51" s="374"/>
      <c r="Y51" s="374"/>
      <c r="Z51" s="374"/>
      <c r="AA51" s="374"/>
      <c r="AB51" s="374"/>
      <c r="AC51" s="374"/>
      <c r="AD51" s="374"/>
      <c r="AE51" s="374"/>
      <c r="AF51" s="374"/>
      <c r="AG51" s="374"/>
      <c r="AH51" s="374"/>
      <c r="AI51" s="374"/>
      <c r="AJ51" s="374"/>
      <c r="AK51" s="374"/>
      <c r="AL51" s="374"/>
      <c r="AM51" s="374"/>
      <c r="AN51" s="374"/>
      <c r="AO51" s="374"/>
      <c r="AP51" s="374"/>
      <c r="AQ51" s="374"/>
      <c r="AR51" s="374"/>
      <c r="AS51" s="374"/>
      <c r="AT51" s="374"/>
      <c r="AU51" s="374"/>
      <c r="AV51" s="374"/>
      <c r="AW51" s="374"/>
      <c r="AX51" s="374"/>
      <c r="AY51" s="374"/>
      <c r="AZ51" s="374"/>
      <c r="BA51" s="374"/>
      <c r="BB51" s="374"/>
      <c r="BC51" s="374"/>
      <c r="BD51" s="374"/>
      <c r="BE51" s="374"/>
      <c r="BF51" s="374"/>
      <c r="BG51" s="374"/>
      <c r="BH51" s="374"/>
      <c r="BI51" s="374"/>
      <c r="BJ51" s="374"/>
      <c r="BK51" s="374"/>
      <c r="BL51" s="374"/>
      <c r="BM51" s="374"/>
      <c r="BN51" s="374"/>
      <c r="BO51" s="374"/>
      <c r="BP51" s="374"/>
      <c r="BQ51" s="374"/>
      <c r="BR51" s="374"/>
      <c r="BS51" s="374"/>
      <c r="BT51" s="374"/>
      <c r="BU51" s="374"/>
      <c r="BV51" s="374"/>
      <c r="BW51" s="374"/>
      <c r="BX51" s="374"/>
      <c r="BY51" s="374"/>
      <c r="BZ51" s="374"/>
      <c r="CA51" s="374"/>
      <c r="CB51" s="374"/>
      <c r="CC51" s="374"/>
      <c r="CD51" s="374"/>
      <c r="CE51" s="374"/>
      <c r="CF51" s="374"/>
      <c r="CG51" s="374"/>
      <c r="CH51" s="374"/>
      <c r="CI51" s="374"/>
      <c r="CJ51" s="374"/>
      <c r="CK51" s="374"/>
      <c r="CL51" s="374"/>
      <c r="CM51" s="374"/>
      <c r="CN51" s="374"/>
      <c r="CO51" s="374"/>
      <c r="CP51" s="374"/>
      <c r="CQ51" s="374"/>
      <c r="CR51" s="374"/>
      <c r="CS51" s="374"/>
      <c r="CT51" s="374"/>
      <c r="CU51" s="374"/>
      <c r="CV51" s="374"/>
      <c r="CW51" s="374"/>
      <c r="CX51" s="374"/>
      <c r="CY51" s="374"/>
      <c r="CZ51" s="374"/>
      <c r="DA51" s="374"/>
      <c r="DB51" s="374"/>
      <c r="DC51" s="374"/>
      <c r="DD51" s="374"/>
      <c r="DE51" s="374"/>
      <c r="DF51" s="374"/>
      <c r="DG51" s="374"/>
      <c r="DH51" s="374"/>
      <c r="DI51" s="374"/>
    </row>
    <row r="52" spans="5:113" x14ac:dyDescent="0.2">
      <c r="E52" s="374" t="s">
        <v>212</v>
      </c>
      <c r="F52" s="374"/>
      <c r="G52" s="374"/>
      <c r="H52" s="374"/>
      <c r="I52" s="374"/>
      <c r="J52" s="374"/>
      <c r="K52" s="374"/>
      <c r="L52" s="374"/>
      <c r="M52" s="374"/>
      <c r="N52" s="374"/>
      <c r="O52" s="374"/>
      <c r="P52" s="374"/>
      <c r="Q52" s="374"/>
      <c r="R52" s="374"/>
      <c r="S52" s="374"/>
      <c r="T52" s="374"/>
      <c r="U52" s="374"/>
      <c r="V52" s="374"/>
      <c r="W52" s="374"/>
      <c r="X52" s="374"/>
      <c r="Y52" s="374"/>
      <c r="Z52" s="374"/>
      <c r="AA52" s="374"/>
      <c r="AB52" s="374"/>
      <c r="AC52" s="374"/>
      <c r="AD52" s="374"/>
      <c r="AE52" s="374"/>
      <c r="AF52" s="374"/>
      <c r="AG52" s="374"/>
      <c r="AH52" s="374"/>
      <c r="AI52" s="374"/>
      <c r="AJ52" s="374"/>
      <c r="AK52" s="374"/>
      <c r="AL52" s="374"/>
      <c r="AM52" s="374"/>
      <c r="AN52" s="374"/>
      <c r="AO52" s="374"/>
      <c r="AP52" s="374"/>
      <c r="AQ52" s="374"/>
      <c r="AR52" s="374"/>
      <c r="AS52" s="374"/>
      <c r="AT52" s="374"/>
      <c r="AU52" s="374"/>
      <c r="AV52" s="374"/>
      <c r="AW52" s="374"/>
      <c r="AX52" s="374"/>
      <c r="AY52" s="374"/>
      <c r="AZ52" s="374"/>
      <c r="BA52" s="374"/>
      <c r="BB52" s="374"/>
      <c r="BC52" s="374"/>
      <c r="BD52" s="374"/>
      <c r="BE52" s="374"/>
      <c r="BF52" s="374"/>
      <c r="BG52" s="374"/>
      <c r="BH52" s="374"/>
      <c r="BI52" s="374"/>
      <c r="BJ52" s="374"/>
      <c r="BK52" s="374"/>
      <c r="BL52" s="374"/>
      <c r="BM52" s="374"/>
      <c r="BN52" s="374"/>
      <c r="BO52" s="374"/>
      <c r="BP52" s="374"/>
      <c r="BQ52" s="374"/>
      <c r="BR52" s="374"/>
      <c r="BS52" s="374"/>
      <c r="BT52" s="374"/>
      <c r="BU52" s="374"/>
      <c r="BV52" s="374"/>
      <c r="BW52" s="374"/>
      <c r="BX52" s="374"/>
      <c r="BY52" s="374"/>
      <c r="BZ52" s="374"/>
      <c r="CA52" s="374"/>
      <c r="CB52" s="374"/>
      <c r="CC52" s="374"/>
      <c r="CD52" s="374"/>
      <c r="CE52" s="374"/>
      <c r="CF52" s="374"/>
      <c r="CG52" s="374"/>
      <c r="CH52" s="374"/>
      <c r="CI52" s="374"/>
      <c r="CJ52" s="374"/>
      <c r="CK52" s="374"/>
      <c r="CL52" s="374"/>
      <c r="CM52" s="374"/>
      <c r="CN52" s="374"/>
      <c r="CO52" s="374"/>
      <c r="CP52" s="374"/>
      <c r="CQ52" s="374"/>
      <c r="CR52" s="374"/>
      <c r="CS52" s="374"/>
      <c r="CT52" s="374"/>
      <c r="CU52" s="374"/>
      <c r="CV52" s="374"/>
      <c r="CW52" s="374"/>
      <c r="CX52" s="374"/>
      <c r="CY52" s="374"/>
      <c r="CZ52" s="374"/>
      <c r="DA52" s="374"/>
      <c r="DB52" s="374"/>
      <c r="DC52" s="374"/>
      <c r="DD52" s="374"/>
      <c r="DE52" s="374"/>
      <c r="DF52" s="374"/>
      <c r="DG52" s="374"/>
      <c r="DH52" s="374"/>
      <c r="DI52" s="374"/>
    </row>
    <row r="53" spans="5:113" x14ac:dyDescent="0.2">
      <c r="E53" s="171" t="s">
        <v>595</v>
      </c>
    </row>
    <row r="54" spans="5:113" x14ac:dyDescent="0.2"/>
    <row r="55" spans="5:113" x14ac:dyDescent="0.2"/>
    <row r="56" spans="5:113" x14ac:dyDescent="0.2"/>
  </sheetData>
  <sheetProtection algorithmName="SHA-512" hashValue="7R5HHPGSSTx2y+qpJ8dSfYrFwAFhfrHC9YlpU2CGbeIR0MGuCEuuqv69GWpOrLMJ1gJ4i2h1I0KPqCuPbh7g4Q==" saltValue="sG2irjHuxqLhcuU516dggA==" spinCount="100000"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556</v>
      </c>
      <c r="G33" s="29" t="s">
        <v>557</v>
      </c>
      <c r="H33" s="29" t="s">
        <v>558</v>
      </c>
      <c r="I33" s="29" t="s">
        <v>559</v>
      </c>
      <c r="J33" s="30" t="s">
        <v>560</v>
      </c>
      <c r="K33" s="22"/>
      <c r="L33" s="22"/>
      <c r="M33" s="22"/>
      <c r="N33" s="22"/>
      <c r="O33" s="22"/>
      <c r="P33" s="22"/>
    </row>
    <row r="34" spans="1:16" ht="39" customHeight="1" x14ac:dyDescent="0.2">
      <c r="A34" s="22"/>
      <c r="B34" s="31"/>
      <c r="C34" s="1161" t="s">
        <v>564</v>
      </c>
      <c r="D34" s="1161"/>
      <c r="E34" s="1162"/>
      <c r="F34" s="32">
        <v>5.95</v>
      </c>
      <c r="G34" s="33">
        <v>6.87</v>
      </c>
      <c r="H34" s="33">
        <v>7.03</v>
      </c>
      <c r="I34" s="33">
        <v>6.87</v>
      </c>
      <c r="J34" s="34">
        <v>6.44</v>
      </c>
      <c r="K34" s="22"/>
      <c r="L34" s="22"/>
      <c r="M34" s="22"/>
      <c r="N34" s="22"/>
      <c r="O34" s="22"/>
      <c r="P34" s="22"/>
    </row>
    <row r="35" spans="1:16" ht="39" customHeight="1" x14ac:dyDescent="0.2">
      <c r="A35" s="22"/>
      <c r="B35" s="35"/>
      <c r="C35" s="1157" t="s">
        <v>565</v>
      </c>
      <c r="D35" s="1157"/>
      <c r="E35" s="1158"/>
      <c r="F35" s="36">
        <v>2.97</v>
      </c>
      <c r="G35" s="37">
        <v>2.37</v>
      </c>
      <c r="H35" s="37">
        <v>2.69</v>
      </c>
      <c r="I35" s="37">
        <v>2.66</v>
      </c>
      <c r="J35" s="38">
        <v>4.18</v>
      </c>
      <c r="K35" s="22"/>
      <c r="L35" s="22"/>
      <c r="M35" s="22"/>
      <c r="N35" s="22"/>
      <c r="O35" s="22"/>
      <c r="P35" s="22"/>
    </row>
    <row r="36" spans="1:16" ht="39" customHeight="1" x14ac:dyDescent="0.2">
      <c r="A36" s="22"/>
      <c r="B36" s="35"/>
      <c r="C36" s="1157" t="s">
        <v>566</v>
      </c>
      <c r="D36" s="1157"/>
      <c r="E36" s="1158"/>
      <c r="F36" s="36">
        <v>1.52</v>
      </c>
      <c r="G36" s="37">
        <v>1.22</v>
      </c>
      <c r="H36" s="37">
        <v>1.18</v>
      </c>
      <c r="I36" s="37">
        <v>1.5</v>
      </c>
      <c r="J36" s="38">
        <v>2.4300000000000002</v>
      </c>
      <c r="K36" s="22"/>
      <c r="L36" s="22"/>
      <c r="M36" s="22"/>
      <c r="N36" s="22"/>
      <c r="O36" s="22"/>
      <c r="P36" s="22"/>
    </row>
    <row r="37" spans="1:16" ht="39" customHeight="1" x14ac:dyDescent="0.2">
      <c r="A37" s="22"/>
      <c r="B37" s="35"/>
      <c r="C37" s="1157" t="s">
        <v>567</v>
      </c>
      <c r="D37" s="1157"/>
      <c r="E37" s="1158"/>
      <c r="F37" s="36" t="s">
        <v>568</v>
      </c>
      <c r="G37" s="37">
        <v>0.34</v>
      </c>
      <c r="H37" s="37">
        <v>1.45</v>
      </c>
      <c r="I37" s="37">
        <v>1.36</v>
      </c>
      <c r="J37" s="38">
        <v>1.59</v>
      </c>
      <c r="K37" s="22"/>
      <c r="L37" s="22"/>
      <c r="M37" s="22"/>
      <c r="N37" s="22"/>
      <c r="O37" s="22"/>
      <c r="P37" s="22"/>
    </row>
    <row r="38" spans="1:16" ht="39" customHeight="1" x14ac:dyDescent="0.2">
      <c r="A38" s="22"/>
      <c r="B38" s="35"/>
      <c r="C38" s="1157" t="s">
        <v>569</v>
      </c>
      <c r="D38" s="1157"/>
      <c r="E38" s="1158"/>
      <c r="F38" s="36">
        <v>2.44</v>
      </c>
      <c r="G38" s="37">
        <v>0.65</v>
      </c>
      <c r="H38" s="37">
        <v>0.26</v>
      </c>
      <c r="I38" s="37">
        <v>0.35</v>
      </c>
      <c r="J38" s="38">
        <v>0.77</v>
      </c>
      <c r="K38" s="22"/>
      <c r="L38" s="22"/>
      <c r="M38" s="22"/>
      <c r="N38" s="22"/>
      <c r="O38" s="22"/>
      <c r="P38" s="22"/>
    </row>
    <row r="39" spans="1:16" ht="39" customHeight="1" x14ac:dyDescent="0.2">
      <c r="A39" s="22"/>
      <c r="B39" s="35"/>
      <c r="C39" s="1157" t="s">
        <v>570</v>
      </c>
      <c r="D39" s="1157"/>
      <c r="E39" s="1158"/>
      <c r="F39" s="36">
        <v>0.06</v>
      </c>
      <c r="G39" s="37">
        <v>0.09</v>
      </c>
      <c r="H39" s="37">
        <v>0.12</v>
      </c>
      <c r="I39" s="37">
        <v>0.15</v>
      </c>
      <c r="J39" s="38">
        <v>0.09</v>
      </c>
      <c r="K39" s="22"/>
      <c r="L39" s="22"/>
      <c r="M39" s="22"/>
      <c r="N39" s="22"/>
      <c r="O39" s="22"/>
      <c r="P39" s="22"/>
    </row>
    <row r="40" spans="1:16" ht="39" customHeight="1" x14ac:dyDescent="0.2">
      <c r="A40" s="22"/>
      <c r="B40" s="35"/>
      <c r="C40" s="1157" t="s">
        <v>571</v>
      </c>
      <c r="D40" s="1157"/>
      <c r="E40" s="1158"/>
      <c r="F40" s="36">
        <v>0.17</v>
      </c>
      <c r="G40" s="37">
        <v>0.14000000000000001</v>
      </c>
      <c r="H40" s="37">
        <v>0.2</v>
      </c>
      <c r="I40" s="37">
        <v>0.2</v>
      </c>
      <c r="J40" s="38">
        <v>0.08</v>
      </c>
      <c r="K40" s="22"/>
      <c r="L40" s="22"/>
      <c r="M40" s="22"/>
      <c r="N40" s="22"/>
      <c r="O40" s="22"/>
      <c r="P40" s="22"/>
    </row>
    <row r="41" spans="1:16" ht="39" customHeight="1" x14ac:dyDescent="0.2">
      <c r="A41" s="22"/>
      <c r="B41" s="35"/>
      <c r="C41" s="1157" t="s">
        <v>572</v>
      </c>
      <c r="D41" s="1157"/>
      <c r="E41" s="1158"/>
      <c r="F41" s="36">
        <v>0</v>
      </c>
      <c r="G41" s="37">
        <v>0.01</v>
      </c>
      <c r="H41" s="37">
        <v>0.05</v>
      </c>
      <c r="I41" s="37">
        <v>0.09</v>
      </c>
      <c r="J41" s="38">
        <v>0</v>
      </c>
      <c r="K41" s="22"/>
      <c r="L41" s="22"/>
      <c r="M41" s="22"/>
      <c r="N41" s="22"/>
      <c r="O41" s="22"/>
      <c r="P41" s="22"/>
    </row>
    <row r="42" spans="1:16" ht="39" customHeight="1" x14ac:dyDescent="0.2">
      <c r="A42" s="22"/>
      <c r="B42" s="39"/>
      <c r="C42" s="1157" t="s">
        <v>573</v>
      </c>
      <c r="D42" s="1157"/>
      <c r="E42" s="1158"/>
      <c r="F42" s="36" t="s">
        <v>514</v>
      </c>
      <c r="G42" s="37" t="s">
        <v>514</v>
      </c>
      <c r="H42" s="37" t="s">
        <v>514</v>
      </c>
      <c r="I42" s="37" t="s">
        <v>514</v>
      </c>
      <c r="J42" s="38" t="s">
        <v>514</v>
      </c>
      <c r="K42" s="22"/>
      <c r="L42" s="22"/>
      <c r="M42" s="22"/>
      <c r="N42" s="22"/>
      <c r="O42" s="22"/>
      <c r="P42" s="22"/>
    </row>
    <row r="43" spans="1:16" ht="39" customHeight="1" thickBot="1" x14ac:dyDescent="0.25">
      <c r="A43" s="22"/>
      <c r="B43" s="40"/>
      <c r="C43" s="1159" t="s">
        <v>574</v>
      </c>
      <c r="D43" s="1159"/>
      <c r="E43" s="1160"/>
      <c r="F43" s="41">
        <v>0</v>
      </c>
      <c r="G43" s="42">
        <v>0</v>
      </c>
      <c r="H43" s="42">
        <v>0</v>
      </c>
      <c r="I43" s="42">
        <v>0</v>
      </c>
      <c r="J43" s="43">
        <v>0</v>
      </c>
      <c r="K43" s="22"/>
      <c r="L43" s="22"/>
      <c r="M43" s="22"/>
      <c r="N43" s="22"/>
      <c r="O43" s="22"/>
      <c r="P43" s="22"/>
    </row>
    <row r="44" spans="1:16" ht="39" customHeight="1" x14ac:dyDescent="0.2">
      <c r="A44" s="22"/>
      <c r="B44" s="44" t="s">
        <v>7</v>
      </c>
      <c r="C44" s="45"/>
      <c r="D44" s="45"/>
      <c r="E44" s="45"/>
      <c r="F44" s="22"/>
      <c r="G44" s="22"/>
      <c r="H44" s="22"/>
      <c r="I44" s="22"/>
      <c r="J44" s="22"/>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qQu6adHPfc05FS1Sh5wpekSariirXXEL36jP4Hpkdrr4mz6pF7l/eLqhgKcUOE6cWkc6gCFltKCOYDZix4aJyA==" saltValue="ur2XWIJRsegUyUIiJEJeq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2"/>
  <cols>
    <col min="1" max="1" width="6.6640625" style="47" customWidth="1"/>
    <col min="2" max="3" width="10.88671875" style="47" customWidth="1"/>
    <col min="4" max="4" width="10" style="47" customWidth="1"/>
    <col min="5" max="10" width="11" style="47" customWidth="1"/>
    <col min="11" max="15" width="13.109375" style="47" customWidth="1"/>
    <col min="16" max="21" width="11.44140625" style="47" customWidth="1"/>
    <col min="22" max="16384" width="0" style="47" hidden="1"/>
  </cols>
  <sheetData>
    <row r="1" spans="1:21" ht="13.5" customHeight="1" x14ac:dyDescent="0.2">
      <c r="A1" s="46"/>
      <c r="B1" s="46"/>
      <c r="C1" s="46"/>
      <c r="D1" s="46"/>
      <c r="E1" s="46"/>
      <c r="F1" s="46"/>
      <c r="G1" s="46"/>
      <c r="H1" s="46"/>
      <c r="I1" s="46"/>
      <c r="J1" s="46"/>
      <c r="K1" s="46"/>
      <c r="L1" s="46"/>
      <c r="M1" s="46"/>
      <c r="N1" s="46"/>
      <c r="O1" s="46"/>
      <c r="P1" s="46"/>
      <c r="Q1" s="46"/>
      <c r="R1" s="46"/>
      <c r="S1" s="46"/>
      <c r="T1" s="46"/>
      <c r="U1" s="46"/>
    </row>
    <row r="2" spans="1:21" ht="13.5" customHeight="1" x14ac:dyDescent="0.2">
      <c r="A2" s="46"/>
      <c r="B2" s="46"/>
      <c r="C2" s="46"/>
      <c r="D2" s="46"/>
      <c r="E2" s="46"/>
      <c r="F2" s="46"/>
      <c r="G2" s="46"/>
      <c r="H2" s="46"/>
      <c r="I2" s="46"/>
      <c r="J2" s="46"/>
      <c r="K2" s="46"/>
      <c r="L2" s="46"/>
      <c r="M2" s="46"/>
      <c r="N2" s="46"/>
      <c r="O2" s="46"/>
      <c r="P2" s="46"/>
      <c r="Q2" s="46"/>
      <c r="R2" s="46"/>
      <c r="S2" s="46"/>
      <c r="T2" s="46"/>
      <c r="U2" s="46"/>
    </row>
    <row r="3" spans="1:21" ht="13.5" customHeight="1" x14ac:dyDescent="0.2">
      <c r="A3" s="46"/>
      <c r="B3" s="46"/>
      <c r="C3" s="46"/>
      <c r="D3" s="46"/>
      <c r="E3" s="46"/>
      <c r="F3" s="46"/>
      <c r="G3" s="46"/>
      <c r="H3" s="46"/>
      <c r="I3" s="46"/>
      <c r="J3" s="46"/>
      <c r="K3" s="46"/>
      <c r="L3" s="46"/>
      <c r="M3" s="46"/>
      <c r="N3" s="46"/>
      <c r="O3" s="46"/>
      <c r="P3" s="46"/>
      <c r="Q3" s="46"/>
      <c r="R3" s="46"/>
      <c r="S3" s="46"/>
      <c r="T3" s="46"/>
      <c r="U3" s="46"/>
    </row>
    <row r="4" spans="1:21" ht="13.5" customHeight="1" x14ac:dyDescent="0.2">
      <c r="A4" s="46"/>
      <c r="B4" s="46"/>
      <c r="C4" s="46"/>
      <c r="D4" s="46"/>
      <c r="E4" s="46"/>
      <c r="F4" s="46"/>
      <c r="G4" s="46"/>
      <c r="H4" s="46"/>
      <c r="I4" s="46"/>
      <c r="J4" s="46"/>
      <c r="K4" s="46"/>
      <c r="L4" s="46"/>
      <c r="M4" s="46"/>
      <c r="N4" s="46"/>
      <c r="O4" s="46"/>
      <c r="P4" s="46"/>
      <c r="Q4" s="46"/>
      <c r="R4" s="46"/>
      <c r="S4" s="46"/>
      <c r="T4" s="46"/>
      <c r="U4" s="46"/>
    </row>
    <row r="5" spans="1:21" ht="13.5" customHeight="1" x14ac:dyDescent="0.2">
      <c r="A5" s="46"/>
      <c r="B5" s="46"/>
      <c r="C5" s="46"/>
      <c r="D5" s="46"/>
      <c r="E5" s="46"/>
      <c r="F5" s="46"/>
      <c r="G5" s="46"/>
      <c r="H5" s="46"/>
      <c r="I5" s="46"/>
      <c r="J5" s="46"/>
      <c r="K5" s="46"/>
      <c r="L5" s="46"/>
      <c r="M5" s="46"/>
      <c r="N5" s="46"/>
      <c r="O5" s="46"/>
      <c r="P5" s="46"/>
      <c r="Q5" s="46"/>
      <c r="R5" s="46"/>
      <c r="S5" s="46"/>
      <c r="T5" s="46"/>
      <c r="U5" s="46"/>
    </row>
    <row r="6" spans="1:21" ht="13.5" customHeight="1" x14ac:dyDescent="0.2">
      <c r="A6" s="46"/>
      <c r="B6" s="46"/>
      <c r="C6" s="46"/>
      <c r="D6" s="46"/>
      <c r="E6" s="46"/>
      <c r="F6" s="46"/>
      <c r="G6" s="46"/>
      <c r="H6" s="46"/>
      <c r="I6" s="46"/>
      <c r="J6" s="46"/>
      <c r="K6" s="46"/>
      <c r="L6" s="46"/>
      <c r="M6" s="46"/>
      <c r="N6" s="46"/>
      <c r="O6" s="46"/>
      <c r="P6" s="46"/>
      <c r="Q6" s="46"/>
      <c r="R6" s="46"/>
      <c r="S6" s="46"/>
      <c r="T6" s="46"/>
      <c r="U6" s="46"/>
    </row>
    <row r="7" spans="1:21" ht="13.5" customHeight="1" x14ac:dyDescent="0.2">
      <c r="A7" s="46"/>
      <c r="B7" s="46"/>
      <c r="C7" s="46"/>
      <c r="D7" s="46"/>
      <c r="E7" s="46"/>
      <c r="F7" s="46"/>
      <c r="G7" s="46"/>
      <c r="H7" s="46"/>
      <c r="I7" s="46"/>
      <c r="J7" s="46"/>
      <c r="K7" s="46"/>
      <c r="L7" s="46"/>
      <c r="M7" s="46"/>
      <c r="N7" s="46"/>
      <c r="O7" s="46"/>
      <c r="P7" s="46"/>
      <c r="Q7" s="46"/>
      <c r="R7" s="46"/>
      <c r="S7" s="46"/>
      <c r="T7" s="46"/>
      <c r="U7" s="46"/>
    </row>
    <row r="8" spans="1:21" ht="13.5" customHeight="1" x14ac:dyDescent="0.2">
      <c r="A8" s="46"/>
      <c r="B8" s="46"/>
      <c r="C8" s="46"/>
      <c r="D8" s="46"/>
      <c r="E8" s="46"/>
      <c r="F8" s="46"/>
      <c r="G8" s="46"/>
      <c r="H8" s="46"/>
      <c r="I8" s="46"/>
      <c r="J8" s="46"/>
      <c r="K8" s="46"/>
      <c r="L8" s="46"/>
      <c r="M8" s="46"/>
      <c r="N8" s="46"/>
      <c r="O8" s="46"/>
      <c r="P8" s="46"/>
      <c r="Q8" s="46"/>
      <c r="R8" s="46"/>
      <c r="S8" s="46"/>
      <c r="T8" s="46"/>
      <c r="U8" s="46"/>
    </row>
    <row r="9" spans="1:21" ht="13.5" customHeight="1" x14ac:dyDescent="0.2">
      <c r="A9" s="46"/>
      <c r="B9" s="46"/>
      <c r="C9" s="46"/>
      <c r="D9" s="46"/>
      <c r="E9" s="46"/>
      <c r="F9" s="46"/>
      <c r="G9" s="46"/>
      <c r="H9" s="46"/>
      <c r="I9" s="46"/>
      <c r="J9" s="46"/>
      <c r="K9" s="46"/>
      <c r="L9" s="46"/>
      <c r="M9" s="46"/>
      <c r="N9" s="46"/>
      <c r="O9" s="46"/>
      <c r="P9" s="46"/>
      <c r="Q9" s="46"/>
      <c r="R9" s="46"/>
      <c r="S9" s="46"/>
      <c r="T9" s="46"/>
      <c r="U9" s="46"/>
    </row>
    <row r="10" spans="1:21" ht="13.5" customHeight="1" x14ac:dyDescent="0.2">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2">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2">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2">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2">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2">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2">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2">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2">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2">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2">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2">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2">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2">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2">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2">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2">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2">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2">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2">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2">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2">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2">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2">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2">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2">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2">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2">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2">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2">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2">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2">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2">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5">
      <c r="A43" s="46"/>
      <c r="B43" s="46"/>
      <c r="C43" s="46"/>
      <c r="D43" s="46"/>
      <c r="E43" s="46"/>
      <c r="F43" s="46"/>
      <c r="G43" s="46"/>
      <c r="H43" s="46"/>
      <c r="I43" s="46"/>
      <c r="J43" s="46"/>
      <c r="K43" s="46"/>
      <c r="L43" s="46"/>
      <c r="M43" s="46"/>
      <c r="N43" s="46"/>
      <c r="O43" s="48" t="s">
        <v>8</v>
      </c>
      <c r="P43" s="46"/>
      <c r="Q43" s="46"/>
      <c r="R43" s="46"/>
      <c r="S43" s="46"/>
      <c r="T43" s="46"/>
      <c r="U43" s="46"/>
    </row>
    <row r="44" spans="1:21" ht="30.75" customHeight="1" thickBot="1" x14ac:dyDescent="0.25">
      <c r="A44" s="46"/>
      <c r="B44" s="49" t="s">
        <v>9</v>
      </c>
      <c r="C44" s="50"/>
      <c r="D44" s="50"/>
      <c r="E44" s="51"/>
      <c r="F44" s="51"/>
      <c r="G44" s="51"/>
      <c r="H44" s="51"/>
      <c r="I44" s="51"/>
      <c r="J44" s="52" t="s">
        <v>2</v>
      </c>
      <c r="K44" s="53" t="s">
        <v>556</v>
      </c>
      <c r="L44" s="54" t="s">
        <v>557</v>
      </c>
      <c r="M44" s="54" t="s">
        <v>558</v>
      </c>
      <c r="N44" s="54" t="s">
        <v>559</v>
      </c>
      <c r="O44" s="55" t="s">
        <v>560</v>
      </c>
      <c r="P44" s="46"/>
      <c r="Q44" s="46"/>
      <c r="R44" s="46"/>
      <c r="S44" s="46"/>
      <c r="T44" s="46"/>
      <c r="U44" s="46"/>
    </row>
    <row r="45" spans="1:21" ht="30.75" customHeight="1" x14ac:dyDescent="0.2">
      <c r="A45" s="46"/>
      <c r="B45" s="1181" t="s">
        <v>10</v>
      </c>
      <c r="C45" s="1182"/>
      <c r="D45" s="56"/>
      <c r="E45" s="1187" t="s">
        <v>11</v>
      </c>
      <c r="F45" s="1187"/>
      <c r="G45" s="1187"/>
      <c r="H45" s="1187"/>
      <c r="I45" s="1187"/>
      <c r="J45" s="1188"/>
      <c r="K45" s="57">
        <v>628</v>
      </c>
      <c r="L45" s="58">
        <v>596</v>
      </c>
      <c r="M45" s="58">
        <v>568</v>
      </c>
      <c r="N45" s="58">
        <v>616</v>
      </c>
      <c r="O45" s="59">
        <v>590</v>
      </c>
      <c r="P45" s="46"/>
      <c r="Q45" s="46"/>
      <c r="R45" s="46"/>
      <c r="S45" s="46"/>
      <c r="T45" s="46"/>
      <c r="U45" s="46"/>
    </row>
    <row r="46" spans="1:21" ht="30.75" customHeight="1" x14ac:dyDescent="0.2">
      <c r="A46" s="46"/>
      <c r="B46" s="1183"/>
      <c r="C46" s="1184"/>
      <c r="D46" s="60"/>
      <c r="E46" s="1165" t="s">
        <v>12</v>
      </c>
      <c r="F46" s="1165"/>
      <c r="G46" s="1165"/>
      <c r="H46" s="1165"/>
      <c r="I46" s="1165"/>
      <c r="J46" s="1166"/>
      <c r="K46" s="61" t="s">
        <v>514</v>
      </c>
      <c r="L46" s="62" t="s">
        <v>514</v>
      </c>
      <c r="M46" s="62" t="s">
        <v>514</v>
      </c>
      <c r="N46" s="62" t="s">
        <v>514</v>
      </c>
      <c r="O46" s="63" t="s">
        <v>514</v>
      </c>
      <c r="P46" s="46"/>
      <c r="Q46" s="46"/>
      <c r="R46" s="46"/>
      <c r="S46" s="46"/>
      <c r="T46" s="46"/>
      <c r="U46" s="46"/>
    </row>
    <row r="47" spans="1:21" ht="30.75" customHeight="1" x14ac:dyDescent="0.2">
      <c r="A47" s="46"/>
      <c r="B47" s="1183"/>
      <c r="C47" s="1184"/>
      <c r="D47" s="60"/>
      <c r="E47" s="1165" t="s">
        <v>13</v>
      </c>
      <c r="F47" s="1165"/>
      <c r="G47" s="1165"/>
      <c r="H47" s="1165"/>
      <c r="I47" s="1165"/>
      <c r="J47" s="1166"/>
      <c r="K47" s="61" t="s">
        <v>514</v>
      </c>
      <c r="L47" s="62" t="s">
        <v>514</v>
      </c>
      <c r="M47" s="62" t="s">
        <v>514</v>
      </c>
      <c r="N47" s="62" t="s">
        <v>514</v>
      </c>
      <c r="O47" s="63" t="s">
        <v>514</v>
      </c>
      <c r="P47" s="46"/>
      <c r="Q47" s="46"/>
      <c r="R47" s="46"/>
      <c r="S47" s="46"/>
      <c r="T47" s="46"/>
      <c r="U47" s="46"/>
    </row>
    <row r="48" spans="1:21" ht="30.75" customHeight="1" x14ac:dyDescent="0.2">
      <c r="A48" s="46"/>
      <c r="B48" s="1183"/>
      <c r="C48" s="1184"/>
      <c r="D48" s="60"/>
      <c r="E48" s="1165" t="s">
        <v>14</v>
      </c>
      <c r="F48" s="1165"/>
      <c r="G48" s="1165"/>
      <c r="H48" s="1165"/>
      <c r="I48" s="1165"/>
      <c r="J48" s="1166"/>
      <c r="K48" s="61">
        <v>64</v>
      </c>
      <c r="L48" s="62">
        <v>68</v>
      </c>
      <c r="M48" s="62">
        <v>70</v>
      </c>
      <c r="N48" s="62">
        <v>52</v>
      </c>
      <c r="O48" s="63">
        <v>62</v>
      </c>
      <c r="P48" s="46"/>
      <c r="Q48" s="46"/>
      <c r="R48" s="46"/>
      <c r="S48" s="46"/>
      <c r="T48" s="46"/>
      <c r="U48" s="46"/>
    </row>
    <row r="49" spans="1:21" ht="30.75" customHeight="1" x14ac:dyDescent="0.2">
      <c r="A49" s="46"/>
      <c r="B49" s="1183"/>
      <c r="C49" s="1184"/>
      <c r="D49" s="60"/>
      <c r="E49" s="1165" t="s">
        <v>15</v>
      </c>
      <c r="F49" s="1165"/>
      <c r="G49" s="1165"/>
      <c r="H49" s="1165"/>
      <c r="I49" s="1165"/>
      <c r="J49" s="1166"/>
      <c r="K49" s="61">
        <v>11</v>
      </c>
      <c r="L49" s="62">
        <v>11</v>
      </c>
      <c r="M49" s="62">
        <v>11</v>
      </c>
      <c r="N49" s="62">
        <v>11</v>
      </c>
      <c r="O49" s="63">
        <v>10</v>
      </c>
      <c r="P49" s="46"/>
      <c r="Q49" s="46"/>
      <c r="R49" s="46"/>
      <c r="S49" s="46"/>
      <c r="T49" s="46"/>
      <c r="U49" s="46"/>
    </row>
    <row r="50" spans="1:21" ht="30.75" customHeight="1" x14ac:dyDescent="0.2">
      <c r="A50" s="46"/>
      <c r="B50" s="1183"/>
      <c r="C50" s="1184"/>
      <c r="D50" s="60"/>
      <c r="E50" s="1165" t="s">
        <v>16</v>
      </c>
      <c r="F50" s="1165"/>
      <c r="G50" s="1165"/>
      <c r="H50" s="1165"/>
      <c r="I50" s="1165"/>
      <c r="J50" s="1166"/>
      <c r="K50" s="61" t="s">
        <v>514</v>
      </c>
      <c r="L50" s="62" t="s">
        <v>514</v>
      </c>
      <c r="M50" s="62" t="s">
        <v>514</v>
      </c>
      <c r="N50" s="62" t="s">
        <v>514</v>
      </c>
      <c r="O50" s="63" t="s">
        <v>514</v>
      </c>
      <c r="P50" s="46"/>
      <c r="Q50" s="46"/>
      <c r="R50" s="46"/>
      <c r="S50" s="46"/>
      <c r="T50" s="46"/>
      <c r="U50" s="46"/>
    </row>
    <row r="51" spans="1:21" ht="30.75" customHeight="1" x14ac:dyDescent="0.2">
      <c r="A51" s="46"/>
      <c r="B51" s="1185"/>
      <c r="C51" s="1186"/>
      <c r="D51" s="64"/>
      <c r="E51" s="1165" t="s">
        <v>17</v>
      </c>
      <c r="F51" s="1165"/>
      <c r="G51" s="1165"/>
      <c r="H51" s="1165"/>
      <c r="I51" s="1165"/>
      <c r="J51" s="1166"/>
      <c r="K51" s="61" t="s">
        <v>514</v>
      </c>
      <c r="L51" s="62" t="s">
        <v>514</v>
      </c>
      <c r="M51" s="62" t="s">
        <v>514</v>
      </c>
      <c r="N51" s="62" t="s">
        <v>514</v>
      </c>
      <c r="O51" s="63" t="s">
        <v>514</v>
      </c>
      <c r="P51" s="46"/>
      <c r="Q51" s="46"/>
      <c r="R51" s="46"/>
      <c r="S51" s="46"/>
      <c r="T51" s="46"/>
      <c r="U51" s="46"/>
    </row>
    <row r="52" spans="1:21" ht="30.75" customHeight="1" x14ac:dyDescent="0.2">
      <c r="A52" s="46"/>
      <c r="B52" s="1163" t="s">
        <v>18</v>
      </c>
      <c r="C52" s="1164"/>
      <c r="D52" s="64"/>
      <c r="E52" s="1165" t="s">
        <v>19</v>
      </c>
      <c r="F52" s="1165"/>
      <c r="G52" s="1165"/>
      <c r="H52" s="1165"/>
      <c r="I52" s="1165"/>
      <c r="J52" s="1166"/>
      <c r="K52" s="61">
        <v>468</v>
      </c>
      <c r="L52" s="62">
        <v>452</v>
      </c>
      <c r="M52" s="62">
        <v>408</v>
      </c>
      <c r="N52" s="62">
        <v>468</v>
      </c>
      <c r="O52" s="63">
        <v>429</v>
      </c>
      <c r="P52" s="46"/>
      <c r="Q52" s="46"/>
      <c r="R52" s="46"/>
      <c r="S52" s="46"/>
      <c r="T52" s="46"/>
      <c r="U52" s="46"/>
    </row>
    <row r="53" spans="1:21" ht="30.75" customHeight="1" thickBot="1" x14ac:dyDescent="0.25">
      <c r="A53" s="46"/>
      <c r="B53" s="1167" t="s">
        <v>20</v>
      </c>
      <c r="C53" s="1168"/>
      <c r="D53" s="65"/>
      <c r="E53" s="1169" t="s">
        <v>21</v>
      </c>
      <c r="F53" s="1169"/>
      <c r="G53" s="1169"/>
      <c r="H53" s="1169"/>
      <c r="I53" s="1169"/>
      <c r="J53" s="1170"/>
      <c r="K53" s="66">
        <v>235</v>
      </c>
      <c r="L53" s="67">
        <v>223</v>
      </c>
      <c r="M53" s="67">
        <v>241</v>
      </c>
      <c r="N53" s="67">
        <v>211</v>
      </c>
      <c r="O53" s="68">
        <v>233</v>
      </c>
      <c r="P53" s="46"/>
      <c r="Q53" s="46"/>
      <c r="R53" s="46"/>
      <c r="S53" s="46"/>
      <c r="T53" s="46"/>
      <c r="U53" s="46"/>
    </row>
    <row r="54" spans="1:21" ht="24" customHeight="1" x14ac:dyDescent="0.2">
      <c r="A54" s="46"/>
      <c r="B54" s="69" t="s">
        <v>22</v>
      </c>
      <c r="C54" s="46"/>
      <c r="D54" s="46"/>
      <c r="E54" s="46"/>
      <c r="F54" s="46"/>
      <c r="G54" s="46"/>
      <c r="H54" s="46"/>
      <c r="I54" s="46"/>
      <c r="J54" s="46"/>
      <c r="K54" s="46"/>
      <c r="L54" s="46"/>
      <c r="M54" s="46"/>
      <c r="N54" s="46"/>
      <c r="O54" s="46"/>
      <c r="P54" s="46"/>
      <c r="Q54" s="46"/>
      <c r="R54" s="46"/>
      <c r="S54" s="46"/>
      <c r="T54" s="46"/>
      <c r="U54" s="46"/>
    </row>
    <row r="55" spans="1:21" ht="24" customHeight="1" thickBot="1" x14ac:dyDescent="0.25">
      <c r="A55" s="46"/>
      <c r="B55" s="70" t="s">
        <v>23</v>
      </c>
      <c r="C55" s="71"/>
      <c r="D55" s="71"/>
      <c r="E55" s="71"/>
      <c r="F55" s="71"/>
      <c r="G55" s="71"/>
      <c r="H55" s="71"/>
      <c r="I55" s="71"/>
      <c r="J55" s="71"/>
      <c r="K55" s="72"/>
      <c r="L55" s="72"/>
      <c r="M55" s="72"/>
      <c r="N55" s="72"/>
      <c r="O55" s="73" t="s">
        <v>575</v>
      </c>
      <c r="P55" s="46"/>
      <c r="Q55" s="46"/>
      <c r="R55" s="46"/>
      <c r="S55" s="46"/>
      <c r="T55" s="46"/>
      <c r="U55" s="46"/>
    </row>
    <row r="56" spans="1:21" ht="31.5" customHeight="1" thickBot="1" x14ac:dyDescent="0.25">
      <c r="A56" s="46"/>
      <c r="B56" s="74"/>
      <c r="C56" s="75"/>
      <c r="D56" s="75"/>
      <c r="E56" s="76"/>
      <c r="F56" s="76"/>
      <c r="G56" s="76"/>
      <c r="H56" s="76"/>
      <c r="I56" s="76"/>
      <c r="J56" s="77" t="s">
        <v>2</v>
      </c>
      <c r="K56" s="78" t="s">
        <v>576</v>
      </c>
      <c r="L56" s="79" t="s">
        <v>577</v>
      </c>
      <c r="M56" s="79" t="s">
        <v>578</v>
      </c>
      <c r="N56" s="79" t="s">
        <v>579</v>
      </c>
      <c r="O56" s="80" t="s">
        <v>580</v>
      </c>
      <c r="P56" s="46"/>
      <c r="Q56" s="46"/>
      <c r="R56" s="46"/>
      <c r="S56" s="46"/>
      <c r="T56" s="46"/>
      <c r="U56" s="46"/>
    </row>
    <row r="57" spans="1:21" ht="31.5" customHeight="1" x14ac:dyDescent="0.2">
      <c r="B57" s="1171" t="s">
        <v>24</v>
      </c>
      <c r="C57" s="1172"/>
      <c r="D57" s="1175" t="s">
        <v>25</v>
      </c>
      <c r="E57" s="1176"/>
      <c r="F57" s="1176"/>
      <c r="G57" s="1176"/>
      <c r="H57" s="1176"/>
      <c r="I57" s="1176"/>
      <c r="J57" s="1177"/>
      <c r="K57" s="81"/>
      <c r="L57" s="82"/>
      <c r="M57" s="82"/>
      <c r="N57" s="82"/>
      <c r="O57" s="83"/>
    </row>
    <row r="58" spans="1:21" ht="31.5" customHeight="1" thickBot="1" x14ac:dyDescent="0.25">
      <c r="B58" s="1173"/>
      <c r="C58" s="1174"/>
      <c r="D58" s="1178" t="s">
        <v>26</v>
      </c>
      <c r="E58" s="1179"/>
      <c r="F58" s="1179"/>
      <c r="G58" s="1179"/>
      <c r="H58" s="1179"/>
      <c r="I58" s="1179"/>
      <c r="J58" s="1180"/>
      <c r="K58" s="84"/>
      <c r="L58" s="85"/>
      <c r="M58" s="85"/>
      <c r="N58" s="85"/>
      <c r="O58" s="86"/>
    </row>
    <row r="59" spans="1:21" ht="24" customHeight="1" x14ac:dyDescent="0.2">
      <c r="B59" s="87"/>
      <c r="C59" s="87"/>
      <c r="D59" s="88" t="s">
        <v>27</v>
      </c>
      <c r="E59" s="89"/>
      <c r="F59" s="89"/>
      <c r="G59" s="89"/>
      <c r="H59" s="89"/>
      <c r="I59" s="89"/>
      <c r="J59" s="89"/>
      <c r="K59" s="89"/>
      <c r="L59" s="89"/>
      <c r="M59" s="89"/>
      <c r="N59" s="89"/>
      <c r="O59" s="89"/>
    </row>
    <row r="60" spans="1:21" ht="24" customHeight="1" x14ac:dyDescent="0.2">
      <c r="B60" s="90"/>
      <c r="C60" s="90"/>
      <c r="D60" s="88" t="s">
        <v>28</v>
      </c>
      <c r="E60" s="89"/>
      <c r="F60" s="89"/>
      <c r="G60" s="89"/>
      <c r="H60" s="89"/>
      <c r="I60" s="89"/>
      <c r="J60" s="89"/>
      <c r="K60" s="89"/>
      <c r="L60" s="89"/>
      <c r="M60" s="89"/>
      <c r="N60" s="89"/>
      <c r="O60" s="89"/>
    </row>
    <row r="61" spans="1:21" ht="24" customHeight="1" x14ac:dyDescent="0.2">
      <c r="A61" s="46"/>
      <c r="B61" s="69"/>
      <c r="C61" s="46"/>
      <c r="D61" s="46"/>
      <c r="E61" s="46"/>
      <c r="F61" s="46"/>
      <c r="G61" s="46"/>
      <c r="H61" s="46"/>
      <c r="I61" s="46"/>
      <c r="J61" s="46"/>
      <c r="K61" s="46"/>
      <c r="L61" s="46"/>
      <c r="M61" s="46"/>
      <c r="N61" s="46"/>
      <c r="O61" s="46"/>
      <c r="P61" s="46"/>
      <c r="Q61" s="46"/>
      <c r="R61" s="46"/>
      <c r="S61" s="46"/>
      <c r="T61" s="46"/>
      <c r="U61" s="46"/>
    </row>
    <row r="62" spans="1:21" ht="24" customHeight="1" x14ac:dyDescent="0.2">
      <c r="A62" s="46"/>
      <c r="B62" s="69"/>
      <c r="C62" s="46"/>
      <c r="D62" s="46"/>
      <c r="E62" s="46"/>
      <c r="F62" s="46"/>
      <c r="G62" s="46"/>
      <c r="H62" s="46"/>
      <c r="I62" s="46"/>
      <c r="J62" s="46"/>
      <c r="K62" s="46"/>
      <c r="L62" s="46"/>
      <c r="M62" s="46"/>
      <c r="N62" s="46"/>
      <c r="O62" s="46"/>
      <c r="P62" s="46"/>
      <c r="Q62" s="46"/>
      <c r="R62" s="46"/>
      <c r="S62" s="46"/>
      <c r="T62" s="46"/>
      <c r="U62" s="46"/>
    </row>
  </sheetData>
  <sheetProtection algorithmName="SHA-512" hashValue="GX6PFp3Dpy22cX0mj+rsB97ovRmcbUllswnHqqra23W84CmtFKG0WKUT0U3ZCgiXY+3ec3Jmo/4jnNFspUgTEA==" saltValue="6ZK1vqsdKKvvp3cvOJpoc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2"/>
  <cols>
    <col min="1" max="1" width="6.6640625" style="91" customWidth="1"/>
    <col min="2" max="3" width="12.6640625" style="91" customWidth="1"/>
    <col min="4" max="4" width="11.6640625" style="91" customWidth="1"/>
    <col min="5" max="8" width="10.33203125" style="91" customWidth="1"/>
    <col min="9" max="13" width="16.33203125" style="91" customWidth="1"/>
    <col min="14" max="19" width="12.6640625" style="91" customWidth="1"/>
    <col min="20" max="16384" width="0" style="91"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2" t="s">
        <v>8</v>
      </c>
    </row>
    <row r="40" spans="2:13" ht="27.75" customHeight="1" thickBot="1" x14ac:dyDescent="0.25">
      <c r="B40" s="93" t="s">
        <v>9</v>
      </c>
      <c r="C40" s="94"/>
      <c r="D40" s="94"/>
      <c r="E40" s="95"/>
      <c r="F40" s="95"/>
      <c r="G40" s="95"/>
      <c r="H40" s="96" t="s">
        <v>2</v>
      </c>
      <c r="I40" s="97" t="s">
        <v>556</v>
      </c>
      <c r="J40" s="98" t="s">
        <v>557</v>
      </c>
      <c r="K40" s="98" t="s">
        <v>558</v>
      </c>
      <c r="L40" s="98" t="s">
        <v>559</v>
      </c>
      <c r="M40" s="99" t="s">
        <v>560</v>
      </c>
    </row>
    <row r="41" spans="2:13" ht="27.75" customHeight="1" x14ac:dyDescent="0.2">
      <c r="B41" s="1201" t="s">
        <v>29</v>
      </c>
      <c r="C41" s="1202"/>
      <c r="D41" s="100"/>
      <c r="E41" s="1203" t="s">
        <v>30</v>
      </c>
      <c r="F41" s="1203"/>
      <c r="G41" s="1203"/>
      <c r="H41" s="1204"/>
      <c r="I41" s="339">
        <v>5338</v>
      </c>
      <c r="J41" s="340">
        <v>5341</v>
      </c>
      <c r="K41" s="340">
        <v>5330</v>
      </c>
      <c r="L41" s="340">
        <v>5054</v>
      </c>
      <c r="M41" s="341">
        <v>5163</v>
      </c>
    </row>
    <row r="42" spans="2:13" ht="27.75" customHeight="1" x14ac:dyDescent="0.2">
      <c r="B42" s="1191"/>
      <c r="C42" s="1192"/>
      <c r="D42" s="101"/>
      <c r="E42" s="1195" t="s">
        <v>31</v>
      </c>
      <c r="F42" s="1195"/>
      <c r="G42" s="1195"/>
      <c r="H42" s="1196"/>
      <c r="I42" s="342" t="s">
        <v>514</v>
      </c>
      <c r="J42" s="343" t="s">
        <v>514</v>
      </c>
      <c r="K42" s="343" t="s">
        <v>514</v>
      </c>
      <c r="L42" s="343" t="s">
        <v>514</v>
      </c>
      <c r="M42" s="344" t="s">
        <v>514</v>
      </c>
    </row>
    <row r="43" spans="2:13" ht="27.75" customHeight="1" x14ac:dyDescent="0.2">
      <c r="B43" s="1191"/>
      <c r="C43" s="1192"/>
      <c r="D43" s="101"/>
      <c r="E43" s="1195" t="s">
        <v>32</v>
      </c>
      <c r="F43" s="1195"/>
      <c r="G43" s="1195"/>
      <c r="H43" s="1196"/>
      <c r="I43" s="342">
        <v>715</v>
      </c>
      <c r="J43" s="343">
        <v>694</v>
      </c>
      <c r="K43" s="343">
        <v>681</v>
      </c>
      <c r="L43" s="343">
        <v>558</v>
      </c>
      <c r="M43" s="344">
        <v>569</v>
      </c>
    </row>
    <row r="44" spans="2:13" ht="27.75" customHeight="1" x14ac:dyDescent="0.2">
      <c r="B44" s="1191"/>
      <c r="C44" s="1192"/>
      <c r="D44" s="101"/>
      <c r="E44" s="1195" t="s">
        <v>33</v>
      </c>
      <c r="F44" s="1195"/>
      <c r="G44" s="1195"/>
      <c r="H44" s="1196"/>
      <c r="I44" s="342">
        <v>54</v>
      </c>
      <c r="J44" s="343">
        <v>44</v>
      </c>
      <c r="K44" s="343">
        <v>33</v>
      </c>
      <c r="L44" s="343">
        <v>23</v>
      </c>
      <c r="M44" s="344">
        <v>13</v>
      </c>
    </row>
    <row r="45" spans="2:13" ht="27.75" customHeight="1" x14ac:dyDescent="0.2">
      <c r="B45" s="1191"/>
      <c r="C45" s="1192"/>
      <c r="D45" s="101"/>
      <c r="E45" s="1195" t="s">
        <v>34</v>
      </c>
      <c r="F45" s="1195"/>
      <c r="G45" s="1195"/>
      <c r="H45" s="1196"/>
      <c r="I45" s="342">
        <v>391</v>
      </c>
      <c r="J45" s="343">
        <v>260</v>
      </c>
      <c r="K45" s="343">
        <v>230</v>
      </c>
      <c r="L45" s="343">
        <v>348</v>
      </c>
      <c r="M45" s="344">
        <v>369</v>
      </c>
    </row>
    <row r="46" spans="2:13" ht="27.75" customHeight="1" x14ac:dyDescent="0.2">
      <c r="B46" s="1191"/>
      <c r="C46" s="1192"/>
      <c r="D46" s="102"/>
      <c r="E46" s="1195" t="s">
        <v>35</v>
      </c>
      <c r="F46" s="1195"/>
      <c r="G46" s="1195"/>
      <c r="H46" s="1196"/>
      <c r="I46" s="342" t="s">
        <v>514</v>
      </c>
      <c r="J46" s="343" t="s">
        <v>514</v>
      </c>
      <c r="K46" s="343" t="s">
        <v>514</v>
      </c>
      <c r="L46" s="343" t="s">
        <v>514</v>
      </c>
      <c r="M46" s="344" t="s">
        <v>514</v>
      </c>
    </row>
    <row r="47" spans="2:13" ht="27.75" customHeight="1" x14ac:dyDescent="0.2">
      <c r="B47" s="1191"/>
      <c r="C47" s="1192"/>
      <c r="D47" s="103"/>
      <c r="E47" s="1205" t="s">
        <v>36</v>
      </c>
      <c r="F47" s="1206"/>
      <c r="G47" s="1206"/>
      <c r="H47" s="1207"/>
      <c r="I47" s="342" t="s">
        <v>514</v>
      </c>
      <c r="J47" s="343" t="s">
        <v>514</v>
      </c>
      <c r="K47" s="343" t="s">
        <v>514</v>
      </c>
      <c r="L47" s="343" t="s">
        <v>514</v>
      </c>
      <c r="M47" s="344" t="s">
        <v>514</v>
      </c>
    </row>
    <row r="48" spans="2:13" ht="27.75" customHeight="1" x14ac:dyDescent="0.2">
      <c r="B48" s="1191"/>
      <c r="C48" s="1192"/>
      <c r="D48" s="101"/>
      <c r="E48" s="1195" t="s">
        <v>37</v>
      </c>
      <c r="F48" s="1195"/>
      <c r="G48" s="1195"/>
      <c r="H48" s="1196"/>
      <c r="I48" s="342" t="s">
        <v>514</v>
      </c>
      <c r="J48" s="343" t="s">
        <v>514</v>
      </c>
      <c r="K48" s="343" t="s">
        <v>514</v>
      </c>
      <c r="L48" s="343" t="s">
        <v>514</v>
      </c>
      <c r="M48" s="344" t="s">
        <v>514</v>
      </c>
    </row>
    <row r="49" spans="2:13" ht="27.75" customHeight="1" x14ac:dyDescent="0.2">
      <c r="B49" s="1193"/>
      <c r="C49" s="1194"/>
      <c r="D49" s="101"/>
      <c r="E49" s="1195" t="s">
        <v>38</v>
      </c>
      <c r="F49" s="1195"/>
      <c r="G49" s="1195"/>
      <c r="H49" s="1196"/>
      <c r="I49" s="342" t="s">
        <v>514</v>
      </c>
      <c r="J49" s="343" t="s">
        <v>514</v>
      </c>
      <c r="K49" s="343" t="s">
        <v>514</v>
      </c>
      <c r="L49" s="343" t="s">
        <v>514</v>
      </c>
      <c r="M49" s="344" t="s">
        <v>514</v>
      </c>
    </row>
    <row r="50" spans="2:13" ht="27.75" customHeight="1" x14ac:dyDescent="0.2">
      <c r="B50" s="1189" t="s">
        <v>39</v>
      </c>
      <c r="C50" s="1190"/>
      <c r="D50" s="104"/>
      <c r="E50" s="1195" t="s">
        <v>40</v>
      </c>
      <c r="F50" s="1195"/>
      <c r="G50" s="1195"/>
      <c r="H50" s="1196"/>
      <c r="I50" s="342">
        <v>2883</v>
      </c>
      <c r="J50" s="343">
        <v>2941</v>
      </c>
      <c r="K50" s="343">
        <v>2817</v>
      </c>
      <c r="L50" s="343">
        <v>2269</v>
      </c>
      <c r="M50" s="344">
        <v>2992</v>
      </c>
    </row>
    <row r="51" spans="2:13" ht="27.75" customHeight="1" x14ac:dyDescent="0.2">
      <c r="B51" s="1191"/>
      <c r="C51" s="1192"/>
      <c r="D51" s="101"/>
      <c r="E51" s="1195" t="s">
        <v>41</v>
      </c>
      <c r="F51" s="1195"/>
      <c r="G51" s="1195"/>
      <c r="H51" s="1196"/>
      <c r="I51" s="342">
        <v>271</v>
      </c>
      <c r="J51" s="343">
        <v>239</v>
      </c>
      <c r="K51" s="343">
        <v>212</v>
      </c>
      <c r="L51" s="343">
        <v>188</v>
      </c>
      <c r="M51" s="344">
        <v>166</v>
      </c>
    </row>
    <row r="52" spans="2:13" ht="27.75" customHeight="1" x14ac:dyDescent="0.2">
      <c r="B52" s="1193"/>
      <c r="C52" s="1194"/>
      <c r="D52" s="101"/>
      <c r="E52" s="1195" t="s">
        <v>42</v>
      </c>
      <c r="F52" s="1195"/>
      <c r="G52" s="1195"/>
      <c r="H52" s="1196"/>
      <c r="I52" s="342">
        <v>4192</v>
      </c>
      <c r="J52" s="343">
        <v>4032</v>
      </c>
      <c r="K52" s="343">
        <v>4112</v>
      </c>
      <c r="L52" s="343">
        <v>3994</v>
      </c>
      <c r="M52" s="344">
        <v>3958</v>
      </c>
    </row>
    <row r="53" spans="2:13" ht="27.75" customHeight="1" thickBot="1" x14ac:dyDescent="0.25">
      <c r="B53" s="1197" t="s">
        <v>20</v>
      </c>
      <c r="C53" s="1198"/>
      <c r="D53" s="105"/>
      <c r="E53" s="1199" t="s">
        <v>43</v>
      </c>
      <c r="F53" s="1199"/>
      <c r="G53" s="1199"/>
      <c r="H53" s="1200"/>
      <c r="I53" s="345">
        <v>-847</v>
      </c>
      <c r="J53" s="346">
        <v>-873</v>
      </c>
      <c r="K53" s="346">
        <v>-867</v>
      </c>
      <c r="L53" s="346">
        <v>-467</v>
      </c>
      <c r="M53" s="347">
        <v>-1002</v>
      </c>
    </row>
    <row r="54" spans="2:13" ht="27.75" customHeight="1" x14ac:dyDescent="0.2">
      <c r="B54" s="106" t="s">
        <v>44</v>
      </c>
      <c r="C54" s="107"/>
      <c r="D54" s="107"/>
      <c r="E54" s="108"/>
      <c r="F54" s="108"/>
      <c r="G54" s="108"/>
      <c r="H54" s="108"/>
      <c r="I54" s="109"/>
      <c r="J54" s="109"/>
      <c r="K54" s="109"/>
      <c r="L54" s="109"/>
      <c r="M54" s="109"/>
    </row>
    <row r="55" spans="2:13" ht="13.2" x14ac:dyDescent="0.2"/>
  </sheetData>
  <sheetProtection algorithmName="SHA-512" hashValue="WXin9GnSt2Z8ZRAId6zUpUCgGjFFAsA1Bo7Pvnh6zyDzB/7DDu9D2Gi6lVZgP2VoVeh9a0Z7p9TFiYu9jpNGWQ==" saltValue="h0xgb0FroNo5OnPKNWmCY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60" zoomScaleNormal="6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0" t="s">
        <v>45</v>
      </c>
    </row>
    <row r="54" spans="2:8" ht="29.25" customHeight="1" thickBot="1" x14ac:dyDescent="0.3">
      <c r="B54" s="111" t="s">
        <v>1</v>
      </c>
      <c r="C54" s="112"/>
      <c r="D54" s="112"/>
      <c r="E54" s="113" t="s">
        <v>2</v>
      </c>
      <c r="F54" s="114" t="s">
        <v>558</v>
      </c>
      <c r="G54" s="114" t="s">
        <v>559</v>
      </c>
      <c r="H54" s="115" t="s">
        <v>560</v>
      </c>
    </row>
    <row r="55" spans="2:8" ht="52.5" customHeight="1" x14ac:dyDescent="0.2">
      <c r="B55" s="116"/>
      <c r="C55" s="1216" t="s">
        <v>46</v>
      </c>
      <c r="D55" s="1216"/>
      <c r="E55" s="1217"/>
      <c r="F55" s="117">
        <v>826</v>
      </c>
      <c r="G55" s="117">
        <v>902</v>
      </c>
      <c r="H55" s="118">
        <v>1216</v>
      </c>
    </row>
    <row r="56" spans="2:8" ht="52.5" customHeight="1" x14ac:dyDescent="0.2">
      <c r="B56" s="119"/>
      <c r="C56" s="1218" t="s">
        <v>47</v>
      </c>
      <c r="D56" s="1218"/>
      <c r="E56" s="1219"/>
      <c r="F56" s="120">
        <v>2</v>
      </c>
      <c r="G56" s="120">
        <v>2</v>
      </c>
      <c r="H56" s="121">
        <v>39</v>
      </c>
    </row>
    <row r="57" spans="2:8" ht="53.25" customHeight="1" x14ac:dyDescent="0.2">
      <c r="B57" s="119"/>
      <c r="C57" s="1220" t="s">
        <v>48</v>
      </c>
      <c r="D57" s="1220"/>
      <c r="E57" s="1221"/>
      <c r="F57" s="122">
        <v>1085</v>
      </c>
      <c r="G57" s="122">
        <v>791</v>
      </c>
      <c r="H57" s="123">
        <v>1190</v>
      </c>
    </row>
    <row r="58" spans="2:8" ht="45.75" customHeight="1" x14ac:dyDescent="0.2">
      <c r="B58" s="124"/>
      <c r="C58" s="1208" t="s">
        <v>581</v>
      </c>
      <c r="D58" s="1209"/>
      <c r="E58" s="1210"/>
      <c r="F58" s="125">
        <v>150</v>
      </c>
      <c r="G58" s="125">
        <v>155</v>
      </c>
      <c r="H58" s="126">
        <v>418</v>
      </c>
    </row>
    <row r="59" spans="2:8" ht="45.75" customHeight="1" x14ac:dyDescent="0.2">
      <c r="B59" s="124"/>
      <c r="C59" s="1208" t="s">
        <v>582</v>
      </c>
      <c r="D59" s="1209"/>
      <c r="E59" s="1210"/>
      <c r="F59" s="125">
        <v>188</v>
      </c>
      <c r="G59" s="125">
        <v>284</v>
      </c>
      <c r="H59" s="126">
        <v>311</v>
      </c>
    </row>
    <row r="60" spans="2:8" ht="45.75" customHeight="1" x14ac:dyDescent="0.2">
      <c r="B60" s="124"/>
      <c r="C60" s="1208" t="s">
        <v>583</v>
      </c>
      <c r="D60" s="1209"/>
      <c r="E60" s="1210"/>
      <c r="F60" s="125">
        <v>199</v>
      </c>
      <c r="G60" s="125">
        <v>199</v>
      </c>
      <c r="H60" s="126">
        <v>199</v>
      </c>
    </row>
    <row r="61" spans="2:8" ht="45.75" customHeight="1" x14ac:dyDescent="0.2">
      <c r="B61" s="124"/>
      <c r="C61" s="1208" t="s">
        <v>584</v>
      </c>
      <c r="D61" s="1209"/>
      <c r="E61" s="1210"/>
      <c r="F61" s="125">
        <v>68</v>
      </c>
      <c r="G61" s="125">
        <v>68</v>
      </c>
      <c r="H61" s="126">
        <v>68</v>
      </c>
    </row>
    <row r="62" spans="2:8" ht="45.75" customHeight="1" thickBot="1" x14ac:dyDescent="0.25">
      <c r="B62" s="127"/>
      <c r="C62" s="1211" t="s">
        <v>585</v>
      </c>
      <c r="D62" s="1212"/>
      <c r="E62" s="1213"/>
      <c r="F62" s="128">
        <v>6</v>
      </c>
      <c r="G62" s="128">
        <v>6</v>
      </c>
      <c r="H62" s="129">
        <v>52</v>
      </c>
    </row>
    <row r="63" spans="2:8" ht="52.5" customHeight="1" thickBot="1" x14ac:dyDescent="0.25">
      <c r="B63" s="130"/>
      <c r="C63" s="1214" t="s">
        <v>49</v>
      </c>
      <c r="D63" s="1214"/>
      <c r="E63" s="1215"/>
      <c r="F63" s="131">
        <v>1914</v>
      </c>
      <c r="G63" s="131">
        <v>1695</v>
      </c>
      <c r="H63" s="132">
        <v>2445</v>
      </c>
    </row>
    <row r="64" spans="2:8" ht="13.2" x14ac:dyDescent="0.2"/>
  </sheetData>
  <sheetProtection algorithmName="SHA-512" hashValue="COOXdo/C5YO2pfAEp0jGZDBiip9qFCL9eoHuea73jDPQAY9uiRI6AFhujlYPxyY3t4oGtF8aeytgIhwa16LMhw==" saltValue="ILY6d+wgG1BQNu9rEhu4J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DE85"/>
  <sheetViews>
    <sheetView showGridLines="0" topLeftCell="BS58" zoomScale="75" zoomScaleNormal="75" zoomScaleSheetLayoutView="55" workbookViewId="0">
      <selection activeCell="CU41" sqref="CU41"/>
    </sheetView>
  </sheetViews>
  <sheetFormatPr defaultColWidth="0" defaultRowHeight="13.5" customHeight="1" zeroHeight="1" x14ac:dyDescent="0.2"/>
  <cols>
    <col min="1" max="1" width="6.33203125" style="252" customWidth="1"/>
    <col min="2" max="107" width="2.44140625" style="252" customWidth="1"/>
    <col min="108" max="108" width="6.109375" style="258" customWidth="1"/>
    <col min="109" max="109" width="5.88671875" style="256" customWidth="1"/>
    <col min="110" max="16384" width="8.6640625" style="252" hidden="1"/>
  </cols>
  <sheetData>
    <row r="1" spans="1:109" ht="42.75" customHeight="1" x14ac:dyDescent="0.2">
      <c r="A1" s="348"/>
      <c r="B1" s="349"/>
      <c r="DD1" s="252"/>
      <c r="DE1" s="252"/>
    </row>
    <row r="2" spans="1:109" ht="25.5" customHeight="1" x14ac:dyDescent="0.2">
      <c r="A2" s="350"/>
      <c r="C2" s="350"/>
      <c r="O2" s="350"/>
      <c r="P2" s="350"/>
      <c r="Q2" s="350"/>
      <c r="R2" s="350"/>
      <c r="S2" s="350"/>
      <c r="T2" s="350"/>
      <c r="U2" s="350"/>
      <c r="V2" s="350"/>
      <c r="W2" s="350"/>
      <c r="X2" s="350"/>
      <c r="Y2" s="350"/>
      <c r="Z2" s="350"/>
      <c r="AA2" s="350"/>
      <c r="AB2" s="350"/>
      <c r="AC2" s="350"/>
      <c r="AD2" s="350"/>
      <c r="AE2" s="350"/>
      <c r="AF2" s="350"/>
      <c r="AG2" s="350"/>
      <c r="AH2" s="350"/>
      <c r="AI2" s="350"/>
      <c r="AU2" s="350"/>
      <c r="BG2" s="350"/>
      <c r="BS2" s="350"/>
      <c r="CE2" s="350"/>
      <c r="CQ2" s="350"/>
      <c r="DD2" s="252"/>
      <c r="DE2" s="252"/>
    </row>
    <row r="3" spans="1:109" ht="25.5" customHeight="1" x14ac:dyDescent="0.2">
      <c r="A3" s="350"/>
      <c r="C3" s="350"/>
      <c r="O3" s="350"/>
      <c r="P3" s="350"/>
      <c r="Q3" s="350"/>
      <c r="R3" s="350"/>
      <c r="S3" s="350"/>
      <c r="T3" s="350"/>
      <c r="U3" s="350"/>
      <c r="V3" s="350"/>
      <c r="W3" s="350"/>
      <c r="X3" s="350"/>
      <c r="Y3" s="350"/>
      <c r="Z3" s="350"/>
      <c r="AA3" s="350"/>
      <c r="AB3" s="350"/>
      <c r="AC3" s="350"/>
      <c r="AD3" s="350"/>
      <c r="AE3" s="350"/>
      <c r="AF3" s="350"/>
      <c r="AG3" s="350"/>
      <c r="AH3" s="350"/>
      <c r="AI3" s="350"/>
      <c r="AU3" s="350"/>
      <c r="BG3" s="350"/>
      <c r="BS3" s="350"/>
      <c r="CE3" s="350"/>
      <c r="CQ3" s="350"/>
      <c r="DD3" s="252"/>
      <c r="DE3" s="252"/>
    </row>
    <row r="4" spans="1:109" s="250" customFormat="1" ht="13.2" x14ac:dyDescent="0.2">
      <c r="A4" s="350"/>
      <c r="B4" s="350"/>
      <c r="C4" s="350"/>
      <c r="D4" s="350"/>
      <c r="E4" s="350"/>
      <c r="F4" s="350"/>
      <c r="G4" s="350"/>
      <c r="H4" s="350"/>
      <c r="I4" s="350"/>
      <c r="J4" s="350"/>
      <c r="K4" s="350"/>
      <c r="L4" s="350"/>
      <c r="M4" s="350"/>
      <c r="N4" s="350"/>
      <c r="O4" s="350"/>
      <c r="P4" s="350"/>
      <c r="Q4" s="350"/>
      <c r="R4" s="350"/>
      <c r="S4" s="350"/>
      <c r="T4" s="350"/>
      <c r="U4" s="350"/>
      <c r="V4" s="350"/>
      <c r="W4" s="350"/>
      <c r="X4" s="350"/>
      <c r="Y4" s="350"/>
      <c r="Z4" s="350"/>
      <c r="AA4" s="350"/>
      <c r="AB4" s="350"/>
      <c r="AC4" s="350"/>
      <c r="AD4" s="350"/>
      <c r="AE4" s="350"/>
      <c r="AF4" s="350"/>
      <c r="AG4" s="350"/>
      <c r="AH4" s="350"/>
      <c r="AI4" s="350"/>
      <c r="AJ4" s="350"/>
      <c r="AK4" s="350"/>
      <c r="AL4" s="350"/>
      <c r="AM4" s="350"/>
      <c r="AN4" s="350"/>
      <c r="AO4" s="350"/>
      <c r="AP4" s="350"/>
      <c r="AQ4" s="350"/>
      <c r="AR4" s="350"/>
      <c r="AS4" s="350"/>
      <c r="AT4" s="350"/>
      <c r="AU4" s="350"/>
      <c r="AV4" s="350"/>
      <c r="AW4" s="350"/>
      <c r="AX4" s="350"/>
      <c r="AY4" s="350"/>
      <c r="AZ4" s="350"/>
      <c r="BA4" s="350"/>
      <c r="BB4" s="350"/>
      <c r="BC4" s="350"/>
      <c r="BD4" s="350"/>
      <c r="BE4" s="350"/>
      <c r="BF4" s="350"/>
      <c r="BG4" s="350"/>
      <c r="BH4" s="350"/>
      <c r="BI4" s="350"/>
      <c r="BJ4" s="350"/>
      <c r="BK4" s="350"/>
      <c r="BL4" s="350"/>
      <c r="BM4" s="350"/>
      <c r="BN4" s="350"/>
      <c r="BO4" s="350"/>
      <c r="BP4" s="350"/>
      <c r="BQ4" s="350"/>
      <c r="BR4" s="350"/>
      <c r="BS4" s="350"/>
      <c r="BT4" s="350"/>
      <c r="BU4" s="350"/>
      <c r="BV4" s="350"/>
      <c r="BW4" s="350"/>
      <c r="BX4" s="350"/>
      <c r="BY4" s="350"/>
      <c r="BZ4" s="350"/>
      <c r="CA4" s="350"/>
      <c r="CB4" s="350"/>
      <c r="CC4" s="350"/>
      <c r="CD4" s="350"/>
      <c r="CE4" s="350"/>
      <c r="CF4" s="350"/>
      <c r="CG4" s="350"/>
      <c r="CH4" s="350"/>
      <c r="CI4" s="350"/>
      <c r="CJ4" s="350"/>
      <c r="CK4" s="350"/>
      <c r="CL4" s="350"/>
      <c r="CM4" s="350"/>
      <c r="CN4" s="350"/>
      <c r="CO4" s="350"/>
      <c r="CP4" s="350"/>
      <c r="CQ4" s="350"/>
      <c r="CR4" s="350"/>
      <c r="CS4" s="350"/>
      <c r="CT4" s="350"/>
      <c r="CU4" s="350"/>
      <c r="CV4" s="350"/>
      <c r="CW4" s="350"/>
      <c r="CX4" s="350"/>
      <c r="CY4" s="350"/>
      <c r="CZ4" s="350"/>
      <c r="DA4" s="350"/>
      <c r="DB4" s="350"/>
      <c r="DC4" s="350"/>
      <c r="DD4" s="350"/>
      <c r="DE4" s="350"/>
    </row>
    <row r="5" spans="1:109" s="250" customFormat="1" ht="13.2" x14ac:dyDescent="0.2">
      <c r="A5" s="350"/>
      <c r="B5" s="350"/>
      <c r="C5" s="350"/>
      <c r="D5" s="350"/>
      <c r="E5" s="350"/>
      <c r="F5" s="350"/>
      <c r="G5" s="350"/>
      <c r="H5" s="350"/>
      <c r="I5" s="350"/>
      <c r="J5" s="350"/>
      <c r="K5" s="350"/>
      <c r="L5" s="350"/>
      <c r="M5" s="350"/>
      <c r="N5" s="350"/>
      <c r="O5" s="350"/>
      <c r="P5" s="350"/>
      <c r="Q5" s="350"/>
      <c r="R5" s="350"/>
      <c r="S5" s="350"/>
      <c r="T5" s="350"/>
      <c r="U5" s="350"/>
      <c r="V5" s="350"/>
      <c r="W5" s="350"/>
      <c r="X5" s="350"/>
      <c r="Y5" s="350"/>
      <c r="Z5" s="350"/>
      <c r="AA5" s="350"/>
      <c r="AB5" s="350"/>
      <c r="AC5" s="350"/>
      <c r="AD5" s="350"/>
      <c r="AE5" s="350"/>
      <c r="AF5" s="350"/>
      <c r="AG5" s="350"/>
      <c r="AH5" s="350"/>
      <c r="AI5" s="350"/>
      <c r="AJ5" s="350"/>
      <c r="AK5" s="350"/>
      <c r="AL5" s="350"/>
      <c r="AM5" s="350"/>
      <c r="AN5" s="350"/>
      <c r="AO5" s="350"/>
      <c r="AP5" s="350"/>
      <c r="AQ5" s="350"/>
      <c r="AR5" s="350"/>
      <c r="AS5" s="350"/>
      <c r="AT5" s="350"/>
      <c r="AU5" s="350"/>
      <c r="AV5" s="350"/>
      <c r="AW5" s="350"/>
      <c r="AX5" s="350"/>
      <c r="AY5" s="350"/>
      <c r="AZ5" s="350"/>
      <c r="BA5" s="350"/>
      <c r="BB5" s="350"/>
      <c r="BC5" s="350"/>
      <c r="BD5" s="350"/>
      <c r="BE5" s="350"/>
      <c r="BF5" s="350"/>
      <c r="BG5" s="350"/>
      <c r="BH5" s="350"/>
      <c r="BI5" s="350"/>
      <c r="BJ5" s="350"/>
      <c r="BK5" s="350"/>
      <c r="BL5" s="350"/>
      <c r="BM5" s="350"/>
      <c r="BN5" s="350"/>
      <c r="BO5" s="350"/>
      <c r="BP5" s="350"/>
      <c r="BQ5" s="350"/>
      <c r="BR5" s="350"/>
      <c r="BS5" s="350"/>
      <c r="BT5" s="350"/>
      <c r="BU5" s="350"/>
      <c r="BV5" s="350"/>
      <c r="BW5" s="350"/>
      <c r="BX5" s="350"/>
      <c r="BY5" s="350"/>
      <c r="BZ5" s="350"/>
      <c r="CA5" s="350"/>
      <c r="CB5" s="350"/>
      <c r="CC5" s="350"/>
      <c r="CD5" s="350"/>
      <c r="CE5" s="350"/>
      <c r="CF5" s="350"/>
      <c r="CG5" s="350"/>
      <c r="CH5" s="350"/>
      <c r="CI5" s="350"/>
      <c r="CJ5" s="350"/>
      <c r="CK5" s="350"/>
      <c r="CL5" s="350"/>
      <c r="CM5" s="350"/>
      <c r="CN5" s="350"/>
      <c r="CO5" s="350"/>
      <c r="CP5" s="350"/>
      <c r="CQ5" s="350"/>
      <c r="CR5" s="350"/>
      <c r="CS5" s="350"/>
      <c r="CT5" s="350"/>
      <c r="CU5" s="350"/>
      <c r="CV5" s="350"/>
      <c r="CW5" s="350"/>
      <c r="CX5" s="350"/>
      <c r="CY5" s="350"/>
      <c r="CZ5" s="350"/>
      <c r="DA5" s="350"/>
      <c r="DB5" s="350"/>
      <c r="DC5" s="350"/>
      <c r="DD5" s="350"/>
      <c r="DE5" s="350"/>
    </row>
    <row r="6" spans="1:109" s="250" customFormat="1" ht="13.2" x14ac:dyDescent="0.2">
      <c r="A6" s="350"/>
      <c r="B6" s="350"/>
      <c r="C6" s="350"/>
      <c r="D6" s="350"/>
      <c r="E6" s="350"/>
      <c r="F6" s="350"/>
      <c r="G6" s="350"/>
      <c r="H6" s="350"/>
      <c r="I6" s="350"/>
      <c r="J6" s="350"/>
      <c r="K6" s="350"/>
      <c r="L6" s="350"/>
      <c r="M6" s="350"/>
      <c r="N6" s="350"/>
      <c r="O6" s="350"/>
      <c r="P6" s="350"/>
      <c r="Q6" s="350"/>
      <c r="R6" s="350"/>
      <c r="S6" s="350"/>
      <c r="T6" s="350"/>
      <c r="U6" s="350"/>
      <c r="V6" s="350"/>
      <c r="W6" s="350"/>
      <c r="X6" s="350"/>
      <c r="Y6" s="350"/>
      <c r="Z6" s="350"/>
      <c r="AA6" s="350"/>
      <c r="AB6" s="350"/>
      <c r="AC6" s="350"/>
      <c r="AD6" s="350"/>
      <c r="AE6" s="350"/>
      <c r="AF6" s="350"/>
      <c r="AG6" s="350"/>
      <c r="AH6" s="350"/>
      <c r="AI6" s="350"/>
      <c r="AJ6" s="350"/>
      <c r="AK6" s="350"/>
      <c r="AL6" s="350"/>
      <c r="AM6" s="350"/>
      <c r="AN6" s="350"/>
      <c r="AO6" s="350"/>
      <c r="AP6" s="350"/>
      <c r="AQ6" s="350"/>
      <c r="AR6" s="350"/>
      <c r="AS6" s="350"/>
      <c r="AT6" s="350"/>
      <c r="AU6" s="350"/>
      <c r="AV6" s="350"/>
      <c r="AW6" s="350"/>
      <c r="AX6" s="350"/>
      <c r="AY6" s="350"/>
      <c r="AZ6" s="350"/>
      <c r="BA6" s="350"/>
      <c r="BB6" s="350"/>
      <c r="BC6" s="350"/>
      <c r="BD6" s="350"/>
      <c r="BE6" s="350"/>
      <c r="BF6" s="350"/>
      <c r="BG6" s="350"/>
      <c r="BH6" s="350"/>
      <c r="BI6" s="350"/>
      <c r="BJ6" s="350"/>
      <c r="BK6" s="350"/>
      <c r="BL6" s="350"/>
      <c r="BM6" s="350"/>
      <c r="BN6" s="350"/>
      <c r="BO6" s="350"/>
      <c r="BP6" s="350"/>
      <c r="BQ6" s="350"/>
      <c r="BR6" s="350"/>
      <c r="BS6" s="350"/>
      <c r="BT6" s="350"/>
      <c r="BU6" s="350"/>
      <c r="BV6" s="350"/>
      <c r="BW6" s="350"/>
      <c r="BX6" s="350"/>
      <c r="BY6" s="350"/>
      <c r="BZ6" s="350"/>
      <c r="CA6" s="350"/>
      <c r="CB6" s="350"/>
      <c r="CC6" s="350"/>
      <c r="CD6" s="350"/>
      <c r="CE6" s="350"/>
      <c r="CF6" s="350"/>
      <c r="CG6" s="350"/>
      <c r="CH6" s="350"/>
      <c r="CI6" s="350"/>
      <c r="CJ6" s="350"/>
      <c r="CK6" s="350"/>
      <c r="CL6" s="350"/>
      <c r="CM6" s="350"/>
      <c r="CN6" s="350"/>
      <c r="CO6" s="350"/>
      <c r="CP6" s="350"/>
      <c r="CQ6" s="350"/>
      <c r="CR6" s="350"/>
      <c r="CS6" s="350"/>
      <c r="CT6" s="350"/>
      <c r="CU6" s="350"/>
      <c r="CV6" s="350"/>
      <c r="CW6" s="350"/>
      <c r="CX6" s="350"/>
      <c r="CY6" s="350"/>
      <c r="CZ6" s="350"/>
      <c r="DA6" s="350"/>
      <c r="DB6" s="350"/>
      <c r="DC6" s="350"/>
      <c r="DD6" s="350"/>
      <c r="DE6" s="350"/>
    </row>
    <row r="7" spans="1:109" s="250" customFormat="1" ht="13.2" x14ac:dyDescent="0.2">
      <c r="A7" s="350"/>
      <c r="B7" s="350"/>
      <c r="C7" s="350"/>
      <c r="D7" s="350"/>
      <c r="E7" s="350"/>
      <c r="F7" s="350"/>
      <c r="G7" s="350"/>
      <c r="H7" s="350"/>
      <c r="I7" s="350"/>
      <c r="J7" s="350"/>
      <c r="K7" s="350"/>
      <c r="L7" s="350"/>
      <c r="M7" s="350"/>
      <c r="N7" s="350"/>
      <c r="O7" s="350"/>
      <c r="P7" s="350"/>
      <c r="Q7" s="350"/>
      <c r="R7" s="350"/>
      <c r="S7" s="350"/>
      <c r="T7" s="350"/>
      <c r="U7" s="350"/>
      <c r="V7" s="350"/>
      <c r="W7" s="350"/>
      <c r="X7" s="350"/>
      <c r="Y7" s="350"/>
      <c r="Z7" s="350"/>
      <c r="AA7" s="350"/>
      <c r="AB7" s="350"/>
      <c r="AC7" s="350"/>
      <c r="AD7" s="350"/>
      <c r="AE7" s="350"/>
      <c r="AF7" s="350"/>
      <c r="AG7" s="350"/>
      <c r="AH7" s="350"/>
      <c r="AI7" s="350"/>
      <c r="AJ7" s="350"/>
      <c r="AK7" s="350"/>
      <c r="AL7" s="350"/>
      <c r="AM7" s="350"/>
      <c r="AN7" s="350"/>
      <c r="AO7" s="350"/>
      <c r="AP7" s="350"/>
      <c r="AQ7" s="350"/>
      <c r="AR7" s="350"/>
      <c r="AS7" s="350"/>
      <c r="AT7" s="350"/>
      <c r="AU7" s="350"/>
      <c r="AV7" s="350"/>
      <c r="AW7" s="350"/>
      <c r="AX7" s="350"/>
      <c r="AY7" s="350"/>
      <c r="AZ7" s="350"/>
      <c r="BA7" s="350"/>
      <c r="BB7" s="350"/>
      <c r="BC7" s="350"/>
      <c r="BD7" s="350"/>
      <c r="BE7" s="350"/>
      <c r="BF7" s="350"/>
      <c r="BG7" s="350"/>
      <c r="BH7" s="350"/>
      <c r="BI7" s="350"/>
      <c r="BJ7" s="350"/>
      <c r="BK7" s="350"/>
      <c r="BL7" s="350"/>
      <c r="BM7" s="350"/>
      <c r="BN7" s="350"/>
      <c r="BO7" s="350"/>
      <c r="BP7" s="350"/>
      <c r="BQ7" s="350"/>
      <c r="BR7" s="350"/>
      <c r="BS7" s="350"/>
      <c r="BT7" s="350"/>
      <c r="BU7" s="350"/>
      <c r="BV7" s="350"/>
      <c r="BW7" s="350"/>
      <c r="BX7" s="350"/>
      <c r="BY7" s="350"/>
      <c r="BZ7" s="350"/>
      <c r="CA7" s="350"/>
      <c r="CB7" s="350"/>
      <c r="CC7" s="350"/>
      <c r="CD7" s="350"/>
      <c r="CE7" s="350"/>
      <c r="CF7" s="350"/>
      <c r="CG7" s="350"/>
      <c r="CH7" s="350"/>
      <c r="CI7" s="350"/>
      <c r="CJ7" s="350"/>
      <c r="CK7" s="350"/>
      <c r="CL7" s="350"/>
      <c r="CM7" s="350"/>
      <c r="CN7" s="350"/>
      <c r="CO7" s="350"/>
      <c r="CP7" s="350"/>
      <c r="CQ7" s="350"/>
      <c r="CR7" s="350"/>
      <c r="CS7" s="350"/>
      <c r="CT7" s="350"/>
      <c r="CU7" s="350"/>
      <c r="CV7" s="350"/>
      <c r="CW7" s="350"/>
      <c r="CX7" s="350"/>
      <c r="CY7" s="350"/>
      <c r="CZ7" s="350"/>
      <c r="DA7" s="350"/>
      <c r="DB7" s="350"/>
      <c r="DC7" s="350"/>
      <c r="DD7" s="350"/>
      <c r="DE7" s="350"/>
    </row>
    <row r="8" spans="1:109" s="250" customFormat="1" ht="13.2" x14ac:dyDescent="0.2">
      <c r="A8" s="350"/>
      <c r="B8" s="350"/>
      <c r="C8" s="350"/>
      <c r="D8" s="350"/>
      <c r="E8" s="350"/>
      <c r="F8" s="350"/>
      <c r="G8" s="350"/>
      <c r="H8" s="350"/>
      <c r="I8" s="350"/>
      <c r="J8" s="350"/>
      <c r="K8" s="350"/>
      <c r="L8" s="350"/>
      <c r="M8" s="350"/>
      <c r="N8" s="350"/>
      <c r="O8" s="350"/>
      <c r="P8" s="350"/>
      <c r="Q8" s="350"/>
      <c r="R8" s="350"/>
      <c r="S8" s="350"/>
      <c r="T8" s="350"/>
      <c r="U8" s="350"/>
      <c r="V8" s="350"/>
      <c r="W8" s="350"/>
      <c r="X8" s="350"/>
      <c r="Y8" s="350"/>
      <c r="Z8" s="350"/>
      <c r="AA8" s="350"/>
      <c r="AB8" s="350"/>
      <c r="AC8" s="350"/>
      <c r="AD8" s="350"/>
      <c r="AE8" s="350"/>
      <c r="AF8" s="350"/>
      <c r="AG8" s="350"/>
      <c r="AH8" s="350"/>
      <c r="AI8" s="350"/>
      <c r="AJ8" s="350"/>
      <c r="AK8" s="350"/>
      <c r="AL8" s="350"/>
      <c r="AM8" s="350"/>
      <c r="AN8" s="350"/>
      <c r="AO8" s="350"/>
      <c r="AP8" s="350"/>
      <c r="AQ8" s="350"/>
      <c r="AR8" s="350"/>
      <c r="AS8" s="350"/>
      <c r="AT8" s="350"/>
      <c r="AU8" s="350"/>
      <c r="AV8" s="350"/>
      <c r="AW8" s="350"/>
      <c r="AX8" s="350"/>
      <c r="AY8" s="350"/>
      <c r="AZ8" s="350"/>
      <c r="BA8" s="350"/>
      <c r="BB8" s="350"/>
      <c r="BC8" s="350"/>
      <c r="BD8" s="350"/>
      <c r="BE8" s="350"/>
      <c r="BF8" s="350"/>
      <c r="BG8" s="350"/>
      <c r="BH8" s="350"/>
      <c r="BI8" s="350"/>
      <c r="BJ8" s="350"/>
      <c r="BK8" s="350"/>
      <c r="BL8" s="350"/>
      <c r="BM8" s="350"/>
      <c r="BN8" s="350"/>
      <c r="BO8" s="350"/>
      <c r="BP8" s="350"/>
      <c r="BQ8" s="350"/>
      <c r="BR8" s="350"/>
      <c r="BS8" s="350"/>
      <c r="BT8" s="350"/>
      <c r="BU8" s="350"/>
      <c r="BV8" s="350"/>
      <c r="BW8" s="350"/>
      <c r="BX8" s="350"/>
      <c r="BY8" s="350"/>
      <c r="BZ8" s="350"/>
      <c r="CA8" s="350"/>
      <c r="CB8" s="350"/>
      <c r="CC8" s="350"/>
      <c r="CD8" s="350"/>
      <c r="CE8" s="350"/>
      <c r="CF8" s="350"/>
      <c r="CG8" s="350"/>
      <c r="CH8" s="350"/>
      <c r="CI8" s="350"/>
      <c r="CJ8" s="350"/>
      <c r="CK8" s="350"/>
      <c r="CL8" s="350"/>
      <c r="CM8" s="350"/>
      <c r="CN8" s="350"/>
      <c r="CO8" s="350"/>
      <c r="CP8" s="350"/>
      <c r="CQ8" s="350"/>
      <c r="CR8" s="350"/>
      <c r="CS8" s="350"/>
      <c r="CT8" s="350"/>
      <c r="CU8" s="350"/>
      <c r="CV8" s="350"/>
      <c r="CW8" s="350"/>
      <c r="CX8" s="350"/>
      <c r="CY8" s="350"/>
      <c r="CZ8" s="350"/>
      <c r="DA8" s="350"/>
      <c r="DB8" s="350"/>
      <c r="DC8" s="350"/>
      <c r="DD8" s="350"/>
      <c r="DE8" s="350"/>
    </row>
    <row r="9" spans="1:109" s="250" customFormat="1" ht="13.2" x14ac:dyDescent="0.2">
      <c r="A9" s="350"/>
      <c r="B9" s="350"/>
      <c r="C9" s="350"/>
      <c r="D9" s="350"/>
      <c r="E9" s="350"/>
      <c r="F9" s="350"/>
      <c r="G9" s="350"/>
      <c r="H9" s="350"/>
      <c r="I9" s="350"/>
      <c r="J9" s="350"/>
      <c r="K9" s="350"/>
      <c r="L9" s="350"/>
      <c r="M9" s="350"/>
      <c r="N9" s="350"/>
      <c r="O9" s="350"/>
      <c r="P9" s="350"/>
      <c r="Q9" s="350"/>
      <c r="R9" s="350"/>
      <c r="S9" s="350"/>
      <c r="T9" s="350"/>
      <c r="U9" s="350"/>
      <c r="V9" s="350"/>
      <c r="W9" s="350"/>
      <c r="X9" s="350"/>
      <c r="Y9" s="350"/>
      <c r="Z9" s="350"/>
      <c r="AA9" s="350"/>
      <c r="AB9" s="350"/>
      <c r="AC9" s="350"/>
      <c r="AD9" s="350"/>
      <c r="AE9" s="350"/>
      <c r="AF9" s="350"/>
      <c r="AG9" s="350"/>
      <c r="AH9" s="350"/>
      <c r="AI9" s="350"/>
      <c r="AJ9" s="350"/>
      <c r="AK9" s="350"/>
      <c r="AL9" s="350"/>
      <c r="AM9" s="350"/>
      <c r="AN9" s="350"/>
      <c r="AO9" s="350"/>
      <c r="AP9" s="350"/>
      <c r="AQ9" s="350"/>
      <c r="AR9" s="350"/>
      <c r="AS9" s="350"/>
      <c r="AT9" s="350"/>
      <c r="AU9" s="350"/>
      <c r="AV9" s="350"/>
      <c r="AW9" s="350"/>
      <c r="AX9" s="350"/>
      <c r="AY9" s="350"/>
      <c r="AZ9" s="350"/>
      <c r="BA9" s="350"/>
      <c r="BB9" s="350"/>
      <c r="BC9" s="350"/>
      <c r="BD9" s="350"/>
      <c r="BE9" s="350"/>
      <c r="BF9" s="350"/>
      <c r="BG9" s="350"/>
      <c r="BH9" s="350"/>
      <c r="BI9" s="350"/>
      <c r="BJ9" s="350"/>
      <c r="BK9" s="350"/>
      <c r="BL9" s="350"/>
      <c r="BM9" s="350"/>
      <c r="BN9" s="350"/>
      <c r="BO9" s="350"/>
      <c r="BP9" s="350"/>
      <c r="BQ9" s="350"/>
      <c r="BR9" s="350"/>
      <c r="BS9" s="350"/>
      <c r="BT9" s="350"/>
      <c r="BU9" s="350"/>
      <c r="BV9" s="350"/>
      <c r="BW9" s="350"/>
      <c r="BX9" s="350"/>
      <c r="BY9" s="350"/>
      <c r="BZ9" s="350"/>
      <c r="CA9" s="350"/>
      <c r="CB9" s="350"/>
      <c r="CC9" s="350"/>
      <c r="CD9" s="350"/>
      <c r="CE9" s="350"/>
      <c r="CF9" s="350"/>
      <c r="CG9" s="350"/>
      <c r="CH9" s="350"/>
      <c r="CI9" s="350"/>
      <c r="CJ9" s="350"/>
      <c r="CK9" s="350"/>
      <c r="CL9" s="350"/>
      <c r="CM9" s="350"/>
      <c r="CN9" s="350"/>
      <c r="CO9" s="350"/>
      <c r="CP9" s="350"/>
      <c r="CQ9" s="350"/>
      <c r="CR9" s="350"/>
      <c r="CS9" s="350"/>
      <c r="CT9" s="350"/>
      <c r="CU9" s="350"/>
      <c r="CV9" s="350"/>
      <c r="CW9" s="350"/>
      <c r="CX9" s="350"/>
      <c r="CY9" s="350"/>
      <c r="CZ9" s="350"/>
      <c r="DA9" s="350"/>
      <c r="DB9" s="350"/>
      <c r="DC9" s="350"/>
      <c r="DD9" s="350"/>
      <c r="DE9" s="350"/>
    </row>
    <row r="10" spans="1:109" s="250" customFormat="1" ht="13.2" x14ac:dyDescent="0.2">
      <c r="A10" s="350"/>
      <c r="B10" s="350"/>
      <c r="C10" s="350"/>
      <c r="D10" s="350"/>
      <c r="E10" s="350"/>
      <c r="F10" s="350"/>
      <c r="G10" s="350"/>
      <c r="H10" s="350"/>
      <c r="I10" s="350"/>
      <c r="J10" s="350"/>
      <c r="K10" s="350"/>
      <c r="L10" s="350"/>
      <c r="M10" s="350"/>
      <c r="N10" s="350"/>
      <c r="O10" s="350"/>
      <c r="P10" s="350"/>
      <c r="Q10" s="350"/>
      <c r="R10" s="350"/>
      <c r="S10" s="350"/>
      <c r="T10" s="350"/>
      <c r="U10" s="350"/>
      <c r="V10" s="350"/>
      <c r="W10" s="350"/>
      <c r="X10" s="350"/>
      <c r="Y10" s="350"/>
      <c r="Z10" s="350"/>
      <c r="AA10" s="350"/>
      <c r="AB10" s="350"/>
      <c r="AC10" s="350"/>
      <c r="AD10" s="350"/>
      <c r="AE10" s="350"/>
      <c r="AF10" s="350"/>
      <c r="AG10" s="350"/>
      <c r="AH10" s="350"/>
      <c r="AI10" s="350"/>
      <c r="AJ10" s="350"/>
      <c r="AK10" s="350"/>
      <c r="AL10" s="350"/>
      <c r="AM10" s="350"/>
      <c r="AN10" s="350"/>
      <c r="AO10" s="350"/>
      <c r="AP10" s="350"/>
      <c r="AQ10" s="350"/>
      <c r="AR10" s="350"/>
      <c r="AS10" s="350"/>
      <c r="AT10" s="350"/>
      <c r="AU10" s="350"/>
      <c r="AV10" s="350"/>
      <c r="AW10" s="350"/>
      <c r="AX10" s="350"/>
      <c r="AY10" s="350"/>
      <c r="AZ10" s="350"/>
      <c r="BA10" s="350"/>
      <c r="BB10" s="350"/>
      <c r="BC10" s="350"/>
      <c r="BD10" s="350"/>
      <c r="BE10" s="350"/>
      <c r="BF10" s="350"/>
      <c r="BG10" s="350"/>
      <c r="BH10" s="350"/>
      <c r="BI10" s="350"/>
      <c r="BJ10" s="350"/>
      <c r="BK10" s="350"/>
      <c r="BL10" s="350"/>
      <c r="BM10" s="350"/>
      <c r="BN10" s="350"/>
      <c r="BO10" s="350"/>
      <c r="BP10" s="350"/>
      <c r="BQ10" s="350"/>
      <c r="BR10" s="350"/>
      <c r="BS10" s="350"/>
      <c r="BT10" s="350"/>
      <c r="BU10" s="350"/>
      <c r="BV10" s="350"/>
      <c r="BW10" s="350"/>
      <c r="BX10" s="350"/>
      <c r="BY10" s="350"/>
      <c r="BZ10" s="350"/>
      <c r="CA10" s="350"/>
      <c r="CB10" s="350"/>
      <c r="CC10" s="350"/>
      <c r="CD10" s="350"/>
      <c r="CE10" s="350"/>
      <c r="CF10" s="350"/>
      <c r="CG10" s="350"/>
      <c r="CH10" s="350"/>
      <c r="CI10" s="350"/>
      <c r="CJ10" s="350"/>
      <c r="CK10" s="350"/>
      <c r="CL10" s="350"/>
      <c r="CM10" s="350"/>
      <c r="CN10" s="350"/>
      <c r="CO10" s="350"/>
      <c r="CP10" s="350"/>
      <c r="CQ10" s="350"/>
      <c r="CR10" s="350"/>
      <c r="CS10" s="350"/>
      <c r="CT10" s="350"/>
      <c r="CU10" s="350"/>
      <c r="CV10" s="350"/>
      <c r="CW10" s="350"/>
      <c r="CX10" s="350"/>
      <c r="CY10" s="350"/>
      <c r="CZ10" s="350"/>
      <c r="DA10" s="350"/>
      <c r="DB10" s="350"/>
      <c r="DC10" s="350"/>
      <c r="DD10" s="350"/>
      <c r="DE10" s="350"/>
    </row>
    <row r="11" spans="1:109" s="250" customFormat="1" ht="13.2" x14ac:dyDescent="0.2">
      <c r="A11" s="350"/>
      <c r="B11" s="350"/>
      <c r="C11" s="350"/>
      <c r="D11" s="350"/>
      <c r="E11" s="350"/>
      <c r="F11" s="350"/>
      <c r="G11" s="350"/>
      <c r="H11" s="350"/>
      <c r="I11" s="350"/>
      <c r="J11" s="350"/>
      <c r="K11" s="350"/>
      <c r="L11" s="350"/>
      <c r="M11" s="350"/>
      <c r="N11" s="350"/>
      <c r="O11" s="350"/>
      <c r="P11" s="350"/>
      <c r="Q11" s="350"/>
      <c r="R11" s="350"/>
      <c r="S11" s="350"/>
      <c r="T11" s="350"/>
      <c r="U11" s="350"/>
      <c r="V11" s="350"/>
      <c r="W11" s="350"/>
      <c r="X11" s="350"/>
      <c r="Y11" s="350"/>
      <c r="Z11" s="350"/>
      <c r="AA11" s="350"/>
      <c r="AB11" s="350"/>
      <c r="AC11" s="350"/>
      <c r="AD11" s="350"/>
      <c r="AE11" s="350"/>
      <c r="AF11" s="350"/>
      <c r="AG11" s="350"/>
      <c r="AH11" s="350"/>
      <c r="AI11" s="350"/>
      <c r="AJ11" s="350"/>
      <c r="AK11" s="350"/>
      <c r="AL11" s="350"/>
      <c r="AM11" s="350"/>
      <c r="AN11" s="350"/>
      <c r="AO11" s="350"/>
      <c r="AP11" s="350"/>
      <c r="AQ11" s="350"/>
      <c r="AR11" s="350"/>
      <c r="AS11" s="350"/>
      <c r="AT11" s="350"/>
      <c r="AU11" s="350"/>
      <c r="AV11" s="350"/>
      <c r="AW11" s="350"/>
      <c r="AX11" s="350"/>
      <c r="AY11" s="350"/>
      <c r="AZ11" s="350"/>
      <c r="BA11" s="350"/>
      <c r="BB11" s="350"/>
      <c r="BC11" s="350"/>
      <c r="BD11" s="350"/>
      <c r="BE11" s="350"/>
      <c r="BF11" s="350"/>
      <c r="BG11" s="350"/>
      <c r="BH11" s="350"/>
      <c r="BI11" s="350"/>
      <c r="BJ11" s="350"/>
      <c r="BK11" s="350"/>
      <c r="BL11" s="350"/>
      <c r="BM11" s="350"/>
      <c r="BN11" s="350"/>
      <c r="BO11" s="350"/>
      <c r="BP11" s="350"/>
      <c r="BQ11" s="350"/>
      <c r="BR11" s="350"/>
      <c r="BS11" s="350"/>
      <c r="BT11" s="350"/>
      <c r="BU11" s="350"/>
      <c r="BV11" s="350"/>
      <c r="BW11" s="350"/>
      <c r="BX11" s="350"/>
      <c r="BY11" s="350"/>
      <c r="BZ11" s="350"/>
      <c r="CA11" s="350"/>
      <c r="CB11" s="350"/>
      <c r="CC11" s="350"/>
      <c r="CD11" s="350"/>
      <c r="CE11" s="350"/>
      <c r="CF11" s="350"/>
      <c r="CG11" s="350"/>
      <c r="CH11" s="350"/>
      <c r="CI11" s="350"/>
      <c r="CJ11" s="350"/>
      <c r="CK11" s="350"/>
      <c r="CL11" s="350"/>
      <c r="CM11" s="350"/>
      <c r="CN11" s="350"/>
      <c r="CO11" s="350"/>
      <c r="CP11" s="350"/>
      <c r="CQ11" s="350"/>
      <c r="CR11" s="350"/>
      <c r="CS11" s="350"/>
      <c r="CT11" s="350"/>
      <c r="CU11" s="350"/>
      <c r="CV11" s="350"/>
      <c r="CW11" s="350"/>
      <c r="CX11" s="350"/>
      <c r="CY11" s="350"/>
      <c r="CZ11" s="350"/>
      <c r="DA11" s="350"/>
      <c r="DB11" s="350"/>
      <c r="DC11" s="350"/>
      <c r="DD11" s="350"/>
      <c r="DE11" s="350"/>
    </row>
    <row r="12" spans="1:109" s="250" customFormat="1" ht="13.2" x14ac:dyDescent="0.2">
      <c r="A12" s="350"/>
      <c r="B12" s="350"/>
      <c r="C12" s="350"/>
      <c r="D12" s="350"/>
      <c r="E12" s="350"/>
      <c r="F12" s="350"/>
      <c r="G12" s="350"/>
      <c r="H12" s="350"/>
      <c r="I12" s="350"/>
      <c r="J12" s="350"/>
      <c r="K12" s="350"/>
      <c r="L12" s="350"/>
      <c r="M12" s="350"/>
      <c r="N12" s="350"/>
      <c r="O12" s="350"/>
      <c r="P12" s="350"/>
      <c r="Q12" s="350"/>
      <c r="R12" s="350"/>
      <c r="S12" s="350"/>
      <c r="T12" s="350"/>
      <c r="U12" s="350"/>
      <c r="V12" s="350"/>
      <c r="W12" s="350"/>
      <c r="X12" s="350"/>
      <c r="Y12" s="350"/>
      <c r="Z12" s="350"/>
      <c r="AA12" s="350"/>
      <c r="AB12" s="350"/>
      <c r="AC12" s="350"/>
      <c r="AD12" s="350"/>
      <c r="AE12" s="350"/>
      <c r="AF12" s="350"/>
      <c r="AG12" s="350"/>
      <c r="AH12" s="350"/>
      <c r="AI12" s="350"/>
      <c r="AJ12" s="350"/>
      <c r="AK12" s="350"/>
      <c r="AL12" s="350"/>
      <c r="AM12" s="350"/>
      <c r="AN12" s="350"/>
      <c r="AO12" s="350"/>
      <c r="AP12" s="350"/>
      <c r="AQ12" s="350"/>
      <c r="AR12" s="350"/>
      <c r="AS12" s="350"/>
      <c r="AT12" s="350"/>
      <c r="AU12" s="350"/>
      <c r="AV12" s="350"/>
      <c r="AW12" s="350"/>
      <c r="AX12" s="350"/>
      <c r="AY12" s="350"/>
      <c r="AZ12" s="350"/>
      <c r="BA12" s="350"/>
      <c r="BB12" s="350"/>
      <c r="BC12" s="350"/>
      <c r="BD12" s="350"/>
      <c r="BE12" s="350"/>
      <c r="BF12" s="350"/>
      <c r="BG12" s="350"/>
      <c r="BH12" s="350"/>
      <c r="BI12" s="350"/>
      <c r="BJ12" s="350"/>
      <c r="BK12" s="350"/>
      <c r="BL12" s="350"/>
      <c r="BM12" s="350"/>
      <c r="BN12" s="350"/>
      <c r="BO12" s="350"/>
      <c r="BP12" s="350"/>
      <c r="BQ12" s="350"/>
      <c r="BR12" s="350"/>
      <c r="BS12" s="350"/>
      <c r="BT12" s="350"/>
      <c r="BU12" s="350"/>
      <c r="BV12" s="350"/>
      <c r="BW12" s="350"/>
      <c r="BX12" s="350"/>
      <c r="BY12" s="350"/>
      <c r="BZ12" s="350"/>
      <c r="CA12" s="350"/>
      <c r="CB12" s="350"/>
      <c r="CC12" s="350"/>
      <c r="CD12" s="350"/>
      <c r="CE12" s="350"/>
      <c r="CF12" s="350"/>
      <c r="CG12" s="350"/>
      <c r="CH12" s="350"/>
      <c r="CI12" s="350"/>
      <c r="CJ12" s="350"/>
      <c r="CK12" s="350"/>
      <c r="CL12" s="350"/>
      <c r="CM12" s="350"/>
      <c r="CN12" s="350"/>
      <c r="CO12" s="350"/>
      <c r="CP12" s="350"/>
      <c r="CQ12" s="350"/>
      <c r="CR12" s="350"/>
      <c r="CS12" s="350"/>
      <c r="CT12" s="350"/>
      <c r="CU12" s="350"/>
      <c r="CV12" s="350"/>
      <c r="CW12" s="350"/>
      <c r="CX12" s="350"/>
      <c r="CY12" s="350"/>
      <c r="CZ12" s="350"/>
      <c r="DA12" s="350"/>
      <c r="DB12" s="350"/>
      <c r="DC12" s="350"/>
      <c r="DD12" s="350"/>
      <c r="DE12" s="350"/>
    </row>
    <row r="13" spans="1:109" s="250" customFormat="1" ht="13.2" x14ac:dyDescent="0.2">
      <c r="A13" s="350"/>
      <c r="B13" s="350"/>
      <c r="C13" s="350"/>
      <c r="D13" s="350"/>
      <c r="E13" s="350"/>
      <c r="F13" s="350"/>
      <c r="G13" s="350"/>
      <c r="H13" s="350"/>
      <c r="I13" s="350"/>
      <c r="J13" s="350"/>
      <c r="K13" s="350"/>
      <c r="L13" s="350"/>
      <c r="M13" s="350"/>
      <c r="N13" s="350"/>
      <c r="O13" s="350"/>
      <c r="P13" s="350"/>
      <c r="Q13" s="350"/>
      <c r="R13" s="350"/>
      <c r="S13" s="350"/>
      <c r="T13" s="350"/>
      <c r="U13" s="350"/>
      <c r="V13" s="350"/>
      <c r="W13" s="350"/>
      <c r="X13" s="350"/>
      <c r="Y13" s="350"/>
      <c r="Z13" s="350"/>
      <c r="AA13" s="350"/>
      <c r="AB13" s="350"/>
      <c r="AC13" s="350"/>
      <c r="AD13" s="350"/>
      <c r="AE13" s="350"/>
      <c r="AF13" s="350"/>
      <c r="AG13" s="350"/>
      <c r="AH13" s="350"/>
      <c r="AI13" s="350"/>
      <c r="AJ13" s="350"/>
      <c r="AK13" s="350"/>
      <c r="AL13" s="350"/>
      <c r="AM13" s="350"/>
      <c r="AN13" s="350"/>
      <c r="AO13" s="350"/>
      <c r="AP13" s="350"/>
      <c r="AQ13" s="350"/>
      <c r="AR13" s="350"/>
      <c r="AS13" s="350"/>
      <c r="AT13" s="350"/>
      <c r="AU13" s="350"/>
      <c r="AV13" s="350"/>
      <c r="AW13" s="350"/>
      <c r="AX13" s="350"/>
      <c r="AY13" s="350"/>
      <c r="AZ13" s="350"/>
      <c r="BA13" s="350"/>
      <c r="BB13" s="350"/>
      <c r="BC13" s="350"/>
      <c r="BD13" s="350"/>
      <c r="BE13" s="350"/>
      <c r="BF13" s="350"/>
      <c r="BG13" s="350"/>
      <c r="BH13" s="350"/>
      <c r="BI13" s="350"/>
      <c r="BJ13" s="350"/>
      <c r="BK13" s="350"/>
      <c r="BL13" s="350"/>
      <c r="BM13" s="350"/>
      <c r="BN13" s="350"/>
      <c r="BO13" s="350"/>
      <c r="BP13" s="350"/>
      <c r="BQ13" s="350"/>
      <c r="BR13" s="350"/>
      <c r="BS13" s="350"/>
      <c r="BT13" s="350"/>
      <c r="BU13" s="350"/>
      <c r="BV13" s="350"/>
      <c r="BW13" s="350"/>
      <c r="BX13" s="350"/>
      <c r="BY13" s="350"/>
      <c r="BZ13" s="350"/>
      <c r="CA13" s="350"/>
      <c r="CB13" s="350"/>
      <c r="CC13" s="350"/>
      <c r="CD13" s="350"/>
      <c r="CE13" s="350"/>
      <c r="CF13" s="350"/>
      <c r="CG13" s="350"/>
      <c r="CH13" s="350"/>
      <c r="CI13" s="350"/>
      <c r="CJ13" s="350"/>
      <c r="CK13" s="350"/>
      <c r="CL13" s="350"/>
      <c r="CM13" s="350"/>
      <c r="CN13" s="350"/>
      <c r="CO13" s="350"/>
      <c r="CP13" s="350"/>
      <c r="CQ13" s="350"/>
      <c r="CR13" s="350"/>
      <c r="CS13" s="350"/>
      <c r="CT13" s="350"/>
      <c r="CU13" s="350"/>
      <c r="CV13" s="350"/>
      <c r="CW13" s="350"/>
      <c r="CX13" s="350"/>
      <c r="CY13" s="350"/>
      <c r="CZ13" s="350"/>
      <c r="DA13" s="350"/>
      <c r="DB13" s="350"/>
      <c r="DC13" s="350"/>
      <c r="DD13" s="350"/>
      <c r="DE13" s="350"/>
    </row>
    <row r="14" spans="1:109" s="250" customFormat="1" ht="13.2" x14ac:dyDescent="0.2">
      <c r="A14" s="350"/>
      <c r="B14" s="350"/>
      <c r="C14" s="350"/>
      <c r="D14" s="350"/>
      <c r="E14" s="350"/>
      <c r="F14" s="350"/>
      <c r="G14" s="350"/>
      <c r="H14" s="350"/>
      <c r="I14" s="350"/>
      <c r="J14" s="350"/>
      <c r="K14" s="350"/>
      <c r="L14" s="350"/>
      <c r="M14" s="350"/>
      <c r="N14" s="350"/>
      <c r="O14" s="350"/>
      <c r="P14" s="350"/>
      <c r="Q14" s="350"/>
      <c r="R14" s="350"/>
      <c r="S14" s="350"/>
      <c r="T14" s="350"/>
      <c r="U14" s="350"/>
      <c r="V14" s="350"/>
      <c r="W14" s="350"/>
      <c r="X14" s="350"/>
      <c r="Y14" s="350"/>
      <c r="Z14" s="350"/>
      <c r="AA14" s="350"/>
      <c r="AB14" s="350"/>
      <c r="AC14" s="350"/>
      <c r="AD14" s="350"/>
      <c r="AE14" s="350"/>
      <c r="AF14" s="350"/>
      <c r="AG14" s="350"/>
      <c r="AH14" s="350"/>
      <c r="AI14" s="350"/>
      <c r="AJ14" s="350"/>
      <c r="AK14" s="350"/>
      <c r="AL14" s="350"/>
      <c r="AM14" s="350"/>
      <c r="AN14" s="350"/>
      <c r="AO14" s="350"/>
      <c r="AP14" s="350"/>
      <c r="AQ14" s="350"/>
      <c r="AR14" s="350"/>
      <c r="AS14" s="350"/>
      <c r="AT14" s="350"/>
      <c r="AU14" s="350"/>
      <c r="AV14" s="350"/>
      <c r="AW14" s="350"/>
      <c r="AX14" s="350"/>
      <c r="AY14" s="350"/>
      <c r="AZ14" s="350"/>
      <c r="BA14" s="350"/>
      <c r="BB14" s="350"/>
      <c r="BC14" s="350"/>
      <c r="BD14" s="350"/>
      <c r="BE14" s="350"/>
      <c r="BF14" s="350"/>
      <c r="BG14" s="350"/>
      <c r="BH14" s="350"/>
      <c r="BI14" s="350"/>
      <c r="BJ14" s="350"/>
      <c r="BK14" s="350"/>
      <c r="BL14" s="350"/>
      <c r="BM14" s="350"/>
      <c r="BN14" s="350"/>
      <c r="BO14" s="350"/>
      <c r="BP14" s="350"/>
      <c r="BQ14" s="350"/>
      <c r="BR14" s="350"/>
      <c r="BS14" s="350"/>
      <c r="BT14" s="350"/>
      <c r="BU14" s="350"/>
      <c r="BV14" s="350"/>
      <c r="BW14" s="350"/>
      <c r="BX14" s="350"/>
      <c r="BY14" s="350"/>
      <c r="BZ14" s="350"/>
      <c r="CA14" s="350"/>
      <c r="CB14" s="350"/>
      <c r="CC14" s="350"/>
      <c r="CD14" s="350"/>
      <c r="CE14" s="350"/>
      <c r="CF14" s="350"/>
      <c r="CG14" s="350"/>
      <c r="CH14" s="350"/>
      <c r="CI14" s="350"/>
      <c r="CJ14" s="350"/>
      <c r="CK14" s="350"/>
      <c r="CL14" s="350"/>
      <c r="CM14" s="350"/>
      <c r="CN14" s="350"/>
      <c r="CO14" s="350"/>
      <c r="CP14" s="350"/>
      <c r="CQ14" s="350"/>
      <c r="CR14" s="350"/>
      <c r="CS14" s="350"/>
      <c r="CT14" s="350"/>
      <c r="CU14" s="350"/>
      <c r="CV14" s="350"/>
      <c r="CW14" s="350"/>
      <c r="CX14" s="350"/>
      <c r="CY14" s="350"/>
      <c r="CZ14" s="350"/>
      <c r="DA14" s="350"/>
      <c r="DB14" s="350"/>
      <c r="DC14" s="350"/>
      <c r="DD14" s="350"/>
      <c r="DE14" s="350"/>
    </row>
    <row r="15" spans="1:109" s="250" customFormat="1" ht="13.2" x14ac:dyDescent="0.2">
      <c r="A15" s="252"/>
      <c r="B15" s="350"/>
      <c r="C15" s="350"/>
      <c r="D15" s="350"/>
      <c r="E15" s="350"/>
      <c r="F15" s="350"/>
      <c r="G15" s="350"/>
      <c r="H15" s="350"/>
      <c r="I15" s="350"/>
      <c r="J15" s="350"/>
      <c r="K15" s="350"/>
      <c r="L15" s="350"/>
      <c r="M15" s="350"/>
      <c r="N15" s="350"/>
      <c r="O15" s="350"/>
      <c r="P15" s="350"/>
      <c r="Q15" s="350"/>
      <c r="R15" s="350"/>
      <c r="S15" s="350"/>
      <c r="T15" s="350"/>
      <c r="U15" s="350"/>
      <c r="V15" s="350"/>
      <c r="W15" s="350"/>
      <c r="X15" s="350"/>
      <c r="Y15" s="350"/>
      <c r="Z15" s="350"/>
      <c r="AA15" s="350"/>
      <c r="AB15" s="350"/>
      <c r="AC15" s="350"/>
      <c r="AD15" s="350"/>
      <c r="AE15" s="350"/>
      <c r="AF15" s="350"/>
      <c r="AG15" s="350"/>
      <c r="AH15" s="350"/>
      <c r="AI15" s="350"/>
      <c r="AJ15" s="350"/>
      <c r="AK15" s="350"/>
      <c r="AL15" s="350"/>
      <c r="AM15" s="350"/>
      <c r="AN15" s="350"/>
      <c r="AO15" s="350"/>
      <c r="AP15" s="350"/>
      <c r="AQ15" s="350"/>
      <c r="AR15" s="350"/>
      <c r="AS15" s="350"/>
      <c r="AT15" s="350"/>
      <c r="AU15" s="350"/>
      <c r="AV15" s="350"/>
      <c r="AW15" s="350"/>
      <c r="AX15" s="350"/>
      <c r="AY15" s="350"/>
      <c r="AZ15" s="350"/>
      <c r="BA15" s="350"/>
      <c r="BB15" s="350"/>
      <c r="BC15" s="350"/>
      <c r="BD15" s="350"/>
      <c r="BE15" s="350"/>
      <c r="BF15" s="350"/>
      <c r="BG15" s="350"/>
      <c r="BH15" s="350"/>
      <c r="BI15" s="350"/>
      <c r="BJ15" s="350"/>
      <c r="BK15" s="350"/>
      <c r="BL15" s="350"/>
      <c r="BM15" s="350"/>
      <c r="BN15" s="350"/>
      <c r="BO15" s="350"/>
      <c r="BP15" s="350"/>
      <c r="BQ15" s="350"/>
      <c r="BR15" s="350"/>
      <c r="BS15" s="350"/>
      <c r="BT15" s="350"/>
      <c r="BU15" s="350"/>
      <c r="BV15" s="350"/>
      <c r="BW15" s="350"/>
      <c r="BX15" s="350"/>
      <c r="BY15" s="350"/>
      <c r="BZ15" s="350"/>
      <c r="CA15" s="350"/>
      <c r="CB15" s="350"/>
      <c r="CC15" s="350"/>
      <c r="CD15" s="350"/>
      <c r="CE15" s="350"/>
      <c r="CF15" s="350"/>
      <c r="CG15" s="350"/>
      <c r="CH15" s="350"/>
      <c r="CI15" s="350"/>
      <c r="CJ15" s="350"/>
      <c r="CK15" s="350"/>
      <c r="CL15" s="350"/>
      <c r="CM15" s="350"/>
      <c r="CN15" s="350"/>
      <c r="CO15" s="350"/>
      <c r="CP15" s="350"/>
      <c r="CQ15" s="350"/>
      <c r="CR15" s="350"/>
      <c r="CS15" s="350"/>
      <c r="CT15" s="350"/>
      <c r="CU15" s="350"/>
      <c r="CV15" s="350"/>
      <c r="CW15" s="350"/>
      <c r="CX15" s="350"/>
      <c r="CY15" s="350"/>
      <c r="CZ15" s="350"/>
      <c r="DA15" s="350"/>
      <c r="DB15" s="350"/>
      <c r="DC15" s="350"/>
      <c r="DD15" s="350"/>
      <c r="DE15" s="350"/>
    </row>
    <row r="16" spans="1:109" s="250" customFormat="1" ht="13.2" x14ac:dyDescent="0.2">
      <c r="A16" s="252"/>
      <c r="B16" s="350"/>
      <c r="C16" s="350"/>
      <c r="D16" s="350"/>
      <c r="E16" s="350"/>
      <c r="F16" s="350"/>
      <c r="G16" s="350"/>
      <c r="H16" s="350"/>
      <c r="I16" s="350"/>
      <c r="J16" s="350"/>
      <c r="K16" s="350"/>
      <c r="L16" s="350"/>
      <c r="M16" s="350"/>
      <c r="N16" s="350"/>
      <c r="O16" s="350"/>
      <c r="P16" s="350"/>
      <c r="Q16" s="350"/>
      <c r="R16" s="350"/>
      <c r="S16" s="350"/>
      <c r="T16" s="350"/>
      <c r="U16" s="350"/>
      <c r="V16" s="350"/>
      <c r="W16" s="350"/>
      <c r="X16" s="350"/>
      <c r="Y16" s="350"/>
      <c r="Z16" s="350"/>
      <c r="AA16" s="350"/>
      <c r="AB16" s="350"/>
      <c r="AC16" s="350"/>
      <c r="AD16" s="350"/>
      <c r="AE16" s="350"/>
      <c r="AF16" s="350"/>
      <c r="AG16" s="350"/>
      <c r="AH16" s="350"/>
      <c r="AI16" s="350"/>
      <c r="AJ16" s="350"/>
      <c r="AK16" s="350"/>
      <c r="AL16" s="350"/>
      <c r="AM16" s="350"/>
      <c r="AN16" s="350"/>
      <c r="AO16" s="350"/>
      <c r="AP16" s="350"/>
      <c r="AQ16" s="350"/>
      <c r="AR16" s="350"/>
      <c r="AS16" s="350"/>
      <c r="AT16" s="350"/>
      <c r="AU16" s="350"/>
      <c r="AV16" s="350"/>
      <c r="AW16" s="350"/>
      <c r="AX16" s="350"/>
      <c r="AY16" s="350"/>
      <c r="AZ16" s="350"/>
      <c r="BA16" s="350"/>
      <c r="BB16" s="350"/>
      <c r="BC16" s="350"/>
      <c r="BD16" s="350"/>
      <c r="BE16" s="350"/>
      <c r="BF16" s="350"/>
      <c r="BG16" s="350"/>
      <c r="BH16" s="350"/>
      <c r="BI16" s="350"/>
      <c r="BJ16" s="350"/>
      <c r="BK16" s="350"/>
      <c r="BL16" s="350"/>
      <c r="BM16" s="350"/>
      <c r="BN16" s="350"/>
      <c r="BO16" s="350"/>
      <c r="BP16" s="350"/>
      <c r="BQ16" s="350"/>
      <c r="BR16" s="350"/>
      <c r="BS16" s="350"/>
      <c r="BT16" s="350"/>
      <c r="BU16" s="350"/>
      <c r="BV16" s="350"/>
      <c r="BW16" s="350"/>
      <c r="BX16" s="350"/>
      <c r="BY16" s="350"/>
      <c r="BZ16" s="350"/>
      <c r="CA16" s="350"/>
      <c r="CB16" s="350"/>
      <c r="CC16" s="350"/>
      <c r="CD16" s="350"/>
      <c r="CE16" s="350"/>
      <c r="CF16" s="350"/>
      <c r="CG16" s="350"/>
      <c r="CH16" s="350"/>
      <c r="CI16" s="350"/>
      <c r="CJ16" s="350"/>
      <c r="CK16" s="350"/>
      <c r="CL16" s="350"/>
      <c r="CM16" s="350"/>
      <c r="CN16" s="350"/>
      <c r="CO16" s="350"/>
      <c r="CP16" s="350"/>
      <c r="CQ16" s="350"/>
      <c r="CR16" s="350"/>
      <c r="CS16" s="350"/>
      <c r="CT16" s="350"/>
      <c r="CU16" s="350"/>
      <c r="CV16" s="350"/>
      <c r="CW16" s="350"/>
      <c r="CX16" s="350"/>
      <c r="CY16" s="350"/>
      <c r="CZ16" s="350"/>
      <c r="DA16" s="350"/>
      <c r="DB16" s="350"/>
      <c r="DC16" s="350"/>
      <c r="DD16" s="350"/>
      <c r="DE16" s="350"/>
    </row>
    <row r="17" spans="1:109" s="250" customFormat="1" ht="13.2" x14ac:dyDescent="0.2">
      <c r="A17" s="252"/>
      <c r="B17" s="350"/>
      <c r="C17" s="350"/>
      <c r="D17" s="350"/>
      <c r="E17" s="350"/>
      <c r="F17" s="350"/>
      <c r="G17" s="350"/>
      <c r="H17" s="350"/>
      <c r="I17" s="350"/>
      <c r="J17" s="350"/>
      <c r="K17" s="350"/>
      <c r="L17" s="350"/>
      <c r="M17" s="350"/>
      <c r="N17" s="350"/>
      <c r="O17" s="350"/>
      <c r="P17" s="350"/>
      <c r="Q17" s="350"/>
      <c r="R17" s="350"/>
      <c r="S17" s="350"/>
      <c r="T17" s="350"/>
      <c r="U17" s="350"/>
      <c r="V17" s="350"/>
      <c r="W17" s="350"/>
      <c r="X17" s="350"/>
      <c r="Y17" s="350"/>
      <c r="Z17" s="350"/>
      <c r="AA17" s="350"/>
      <c r="AB17" s="350"/>
      <c r="AC17" s="350"/>
      <c r="AD17" s="350"/>
      <c r="AE17" s="350"/>
      <c r="AF17" s="350"/>
      <c r="AG17" s="350"/>
      <c r="AH17" s="350"/>
      <c r="AI17" s="350"/>
      <c r="AJ17" s="350"/>
      <c r="AK17" s="350"/>
      <c r="AL17" s="350"/>
      <c r="AM17" s="350"/>
      <c r="AN17" s="350"/>
      <c r="AO17" s="350"/>
      <c r="AP17" s="350"/>
      <c r="AQ17" s="350"/>
      <c r="AR17" s="350"/>
      <c r="AS17" s="350"/>
      <c r="AT17" s="350"/>
      <c r="AU17" s="350"/>
      <c r="AV17" s="350"/>
      <c r="AW17" s="350"/>
      <c r="AX17" s="350"/>
      <c r="AY17" s="350"/>
      <c r="AZ17" s="350"/>
      <c r="BA17" s="350"/>
      <c r="BB17" s="350"/>
      <c r="BC17" s="350"/>
      <c r="BD17" s="350"/>
      <c r="BE17" s="350"/>
      <c r="BF17" s="350"/>
      <c r="BG17" s="350"/>
      <c r="BH17" s="350"/>
      <c r="BI17" s="350"/>
      <c r="BJ17" s="350"/>
      <c r="BK17" s="350"/>
      <c r="BL17" s="350"/>
      <c r="BM17" s="350"/>
      <c r="BN17" s="350"/>
      <c r="BO17" s="350"/>
      <c r="BP17" s="350"/>
      <c r="BQ17" s="350"/>
      <c r="BR17" s="350"/>
      <c r="BS17" s="350"/>
      <c r="BT17" s="350"/>
      <c r="BU17" s="350"/>
      <c r="BV17" s="350"/>
      <c r="BW17" s="350"/>
      <c r="BX17" s="350"/>
      <c r="BY17" s="350"/>
      <c r="BZ17" s="350"/>
      <c r="CA17" s="350"/>
      <c r="CB17" s="350"/>
      <c r="CC17" s="350"/>
      <c r="CD17" s="350"/>
      <c r="CE17" s="350"/>
      <c r="CF17" s="350"/>
      <c r="CG17" s="350"/>
      <c r="CH17" s="350"/>
      <c r="CI17" s="350"/>
      <c r="CJ17" s="350"/>
      <c r="CK17" s="350"/>
      <c r="CL17" s="350"/>
      <c r="CM17" s="350"/>
      <c r="CN17" s="350"/>
      <c r="CO17" s="350"/>
      <c r="CP17" s="350"/>
      <c r="CQ17" s="350"/>
      <c r="CR17" s="350"/>
      <c r="CS17" s="350"/>
      <c r="CT17" s="350"/>
      <c r="CU17" s="350"/>
      <c r="CV17" s="350"/>
      <c r="CW17" s="350"/>
      <c r="CX17" s="350"/>
      <c r="CY17" s="350"/>
      <c r="CZ17" s="350"/>
      <c r="DA17" s="350"/>
      <c r="DB17" s="350"/>
      <c r="DC17" s="350"/>
      <c r="DD17" s="350"/>
      <c r="DE17" s="350"/>
    </row>
    <row r="18" spans="1:109" s="250" customFormat="1" ht="13.2" x14ac:dyDescent="0.2">
      <c r="A18" s="252"/>
      <c r="B18" s="350"/>
      <c r="C18" s="350"/>
      <c r="D18" s="350"/>
      <c r="E18" s="350"/>
      <c r="F18" s="350"/>
      <c r="G18" s="350"/>
      <c r="H18" s="350"/>
      <c r="I18" s="350"/>
      <c r="J18" s="350"/>
      <c r="K18" s="350"/>
      <c r="L18" s="350"/>
      <c r="M18" s="350"/>
      <c r="N18" s="350"/>
      <c r="O18" s="350"/>
      <c r="P18" s="350"/>
      <c r="Q18" s="350"/>
      <c r="R18" s="350"/>
      <c r="S18" s="350"/>
      <c r="T18" s="350"/>
      <c r="U18" s="350"/>
      <c r="V18" s="350"/>
      <c r="W18" s="350"/>
      <c r="X18" s="350"/>
      <c r="Y18" s="350"/>
      <c r="Z18" s="350"/>
      <c r="AA18" s="350"/>
      <c r="AB18" s="350"/>
      <c r="AC18" s="350"/>
      <c r="AD18" s="350"/>
      <c r="AE18" s="350"/>
      <c r="AF18" s="350"/>
      <c r="AG18" s="350"/>
      <c r="AH18" s="350"/>
      <c r="AI18" s="350"/>
      <c r="AJ18" s="350"/>
      <c r="AK18" s="350"/>
      <c r="AL18" s="350"/>
      <c r="AM18" s="350"/>
      <c r="AN18" s="350"/>
      <c r="AO18" s="350"/>
      <c r="AP18" s="350"/>
      <c r="AQ18" s="350"/>
      <c r="AR18" s="350"/>
      <c r="AS18" s="350"/>
      <c r="AT18" s="350"/>
      <c r="AU18" s="350"/>
      <c r="AV18" s="350"/>
      <c r="AW18" s="350"/>
      <c r="AX18" s="350"/>
      <c r="AY18" s="350"/>
      <c r="AZ18" s="350"/>
      <c r="BA18" s="350"/>
      <c r="BB18" s="350"/>
      <c r="BC18" s="350"/>
      <c r="BD18" s="350"/>
      <c r="BE18" s="350"/>
      <c r="BF18" s="350"/>
      <c r="BG18" s="350"/>
      <c r="BH18" s="350"/>
      <c r="BI18" s="350"/>
      <c r="BJ18" s="350"/>
      <c r="BK18" s="350"/>
      <c r="BL18" s="350"/>
      <c r="BM18" s="350"/>
      <c r="BN18" s="350"/>
      <c r="BO18" s="350"/>
      <c r="BP18" s="350"/>
      <c r="BQ18" s="350"/>
      <c r="BR18" s="350"/>
      <c r="BS18" s="350"/>
      <c r="BT18" s="350"/>
      <c r="BU18" s="350"/>
      <c r="BV18" s="350"/>
      <c r="BW18" s="350"/>
      <c r="BX18" s="350"/>
      <c r="BY18" s="350"/>
      <c r="BZ18" s="350"/>
      <c r="CA18" s="350"/>
      <c r="CB18" s="350"/>
      <c r="CC18" s="350"/>
      <c r="CD18" s="350"/>
      <c r="CE18" s="350"/>
      <c r="CF18" s="350"/>
      <c r="CG18" s="350"/>
      <c r="CH18" s="350"/>
      <c r="CI18" s="350"/>
      <c r="CJ18" s="350"/>
      <c r="CK18" s="350"/>
      <c r="CL18" s="350"/>
      <c r="CM18" s="350"/>
      <c r="CN18" s="350"/>
      <c r="CO18" s="350"/>
      <c r="CP18" s="350"/>
      <c r="CQ18" s="350"/>
      <c r="CR18" s="350"/>
      <c r="CS18" s="350"/>
      <c r="CT18" s="350"/>
      <c r="CU18" s="350"/>
      <c r="CV18" s="350"/>
      <c r="CW18" s="350"/>
      <c r="CX18" s="350"/>
      <c r="CY18" s="350"/>
      <c r="CZ18" s="350"/>
      <c r="DA18" s="350"/>
      <c r="DB18" s="350"/>
      <c r="DC18" s="350"/>
      <c r="DD18" s="350"/>
      <c r="DE18" s="350"/>
    </row>
    <row r="19" spans="1:109" ht="13.2" x14ac:dyDescent="0.2">
      <c r="DD19" s="252"/>
      <c r="DE19" s="252"/>
    </row>
    <row r="20" spans="1:109" ht="13.2" x14ac:dyDescent="0.2">
      <c r="DD20" s="252"/>
      <c r="DE20" s="252"/>
    </row>
    <row r="21" spans="1:109" ht="17.25" customHeight="1" x14ac:dyDescent="0.2">
      <c r="B21" s="351"/>
      <c r="C21" s="254"/>
      <c r="D21" s="254"/>
      <c r="E21" s="254"/>
      <c r="F21" s="254"/>
      <c r="G21" s="254"/>
      <c r="H21" s="254"/>
      <c r="I21" s="254"/>
      <c r="J21" s="254"/>
      <c r="K21" s="254"/>
      <c r="L21" s="254"/>
      <c r="M21" s="254"/>
      <c r="N21" s="352"/>
      <c r="O21" s="254"/>
      <c r="P21" s="254"/>
      <c r="Q21" s="254"/>
      <c r="R21" s="254"/>
      <c r="S21" s="254"/>
      <c r="T21" s="254"/>
      <c r="U21" s="254"/>
      <c r="V21" s="254"/>
      <c r="W21" s="254"/>
      <c r="X21" s="254"/>
      <c r="Y21" s="254"/>
      <c r="Z21" s="254"/>
      <c r="AA21" s="254"/>
      <c r="AB21" s="254"/>
      <c r="AC21" s="254"/>
      <c r="AD21" s="254"/>
      <c r="AE21" s="254"/>
      <c r="AF21" s="254"/>
      <c r="AG21" s="254"/>
      <c r="AH21" s="254"/>
      <c r="AI21" s="254"/>
      <c r="AJ21" s="254"/>
      <c r="AK21" s="254"/>
      <c r="AL21" s="254"/>
      <c r="AM21" s="254"/>
      <c r="AN21" s="254"/>
      <c r="AO21" s="254"/>
      <c r="AP21" s="254"/>
      <c r="AQ21" s="254"/>
      <c r="AR21" s="254"/>
      <c r="AS21" s="254"/>
      <c r="AT21" s="352"/>
      <c r="AU21" s="254"/>
      <c r="AV21" s="254"/>
      <c r="AW21" s="254"/>
      <c r="AX21" s="254"/>
      <c r="AY21" s="254"/>
      <c r="AZ21" s="254"/>
      <c r="BA21" s="254"/>
      <c r="BB21" s="254"/>
      <c r="BC21" s="254"/>
      <c r="BD21" s="254"/>
      <c r="BE21" s="254"/>
      <c r="BF21" s="352"/>
      <c r="BG21" s="254"/>
      <c r="BH21" s="254"/>
      <c r="BI21" s="254"/>
      <c r="BJ21" s="254"/>
      <c r="BK21" s="254"/>
      <c r="BL21" s="254"/>
      <c r="BM21" s="254"/>
      <c r="BN21" s="254"/>
      <c r="BO21" s="254"/>
      <c r="BP21" s="254"/>
      <c r="BQ21" s="254"/>
      <c r="BR21" s="352"/>
      <c r="BS21" s="254"/>
      <c r="BT21" s="254"/>
      <c r="BU21" s="254"/>
      <c r="BV21" s="254"/>
      <c r="BW21" s="254"/>
      <c r="BX21" s="254"/>
      <c r="BY21" s="254"/>
      <c r="BZ21" s="254"/>
      <c r="CA21" s="254"/>
      <c r="CB21" s="254"/>
      <c r="CC21" s="254"/>
      <c r="CD21" s="352"/>
      <c r="CE21" s="254"/>
      <c r="CF21" s="254"/>
      <c r="CG21" s="254"/>
      <c r="CH21" s="254"/>
      <c r="CI21" s="254"/>
      <c r="CJ21" s="254"/>
      <c r="CK21" s="254"/>
      <c r="CL21" s="254"/>
      <c r="CM21" s="254"/>
      <c r="CN21" s="254"/>
      <c r="CO21" s="254"/>
      <c r="CP21" s="352"/>
      <c r="CQ21" s="254"/>
      <c r="CR21" s="254"/>
      <c r="CS21" s="254"/>
      <c r="CT21" s="254"/>
      <c r="CU21" s="254"/>
      <c r="CV21" s="254"/>
      <c r="CW21" s="254"/>
      <c r="CX21" s="254"/>
      <c r="CY21" s="254"/>
      <c r="CZ21" s="254"/>
      <c r="DA21" s="254"/>
      <c r="DB21" s="352"/>
      <c r="DC21" s="254"/>
      <c r="DD21" s="255"/>
      <c r="DE21" s="252"/>
    </row>
    <row r="22" spans="1:109" ht="17.25" customHeight="1" x14ac:dyDescent="0.2">
      <c r="B22" s="256"/>
    </row>
    <row r="23" spans="1:109" ht="13.2" x14ac:dyDescent="0.2">
      <c r="B23" s="256"/>
    </row>
    <row r="24" spans="1:109" ht="13.2" x14ac:dyDescent="0.2">
      <c r="B24" s="256"/>
    </row>
    <row r="25" spans="1:109" ht="13.2" x14ac:dyDescent="0.2">
      <c r="B25" s="256"/>
    </row>
    <row r="26" spans="1:109" ht="13.2" x14ac:dyDescent="0.2">
      <c r="B26" s="256"/>
    </row>
    <row r="27" spans="1:109" ht="13.2" x14ac:dyDescent="0.2">
      <c r="B27" s="256"/>
    </row>
    <row r="28" spans="1:109" ht="13.2" x14ac:dyDescent="0.2">
      <c r="B28" s="256"/>
    </row>
    <row r="29" spans="1:109" ht="13.2" x14ac:dyDescent="0.2">
      <c r="B29" s="256"/>
    </row>
    <row r="30" spans="1:109" ht="13.2" x14ac:dyDescent="0.2">
      <c r="B30" s="256"/>
    </row>
    <row r="31" spans="1:109" ht="13.2" x14ac:dyDescent="0.2">
      <c r="B31" s="256"/>
    </row>
    <row r="32" spans="1:109" ht="13.2" x14ac:dyDescent="0.2">
      <c r="B32" s="256"/>
    </row>
    <row r="33" spans="2:109" ht="13.2" x14ac:dyDescent="0.2">
      <c r="B33" s="256"/>
    </row>
    <row r="34" spans="2:109" ht="13.2" x14ac:dyDescent="0.2">
      <c r="B34" s="256"/>
    </row>
    <row r="35" spans="2:109" ht="13.2" x14ac:dyDescent="0.2">
      <c r="B35" s="256"/>
    </row>
    <row r="36" spans="2:109" ht="13.2" x14ac:dyDescent="0.2">
      <c r="B36" s="256"/>
    </row>
    <row r="37" spans="2:109" ht="13.2" x14ac:dyDescent="0.2">
      <c r="B37" s="256"/>
    </row>
    <row r="38" spans="2:109" ht="13.2" x14ac:dyDescent="0.2">
      <c r="B38" s="256"/>
    </row>
    <row r="39" spans="2:109" ht="13.2" x14ac:dyDescent="0.2">
      <c r="B39" s="337"/>
      <c r="C39" s="308"/>
      <c r="D39" s="308"/>
      <c r="E39" s="308"/>
      <c r="F39" s="308"/>
      <c r="G39" s="308"/>
      <c r="H39" s="308"/>
      <c r="I39" s="308"/>
      <c r="J39" s="308"/>
      <c r="K39" s="308"/>
      <c r="L39" s="308"/>
      <c r="M39" s="308"/>
      <c r="N39" s="308"/>
      <c r="O39" s="308"/>
      <c r="P39" s="308"/>
      <c r="Q39" s="308"/>
      <c r="R39" s="308"/>
      <c r="S39" s="308"/>
      <c r="T39" s="308"/>
      <c r="U39" s="308"/>
      <c r="V39" s="308"/>
      <c r="W39" s="308"/>
      <c r="X39" s="308"/>
      <c r="Y39" s="308"/>
      <c r="Z39" s="308"/>
      <c r="AA39" s="308"/>
      <c r="AB39" s="308"/>
      <c r="AC39" s="308"/>
      <c r="AD39" s="308"/>
      <c r="AE39" s="308"/>
      <c r="AF39" s="308"/>
      <c r="AG39" s="308"/>
      <c r="AH39" s="308"/>
      <c r="AI39" s="308"/>
      <c r="AJ39" s="308"/>
      <c r="AK39" s="308"/>
      <c r="AL39" s="308"/>
      <c r="AM39" s="308"/>
      <c r="AN39" s="308"/>
      <c r="AO39" s="308"/>
      <c r="AP39" s="308"/>
      <c r="AQ39" s="308"/>
      <c r="AR39" s="308"/>
      <c r="AS39" s="308"/>
      <c r="AT39" s="308"/>
      <c r="AU39" s="308"/>
      <c r="AV39" s="308"/>
      <c r="AW39" s="308"/>
      <c r="AX39" s="308"/>
      <c r="AY39" s="308"/>
      <c r="AZ39" s="308"/>
      <c r="BA39" s="308"/>
      <c r="BB39" s="308"/>
      <c r="BC39" s="308"/>
      <c r="BD39" s="308"/>
      <c r="BE39" s="308"/>
      <c r="BF39" s="308"/>
      <c r="BG39" s="308"/>
      <c r="BH39" s="308"/>
      <c r="BI39" s="308"/>
      <c r="BJ39" s="308"/>
      <c r="BK39" s="308"/>
      <c r="BL39" s="308"/>
      <c r="BM39" s="308"/>
      <c r="BN39" s="308"/>
      <c r="BO39" s="308"/>
      <c r="BP39" s="308"/>
      <c r="BQ39" s="308"/>
      <c r="BR39" s="308"/>
      <c r="BS39" s="308"/>
      <c r="BT39" s="308"/>
      <c r="BU39" s="308"/>
      <c r="BV39" s="308"/>
      <c r="BW39" s="308"/>
      <c r="BX39" s="308"/>
      <c r="BY39" s="308"/>
      <c r="BZ39" s="308"/>
      <c r="CA39" s="308"/>
      <c r="CB39" s="308"/>
      <c r="CC39" s="308"/>
      <c r="CD39" s="308"/>
      <c r="CE39" s="308"/>
      <c r="CF39" s="308"/>
      <c r="CG39" s="308"/>
      <c r="CH39" s="308"/>
      <c r="CI39" s="308"/>
      <c r="CJ39" s="308"/>
      <c r="CK39" s="308"/>
      <c r="CL39" s="308"/>
      <c r="CM39" s="308"/>
      <c r="CN39" s="308"/>
      <c r="CO39" s="308"/>
      <c r="CP39" s="308"/>
      <c r="CQ39" s="308"/>
      <c r="CR39" s="308"/>
      <c r="CS39" s="308"/>
      <c r="CT39" s="308"/>
      <c r="CU39" s="308"/>
      <c r="CV39" s="308"/>
      <c r="CW39" s="308"/>
      <c r="CX39" s="308"/>
      <c r="CY39" s="308"/>
      <c r="CZ39" s="308"/>
      <c r="DA39" s="308"/>
      <c r="DB39" s="308"/>
      <c r="DC39" s="308"/>
      <c r="DD39" s="338"/>
    </row>
    <row r="40" spans="2:109" ht="13.2" x14ac:dyDescent="0.2">
      <c r="B40" s="353"/>
      <c r="DD40" s="353"/>
      <c r="DE40" s="252"/>
    </row>
    <row r="41" spans="2:109" ht="16.2" x14ac:dyDescent="0.2">
      <c r="B41" s="253" t="s">
        <v>596</v>
      </c>
      <c r="C41" s="254"/>
      <c r="D41" s="254"/>
      <c r="E41" s="254"/>
      <c r="F41" s="254"/>
      <c r="G41" s="254"/>
      <c r="H41" s="254"/>
      <c r="I41" s="254"/>
      <c r="J41" s="254"/>
      <c r="K41" s="254"/>
      <c r="L41" s="254"/>
      <c r="M41" s="254"/>
      <c r="N41" s="254"/>
      <c r="O41" s="254"/>
      <c r="P41" s="254"/>
      <c r="Q41" s="254"/>
      <c r="R41" s="254"/>
      <c r="S41" s="254"/>
      <c r="T41" s="254"/>
      <c r="U41" s="254"/>
      <c r="V41" s="254"/>
      <c r="W41" s="254"/>
      <c r="X41" s="254"/>
      <c r="Y41" s="254"/>
      <c r="Z41" s="254"/>
      <c r="AA41" s="254"/>
      <c r="AB41" s="254"/>
      <c r="AC41" s="254"/>
      <c r="AD41" s="254"/>
      <c r="AE41" s="254"/>
      <c r="AF41" s="254"/>
      <c r="AG41" s="254"/>
      <c r="AH41" s="254"/>
      <c r="AI41" s="254"/>
      <c r="AJ41" s="254"/>
      <c r="AK41" s="254"/>
      <c r="AL41" s="254"/>
      <c r="AM41" s="254"/>
      <c r="AN41" s="254"/>
      <c r="AO41" s="254"/>
      <c r="AP41" s="254"/>
      <c r="AQ41" s="254"/>
      <c r="AR41" s="254"/>
      <c r="AS41" s="254"/>
      <c r="AT41" s="254"/>
      <c r="AU41" s="254"/>
      <c r="AV41" s="254"/>
      <c r="AW41" s="254"/>
      <c r="AX41" s="254"/>
      <c r="AY41" s="254"/>
      <c r="AZ41" s="254"/>
      <c r="BA41" s="254"/>
      <c r="BB41" s="254"/>
      <c r="BC41" s="254"/>
      <c r="BD41" s="254"/>
      <c r="BE41" s="254"/>
      <c r="BF41" s="254"/>
      <c r="BG41" s="254"/>
      <c r="BH41" s="254"/>
      <c r="BI41" s="254"/>
      <c r="BJ41" s="254"/>
      <c r="BK41" s="254"/>
      <c r="BL41" s="254"/>
      <c r="BM41" s="254"/>
      <c r="BN41" s="254"/>
      <c r="BO41" s="254"/>
      <c r="BP41" s="254"/>
      <c r="BQ41" s="254"/>
      <c r="BR41" s="254"/>
      <c r="BS41" s="254"/>
      <c r="BT41" s="254"/>
      <c r="BU41" s="254"/>
      <c r="BV41" s="254"/>
      <c r="BW41" s="254"/>
      <c r="BX41" s="254"/>
      <c r="BY41" s="254"/>
      <c r="BZ41" s="254"/>
      <c r="CA41" s="254"/>
      <c r="CB41" s="254"/>
      <c r="CC41" s="254"/>
      <c r="CD41" s="254"/>
      <c r="CE41" s="254"/>
      <c r="CF41" s="254"/>
      <c r="CG41" s="254"/>
      <c r="CH41" s="254"/>
      <c r="CI41" s="254"/>
      <c r="CJ41" s="254"/>
      <c r="CK41" s="254"/>
      <c r="CL41" s="254"/>
      <c r="CM41" s="254"/>
      <c r="CN41" s="254"/>
      <c r="CO41" s="254"/>
      <c r="CP41" s="254"/>
      <c r="CQ41" s="254"/>
      <c r="CR41" s="254"/>
      <c r="CS41" s="254"/>
      <c r="CT41" s="254"/>
      <c r="CU41" s="254"/>
      <c r="CV41" s="254"/>
      <c r="CW41" s="254"/>
      <c r="CX41" s="254"/>
      <c r="CY41" s="254"/>
      <c r="CZ41" s="254"/>
      <c r="DA41" s="254"/>
      <c r="DB41" s="254"/>
      <c r="DC41" s="254"/>
      <c r="DD41" s="255"/>
    </row>
    <row r="42" spans="2:109" ht="13.2" x14ac:dyDescent="0.2">
      <c r="B42" s="256"/>
      <c r="G42" s="354"/>
      <c r="I42" s="355"/>
      <c r="J42" s="355"/>
      <c r="K42" s="355"/>
      <c r="AM42" s="354"/>
      <c r="AN42" s="354" t="s">
        <v>597</v>
      </c>
      <c r="AP42" s="355"/>
      <c r="AQ42" s="355"/>
      <c r="AR42" s="355"/>
      <c r="AY42" s="354"/>
      <c r="BA42" s="355"/>
      <c r="BB42" s="355"/>
      <c r="BC42" s="355"/>
      <c r="BK42" s="354"/>
      <c r="BM42" s="355"/>
      <c r="BN42" s="355"/>
      <c r="BO42" s="355"/>
      <c r="BW42" s="354"/>
      <c r="BY42" s="355"/>
      <c r="BZ42" s="355"/>
      <c r="CA42" s="355"/>
      <c r="CI42" s="354"/>
      <c r="CK42" s="355"/>
      <c r="CL42" s="355"/>
      <c r="CM42" s="355"/>
      <c r="CU42" s="354"/>
      <c r="CW42" s="355"/>
      <c r="CX42" s="355"/>
      <c r="CY42" s="355"/>
    </row>
    <row r="43" spans="2:109" ht="13.5" customHeight="1" x14ac:dyDescent="0.2">
      <c r="B43" s="256"/>
      <c r="AN43" s="1222" t="s">
        <v>598</v>
      </c>
      <c r="AO43" s="1223"/>
      <c r="AP43" s="1223"/>
      <c r="AQ43" s="1223"/>
      <c r="AR43" s="1223"/>
      <c r="AS43" s="1223"/>
      <c r="AT43" s="1223"/>
      <c r="AU43" s="1223"/>
      <c r="AV43" s="1223"/>
      <c r="AW43" s="1223"/>
      <c r="AX43" s="1223"/>
      <c r="AY43" s="1223"/>
      <c r="AZ43" s="1223"/>
      <c r="BA43" s="1223"/>
      <c r="BB43" s="1223"/>
      <c r="BC43" s="1223"/>
      <c r="BD43" s="1223"/>
      <c r="BE43" s="1223"/>
      <c r="BF43" s="1223"/>
      <c r="BG43" s="1223"/>
      <c r="BH43" s="1223"/>
      <c r="BI43" s="1223"/>
      <c r="BJ43" s="1223"/>
      <c r="BK43" s="1223"/>
      <c r="BL43" s="1223"/>
      <c r="BM43" s="1223"/>
      <c r="BN43" s="1223"/>
      <c r="BO43" s="1223"/>
      <c r="BP43" s="1223"/>
      <c r="BQ43" s="1223"/>
      <c r="BR43" s="1223"/>
      <c r="BS43" s="1223"/>
      <c r="BT43" s="1223"/>
      <c r="BU43" s="1223"/>
      <c r="BV43" s="1223"/>
      <c r="BW43" s="1223"/>
      <c r="BX43" s="1223"/>
      <c r="BY43" s="1223"/>
      <c r="BZ43" s="1223"/>
      <c r="CA43" s="1223"/>
      <c r="CB43" s="1223"/>
      <c r="CC43" s="1223"/>
      <c r="CD43" s="1223"/>
      <c r="CE43" s="1223"/>
      <c r="CF43" s="1223"/>
      <c r="CG43" s="1223"/>
      <c r="CH43" s="1223"/>
      <c r="CI43" s="1223"/>
      <c r="CJ43" s="1223"/>
      <c r="CK43" s="1223"/>
      <c r="CL43" s="1223"/>
      <c r="CM43" s="1223"/>
      <c r="CN43" s="1223"/>
      <c r="CO43" s="1223"/>
      <c r="CP43" s="1223"/>
      <c r="CQ43" s="1223"/>
      <c r="CR43" s="1223"/>
      <c r="CS43" s="1223"/>
      <c r="CT43" s="1223"/>
      <c r="CU43" s="1223"/>
      <c r="CV43" s="1223"/>
      <c r="CW43" s="1223"/>
      <c r="CX43" s="1223"/>
      <c r="CY43" s="1223"/>
      <c r="CZ43" s="1223"/>
      <c r="DA43" s="1223"/>
      <c r="DB43" s="1223"/>
      <c r="DC43" s="1224"/>
    </row>
    <row r="44" spans="2:109" ht="13.2" x14ac:dyDescent="0.2">
      <c r="B44" s="256"/>
      <c r="AN44" s="1225"/>
      <c r="AO44" s="1226"/>
      <c r="AP44" s="1226"/>
      <c r="AQ44" s="1226"/>
      <c r="AR44" s="1226"/>
      <c r="AS44" s="1226"/>
      <c r="AT44" s="1226"/>
      <c r="AU44" s="1226"/>
      <c r="AV44" s="1226"/>
      <c r="AW44" s="1226"/>
      <c r="AX44" s="1226"/>
      <c r="AY44" s="1226"/>
      <c r="AZ44" s="1226"/>
      <c r="BA44" s="1226"/>
      <c r="BB44" s="1226"/>
      <c r="BC44" s="1226"/>
      <c r="BD44" s="1226"/>
      <c r="BE44" s="1226"/>
      <c r="BF44" s="1226"/>
      <c r="BG44" s="1226"/>
      <c r="BH44" s="1226"/>
      <c r="BI44" s="1226"/>
      <c r="BJ44" s="1226"/>
      <c r="BK44" s="1226"/>
      <c r="BL44" s="1226"/>
      <c r="BM44" s="1226"/>
      <c r="BN44" s="1226"/>
      <c r="BO44" s="1226"/>
      <c r="BP44" s="1226"/>
      <c r="BQ44" s="1226"/>
      <c r="BR44" s="1226"/>
      <c r="BS44" s="1226"/>
      <c r="BT44" s="1226"/>
      <c r="BU44" s="1226"/>
      <c r="BV44" s="1226"/>
      <c r="BW44" s="1226"/>
      <c r="BX44" s="1226"/>
      <c r="BY44" s="1226"/>
      <c r="BZ44" s="1226"/>
      <c r="CA44" s="1226"/>
      <c r="CB44" s="1226"/>
      <c r="CC44" s="1226"/>
      <c r="CD44" s="1226"/>
      <c r="CE44" s="1226"/>
      <c r="CF44" s="1226"/>
      <c r="CG44" s="1226"/>
      <c r="CH44" s="1226"/>
      <c r="CI44" s="1226"/>
      <c r="CJ44" s="1226"/>
      <c r="CK44" s="1226"/>
      <c r="CL44" s="1226"/>
      <c r="CM44" s="1226"/>
      <c r="CN44" s="1226"/>
      <c r="CO44" s="1226"/>
      <c r="CP44" s="1226"/>
      <c r="CQ44" s="1226"/>
      <c r="CR44" s="1226"/>
      <c r="CS44" s="1226"/>
      <c r="CT44" s="1226"/>
      <c r="CU44" s="1226"/>
      <c r="CV44" s="1226"/>
      <c r="CW44" s="1226"/>
      <c r="CX44" s="1226"/>
      <c r="CY44" s="1226"/>
      <c r="CZ44" s="1226"/>
      <c r="DA44" s="1226"/>
      <c r="DB44" s="1226"/>
      <c r="DC44" s="1227"/>
    </row>
    <row r="45" spans="2:109" ht="13.2" x14ac:dyDescent="0.2">
      <c r="B45" s="256"/>
      <c r="AN45" s="1225"/>
      <c r="AO45" s="1226"/>
      <c r="AP45" s="1226"/>
      <c r="AQ45" s="1226"/>
      <c r="AR45" s="1226"/>
      <c r="AS45" s="1226"/>
      <c r="AT45" s="1226"/>
      <c r="AU45" s="1226"/>
      <c r="AV45" s="1226"/>
      <c r="AW45" s="1226"/>
      <c r="AX45" s="1226"/>
      <c r="AY45" s="1226"/>
      <c r="AZ45" s="1226"/>
      <c r="BA45" s="1226"/>
      <c r="BB45" s="1226"/>
      <c r="BC45" s="1226"/>
      <c r="BD45" s="1226"/>
      <c r="BE45" s="1226"/>
      <c r="BF45" s="1226"/>
      <c r="BG45" s="1226"/>
      <c r="BH45" s="1226"/>
      <c r="BI45" s="1226"/>
      <c r="BJ45" s="1226"/>
      <c r="BK45" s="1226"/>
      <c r="BL45" s="1226"/>
      <c r="BM45" s="1226"/>
      <c r="BN45" s="1226"/>
      <c r="BO45" s="1226"/>
      <c r="BP45" s="1226"/>
      <c r="BQ45" s="1226"/>
      <c r="BR45" s="1226"/>
      <c r="BS45" s="1226"/>
      <c r="BT45" s="1226"/>
      <c r="BU45" s="1226"/>
      <c r="BV45" s="1226"/>
      <c r="BW45" s="1226"/>
      <c r="BX45" s="1226"/>
      <c r="BY45" s="1226"/>
      <c r="BZ45" s="1226"/>
      <c r="CA45" s="1226"/>
      <c r="CB45" s="1226"/>
      <c r="CC45" s="1226"/>
      <c r="CD45" s="1226"/>
      <c r="CE45" s="1226"/>
      <c r="CF45" s="1226"/>
      <c r="CG45" s="1226"/>
      <c r="CH45" s="1226"/>
      <c r="CI45" s="1226"/>
      <c r="CJ45" s="1226"/>
      <c r="CK45" s="1226"/>
      <c r="CL45" s="1226"/>
      <c r="CM45" s="1226"/>
      <c r="CN45" s="1226"/>
      <c r="CO45" s="1226"/>
      <c r="CP45" s="1226"/>
      <c r="CQ45" s="1226"/>
      <c r="CR45" s="1226"/>
      <c r="CS45" s="1226"/>
      <c r="CT45" s="1226"/>
      <c r="CU45" s="1226"/>
      <c r="CV45" s="1226"/>
      <c r="CW45" s="1226"/>
      <c r="CX45" s="1226"/>
      <c r="CY45" s="1226"/>
      <c r="CZ45" s="1226"/>
      <c r="DA45" s="1226"/>
      <c r="DB45" s="1226"/>
      <c r="DC45" s="1227"/>
    </row>
    <row r="46" spans="2:109" ht="13.2" x14ac:dyDescent="0.2">
      <c r="B46" s="256"/>
      <c r="AN46" s="1225"/>
      <c r="AO46" s="1226"/>
      <c r="AP46" s="1226"/>
      <c r="AQ46" s="1226"/>
      <c r="AR46" s="1226"/>
      <c r="AS46" s="1226"/>
      <c r="AT46" s="1226"/>
      <c r="AU46" s="1226"/>
      <c r="AV46" s="1226"/>
      <c r="AW46" s="1226"/>
      <c r="AX46" s="1226"/>
      <c r="AY46" s="1226"/>
      <c r="AZ46" s="1226"/>
      <c r="BA46" s="1226"/>
      <c r="BB46" s="1226"/>
      <c r="BC46" s="1226"/>
      <c r="BD46" s="1226"/>
      <c r="BE46" s="1226"/>
      <c r="BF46" s="1226"/>
      <c r="BG46" s="1226"/>
      <c r="BH46" s="1226"/>
      <c r="BI46" s="1226"/>
      <c r="BJ46" s="1226"/>
      <c r="BK46" s="1226"/>
      <c r="BL46" s="1226"/>
      <c r="BM46" s="1226"/>
      <c r="BN46" s="1226"/>
      <c r="BO46" s="1226"/>
      <c r="BP46" s="1226"/>
      <c r="BQ46" s="1226"/>
      <c r="BR46" s="1226"/>
      <c r="BS46" s="1226"/>
      <c r="BT46" s="1226"/>
      <c r="BU46" s="1226"/>
      <c r="BV46" s="1226"/>
      <c r="BW46" s="1226"/>
      <c r="BX46" s="1226"/>
      <c r="BY46" s="1226"/>
      <c r="BZ46" s="1226"/>
      <c r="CA46" s="1226"/>
      <c r="CB46" s="1226"/>
      <c r="CC46" s="1226"/>
      <c r="CD46" s="1226"/>
      <c r="CE46" s="1226"/>
      <c r="CF46" s="1226"/>
      <c r="CG46" s="1226"/>
      <c r="CH46" s="1226"/>
      <c r="CI46" s="1226"/>
      <c r="CJ46" s="1226"/>
      <c r="CK46" s="1226"/>
      <c r="CL46" s="1226"/>
      <c r="CM46" s="1226"/>
      <c r="CN46" s="1226"/>
      <c r="CO46" s="1226"/>
      <c r="CP46" s="1226"/>
      <c r="CQ46" s="1226"/>
      <c r="CR46" s="1226"/>
      <c r="CS46" s="1226"/>
      <c r="CT46" s="1226"/>
      <c r="CU46" s="1226"/>
      <c r="CV46" s="1226"/>
      <c r="CW46" s="1226"/>
      <c r="CX46" s="1226"/>
      <c r="CY46" s="1226"/>
      <c r="CZ46" s="1226"/>
      <c r="DA46" s="1226"/>
      <c r="DB46" s="1226"/>
      <c r="DC46" s="1227"/>
    </row>
    <row r="47" spans="2:109" ht="13.2" x14ac:dyDescent="0.2">
      <c r="B47" s="256"/>
      <c r="AN47" s="1228"/>
      <c r="AO47" s="1229"/>
      <c r="AP47" s="1229"/>
      <c r="AQ47" s="1229"/>
      <c r="AR47" s="1229"/>
      <c r="AS47" s="1229"/>
      <c r="AT47" s="1229"/>
      <c r="AU47" s="1229"/>
      <c r="AV47" s="1229"/>
      <c r="AW47" s="1229"/>
      <c r="AX47" s="1229"/>
      <c r="AY47" s="1229"/>
      <c r="AZ47" s="1229"/>
      <c r="BA47" s="1229"/>
      <c r="BB47" s="1229"/>
      <c r="BC47" s="1229"/>
      <c r="BD47" s="1229"/>
      <c r="BE47" s="1229"/>
      <c r="BF47" s="1229"/>
      <c r="BG47" s="1229"/>
      <c r="BH47" s="1229"/>
      <c r="BI47" s="1229"/>
      <c r="BJ47" s="1229"/>
      <c r="BK47" s="1229"/>
      <c r="BL47" s="1229"/>
      <c r="BM47" s="1229"/>
      <c r="BN47" s="1229"/>
      <c r="BO47" s="1229"/>
      <c r="BP47" s="1229"/>
      <c r="BQ47" s="1229"/>
      <c r="BR47" s="1229"/>
      <c r="BS47" s="1229"/>
      <c r="BT47" s="1229"/>
      <c r="BU47" s="1229"/>
      <c r="BV47" s="1229"/>
      <c r="BW47" s="1229"/>
      <c r="BX47" s="1229"/>
      <c r="BY47" s="1229"/>
      <c r="BZ47" s="1229"/>
      <c r="CA47" s="1229"/>
      <c r="CB47" s="1229"/>
      <c r="CC47" s="1229"/>
      <c r="CD47" s="1229"/>
      <c r="CE47" s="1229"/>
      <c r="CF47" s="1229"/>
      <c r="CG47" s="1229"/>
      <c r="CH47" s="1229"/>
      <c r="CI47" s="1229"/>
      <c r="CJ47" s="1229"/>
      <c r="CK47" s="1229"/>
      <c r="CL47" s="1229"/>
      <c r="CM47" s="1229"/>
      <c r="CN47" s="1229"/>
      <c r="CO47" s="1229"/>
      <c r="CP47" s="1229"/>
      <c r="CQ47" s="1229"/>
      <c r="CR47" s="1229"/>
      <c r="CS47" s="1229"/>
      <c r="CT47" s="1229"/>
      <c r="CU47" s="1229"/>
      <c r="CV47" s="1229"/>
      <c r="CW47" s="1229"/>
      <c r="CX47" s="1229"/>
      <c r="CY47" s="1229"/>
      <c r="CZ47" s="1229"/>
      <c r="DA47" s="1229"/>
      <c r="DB47" s="1229"/>
      <c r="DC47" s="1230"/>
    </row>
    <row r="48" spans="2:109" ht="13.2" x14ac:dyDescent="0.2">
      <c r="B48" s="256"/>
      <c r="H48" s="356"/>
      <c r="I48" s="356"/>
      <c r="J48" s="356"/>
      <c r="AN48" s="356"/>
      <c r="AO48" s="356"/>
      <c r="AP48" s="356"/>
      <c r="AZ48" s="356"/>
      <c r="BA48" s="356"/>
      <c r="BB48" s="356"/>
      <c r="BL48" s="356"/>
      <c r="BM48" s="356"/>
      <c r="BN48" s="356"/>
      <c r="BX48" s="356"/>
      <c r="BY48" s="356"/>
      <c r="BZ48" s="356"/>
      <c r="CJ48" s="356"/>
      <c r="CK48" s="356"/>
      <c r="CL48" s="356"/>
      <c r="CV48" s="356"/>
      <c r="CW48" s="356"/>
      <c r="CX48" s="356"/>
    </row>
    <row r="49" spans="1:109" ht="13.2" x14ac:dyDescent="0.2">
      <c r="B49" s="256"/>
      <c r="AN49" s="252" t="s">
        <v>599</v>
      </c>
    </row>
    <row r="50" spans="1:109" ht="13.2" x14ac:dyDescent="0.2">
      <c r="B50" s="256"/>
      <c r="G50" s="1231"/>
      <c r="H50" s="1231"/>
      <c r="I50" s="1231"/>
      <c r="J50" s="1231"/>
      <c r="K50" s="357"/>
      <c r="L50" s="357"/>
      <c r="M50" s="358"/>
      <c r="N50" s="358"/>
      <c r="AN50" s="1232"/>
      <c r="AO50" s="1233"/>
      <c r="AP50" s="1233"/>
      <c r="AQ50" s="1233"/>
      <c r="AR50" s="1233"/>
      <c r="AS50" s="1233"/>
      <c r="AT50" s="1233"/>
      <c r="AU50" s="1233"/>
      <c r="AV50" s="1233"/>
      <c r="AW50" s="1233"/>
      <c r="AX50" s="1233"/>
      <c r="AY50" s="1233"/>
      <c r="AZ50" s="1233"/>
      <c r="BA50" s="1233"/>
      <c r="BB50" s="1233"/>
      <c r="BC50" s="1233"/>
      <c r="BD50" s="1233"/>
      <c r="BE50" s="1233"/>
      <c r="BF50" s="1233"/>
      <c r="BG50" s="1233"/>
      <c r="BH50" s="1233"/>
      <c r="BI50" s="1233"/>
      <c r="BJ50" s="1233"/>
      <c r="BK50" s="1233"/>
      <c r="BL50" s="1233"/>
      <c r="BM50" s="1233"/>
      <c r="BN50" s="1233"/>
      <c r="BO50" s="1234"/>
      <c r="BP50" s="1235" t="s">
        <v>556</v>
      </c>
      <c r="BQ50" s="1235"/>
      <c r="BR50" s="1235"/>
      <c r="BS50" s="1235"/>
      <c r="BT50" s="1235"/>
      <c r="BU50" s="1235"/>
      <c r="BV50" s="1235"/>
      <c r="BW50" s="1235"/>
      <c r="BX50" s="1235" t="s">
        <v>557</v>
      </c>
      <c r="BY50" s="1235"/>
      <c r="BZ50" s="1235"/>
      <c r="CA50" s="1235"/>
      <c r="CB50" s="1235"/>
      <c r="CC50" s="1235"/>
      <c r="CD50" s="1235"/>
      <c r="CE50" s="1235"/>
      <c r="CF50" s="1235" t="s">
        <v>558</v>
      </c>
      <c r="CG50" s="1235"/>
      <c r="CH50" s="1235"/>
      <c r="CI50" s="1235"/>
      <c r="CJ50" s="1235"/>
      <c r="CK50" s="1235"/>
      <c r="CL50" s="1235"/>
      <c r="CM50" s="1235"/>
      <c r="CN50" s="1235" t="s">
        <v>559</v>
      </c>
      <c r="CO50" s="1235"/>
      <c r="CP50" s="1235"/>
      <c r="CQ50" s="1235"/>
      <c r="CR50" s="1235"/>
      <c r="CS50" s="1235"/>
      <c r="CT50" s="1235"/>
      <c r="CU50" s="1235"/>
      <c r="CV50" s="1235" t="s">
        <v>560</v>
      </c>
      <c r="CW50" s="1235"/>
      <c r="CX50" s="1235"/>
      <c r="CY50" s="1235"/>
      <c r="CZ50" s="1235"/>
      <c r="DA50" s="1235"/>
      <c r="DB50" s="1235"/>
      <c r="DC50" s="1235"/>
    </row>
    <row r="51" spans="1:109" ht="13.5" customHeight="1" x14ac:dyDescent="0.2">
      <c r="B51" s="256"/>
      <c r="G51" s="1241"/>
      <c r="H51" s="1241"/>
      <c r="I51" s="1239"/>
      <c r="J51" s="1239"/>
      <c r="K51" s="1237"/>
      <c r="L51" s="1237"/>
      <c r="M51" s="1237"/>
      <c r="N51" s="1237"/>
      <c r="AM51" s="356"/>
      <c r="AN51" s="1238" t="s">
        <v>600</v>
      </c>
      <c r="AO51" s="1238"/>
      <c r="AP51" s="1238"/>
      <c r="AQ51" s="1238"/>
      <c r="AR51" s="1238"/>
      <c r="AS51" s="1238"/>
      <c r="AT51" s="1238"/>
      <c r="AU51" s="1238"/>
      <c r="AV51" s="1238"/>
      <c r="AW51" s="1238"/>
      <c r="AX51" s="1238"/>
      <c r="AY51" s="1238"/>
      <c r="AZ51" s="1238"/>
      <c r="BA51" s="1238"/>
      <c r="BB51" s="1238" t="s">
        <v>601</v>
      </c>
      <c r="BC51" s="1238"/>
      <c r="BD51" s="1238"/>
      <c r="BE51" s="1238"/>
      <c r="BF51" s="1238"/>
      <c r="BG51" s="1238"/>
      <c r="BH51" s="1238"/>
      <c r="BI51" s="1238"/>
      <c r="BJ51" s="1238"/>
      <c r="BK51" s="1238"/>
      <c r="BL51" s="1238"/>
      <c r="BM51" s="1238"/>
      <c r="BN51" s="1238"/>
      <c r="BO51" s="1238"/>
      <c r="BP51" s="1236"/>
      <c r="BQ51" s="1236"/>
      <c r="BR51" s="1236"/>
      <c r="BS51" s="1236"/>
      <c r="BT51" s="1236"/>
      <c r="BU51" s="1236"/>
      <c r="BV51" s="1236"/>
      <c r="BW51" s="1236"/>
      <c r="BX51" s="1236"/>
      <c r="BY51" s="1236"/>
      <c r="BZ51" s="1236"/>
      <c r="CA51" s="1236"/>
      <c r="CB51" s="1236"/>
      <c r="CC51" s="1236"/>
      <c r="CD51" s="1236"/>
      <c r="CE51" s="1236"/>
      <c r="CF51" s="1236"/>
      <c r="CG51" s="1236"/>
      <c r="CH51" s="1236"/>
      <c r="CI51" s="1236"/>
      <c r="CJ51" s="1236"/>
      <c r="CK51" s="1236"/>
      <c r="CL51" s="1236"/>
      <c r="CM51" s="1236"/>
      <c r="CN51" s="1236"/>
      <c r="CO51" s="1236"/>
      <c r="CP51" s="1236"/>
      <c r="CQ51" s="1236"/>
      <c r="CR51" s="1236"/>
      <c r="CS51" s="1236"/>
      <c r="CT51" s="1236"/>
      <c r="CU51" s="1236"/>
      <c r="CV51" s="1236"/>
      <c r="CW51" s="1236"/>
      <c r="CX51" s="1236"/>
      <c r="CY51" s="1236"/>
      <c r="CZ51" s="1236"/>
      <c r="DA51" s="1236"/>
      <c r="DB51" s="1236"/>
      <c r="DC51" s="1236"/>
    </row>
    <row r="52" spans="1:109" ht="13.2" x14ac:dyDescent="0.2">
      <c r="B52" s="256"/>
      <c r="G52" s="1241"/>
      <c r="H52" s="1241"/>
      <c r="I52" s="1239"/>
      <c r="J52" s="1239"/>
      <c r="K52" s="1237"/>
      <c r="L52" s="1237"/>
      <c r="M52" s="1237"/>
      <c r="N52" s="1237"/>
      <c r="AM52" s="356"/>
      <c r="AN52" s="1238"/>
      <c r="AO52" s="1238"/>
      <c r="AP52" s="1238"/>
      <c r="AQ52" s="1238"/>
      <c r="AR52" s="1238"/>
      <c r="AS52" s="1238"/>
      <c r="AT52" s="1238"/>
      <c r="AU52" s="1238"/>
      <c r="AV52" s="1238"/>
      <c r="AW52" s="1238"/>
      <c r="AX52" s="1238"/>
      <c r="AY52" s="1238"/>
      <c r="AZ52" s="1238"/>
      <c r="BA52" s="1238"/>
      <c r="BB52" s="1238"/>
      <c r="BC52" s="1238"/>
      <c r="BD52" s="1238"/>
      <c r="BE52" s="1238"/>
      <c r="BF52" s="1238"/>
      <c r="BG52" s="1238"/>
      <c r="BH52" s="1238"/>
      <c r="BI52" s="1238"/>
      <c r="BJ52" s="1238"/>
      <c r="BK52" s="1238"/>
      <c r="BL52" s="1238"/>
      <c r="BM52" s="1238"/>
      <c r="BN52" s="1238"/>
      <c r="BO52" s="1238"/>
      <c r="BP52" s="1236"/>
      <c r="BQ52" s="1236"/>
      <c r="BR52" s="1236"/>
      <c r="BS52" s="1236"/>
      <c r="BT52" s="1236"/>
      <c r="BU52" s="1236"/>
      <c r="BV52" s="1236"/>
      <c r="BW52" s="1236"/>
      <c r="BX52" s="1236"/>
      <c r="BY52" s="1236"/>
      <c r="BZ52" s="1236"/>
      <c r="CA52" s="1236"/>
      <c r="CB52" s="1236"/>
      <c r="CC52" s="1236"/>
      <c r="CD52" s="1236"/>
      <c r="CE52" s="1236"/>
      <c r="CF52" s="1236"/>
      <c r="CG52" s="1236"/>
      <c r="CH52" s="1236"/>
      <c r="CI52" s="1236"/>
      <c r="CJ52" s="1236"/>
      <c r="CK52" s="1236"/>
      <c r="CL52" s="1236"/>
      <c r="CM52" s="1236"/>
      <c r="CN52" s="1236"/>
      <c r="CO52" s="1236"/>
      <c r="CP52" s="1236"/>
      <c r="CQ52" s="1236"/>
      <c r="CR52" s="1236"/>
      <c r="CS52" s="1236"/>
      <c r="CT52" s="1236"/>
      <c r="CU52" s="1236"/>
      <c r="CV52" s="1236"/>
      <c r="CW52" s="1236"/>
      <c r="CX52" s="1236"/>
      <c r="CY52" s="1236"/>
      <c r="CZ52" s="1236"/>
      <c r="DA52" s="1236"/>
      <c r="DB52" s="1236"/>
      <c r="DC52" s="1236"/>
    </row>
    <row r="53" spans="1:109" ht="13.2" x14ac:dyDescent="0.2">
      <c r="A53" s="355"/>
      <c r="B53" s="256"/>
      <c r="G53" s="1241"/>
      <c r="H53" s="1241"/>
      <c r="I53" s="1231"/>
      <c r="J53" s="1231"/>
      <c r="K53" s="1237"/>
      <c r="L53" s="1237"/>
      <c r="M53" s="1237"/>
      <c r="N53" s="1237"/>
      <c r="AM53" s="356"/>
      <c r="AN53" s="1238"/>
      <c r="AO53" s="1238"/>
      <c r="AP53" s="1238"/>
      <c r="AQ53" s="1238"/>
      <c r="AR53" s="1238"/>
      <c r="AS53" s="1238"/>
      <c r="AT53" s="1238"/>
      <c r="AU53" s="1238"/>
      <c r="AV53" s="1238"/>
      <c r="AW53" s="1238"/>
      <c r="AX53" s="1238"/>
      <c r="AY53" s="1238"/>
      <c r="AZ53" s="1238"/>
      <c r="BA53" s="1238"/>
      <c r="BB53" s="1238" t="s">
        <v>602</v>
      </c>
      <c r="BC53" s="1238"/>
      <c r="BD53" s="1238"/>
      <c r="BE53" s="1238"/>
      <c r="BF53" s="1238"/>
      <c r="BG53" s="1238"/>
      <c r="BH53" s="1238"/>
      <c r="BI53" s="1238"/>
      <c r="BJ53" s="1238"/>
      <c r="BK53" s="1238"/>
      <c r="BL53" s="1238"/>
      <c r="BM53" s="1238"/>
      <c r="BN53" s="1238"/>
      <c r="BO53" s="1238"/>
      <c r="BP53" s="1236">
        <v>49.6</v>
      </c>
      <c r="BQ53" s="1236"/>
      <c r="BR53" s="1236"/>
      <c r="BS53" s="1236"/>
      <c r="BT53" s="1236"/>
      <c r="BU53" s="1236"/>
      <c r="BV53" s="1236"/>
      <c r="BW53" s="1236"/>
      <c r="BX53" s="1236">
        <v>51.4</v>
      </c>
      <c r="BY53" s="1236"/>
      <c r="BZ53" s="1236"/>
      <c r="CA53" s="1236"/>
      <c r="CB53" s="1236"/>
      <c r="CC53" s="1236"/>
      <c r="CD53" s="1236"/>
      <c r="CE53" s="1236"/>
      <c r="CF53" s="1236">
        <v>52.7</v>
      </c>
      <c r="CG53" s="1236"/>
      <c r="CH53" s="1236"/>
      <c r="CI53" s="1236"/>
      <c r="CJ53" s="1236"/>
      <c r="CK53" s="1236"/>
      <c r="CL53" s="1236"/>
      <c r="CM53" s="1236"/>
      <c r="CN53" s="1236">
        <v>54</v>
      </c>
      <c r="CO53" s="1236"/>
      <c r="CP53" s="1236"/>
      <c r="CQ53" s="1236"/>
      <c r="CR53" s="1236"/>
      <c r="CS53" s="1236"/>
      <c r="CT53" s="1236"/>
      <c r="CU53" s="1236"/>
      <c r="CV53" s="1236">
        <v>55.6</v>
      </c>
      <c r="CW53" s="1236"/>
      <c r="CX53" s="1236"/>
      <c r="CY53" s="1236"/>
      <c r="CZ53" s="1236"/>
      <c r="DA53" s="1236"/>
      <c r="DB53" s="1236"/>
      <c r="DC53" s="1236"/>
    </row>
    <row r="54" spans="1:109" ht="13.2" x14ac:dyDescent="0.2">
      <c r="A54" s="355"/>
      <c r="B54" s="256"/>
      <c r="G54" s="1241"/>
      <c r="H54" s="1241"/>
      <c r="I54" s="1231"/>
      <c r="J54" s="1231"/>
      <c r="K54" s="1237"/>
      <c r="L54" s="1237"/>
      <c r="M54" s="1237"/>
      <c r="N54" s="1237"/>
      <c r="AM54" s="356"/>
      <c r="AN54" s="1238"/>
      <c r="AO54" s="1238"/>
      <c r="AP54" s="1238"/>
      <c r="AQ54" s="1238"/>
      <c r="AR54" s="1238"/>
      <c r="AS54" s="1238"/>
      <c r="AT54" s="1238"/>
      <c r="AU54" s="1238"/>
      <c r="AV54" s="1238"/>
      <c r="AW54" s="1238"/>
      <c r="AX54" s="1238"/>
      <c r="AY54" s="1238"/>
      <c r="AZ54" s="1238"/>
      <c r="BA54" s="1238"/>
      <c r="BB54" s="1238"/>
      <c r="BC54" s="1238"/>
      <c r="BD54" s="1238"/>
      <c r="BE54" s="1238"/>
      <c r="BF54" s="1238"/>
      <c r="BG54" s="1238"/>
      <c r="BH54" s="1238"/>
      <c r="BI54" s="1238"/>
      <c r="BJ54" s="1238"/>
      <c r="BK54" s="1238"/>
      <c r="BL54" s="1238"/>
      <c r="BM54" s="1238"/>
      <c r="BN54" s="1238"/>
      <c r="BO54" s="1238"/>
      <c r="BP54" s="1236"/>
      <c r="BQ54" s="1236"/>
      <c r="BR54" s="1236"/>
      <c r="BS54" s="1236"/>
      <c r="BT54" s="1236"/>
      <c r="BU54" s="1236"/>
      <c r="BV54" s="1236"/>
      <c r="BW54" s="1236"/>
      <c r="BX54" s="1236"/>
      <c r="BY54" s="1236"/>
      <c r="BZ54" s="1236"/>
      <c r="CA54" s="1236"/>
      <c r="CB54" s="1236"/>
      <c r="CC54" s="1236"/>
      <c r="CD54" s="1236"/>
      <c r="CE54" s="1236"/>
      <c r="CF54" s="1236"/>
      <c r="CG54" s="1236"/>
      <c r="CH54" s="1236"/>
      <c r="CI54" s="1236"/>
      <c r="CJ54" s="1236"/>
      <c r="CK54" s="1236"/>
      <c r="CL54" s="1236"/>
      <c r="CM54" s="1236"/>
      <c r="CN54" s="1236"/>
      <c r="CO54" s="1236"/>
      <c r="CP54" s="1236"/>
      <c r="CQ54" s="1236"/>
      <c r="CR54" s="1236"/>
      <c r="CS54" s="1236"/>
      <c r="CT54" s="1236"/>
      <c r="CU54" s="1236"/>
      <c r="CV54" s="1236"/>
      <c r="CW54" s="1236"/>
      <c r="CX54" s="1236"/>
      <c r="CY54" s="1236"/>
      <c r="CZ54" s="1236"/>
      <c r="DA54" s="1236"/>
      <c r="DB54" s="1236"/>
      <c r="DC54" s="1236"/>
    </row>
    <row r="55" spans="1:109" ht="13.2" x14ac:dyDescent="0.2">
      <c r="A55" s="355"/>
      <c r="B55" s="256"/>
      <c r="G55" s="1231"/>
      <c r="H55" s="1231"/>
      <c r="I55" s="1231"/>
      <c r="J55" s="1231"/>
      <c r="K55" s="1237"/>
      <c r="L55" s="1237"/>
      <c r="M55" s="1237"/>
      <c r="N55" s="1237"/>
      <c r="AN55" s="1235" t="s">
        <v>603</v>
      </c>
      <c r="AO55" s="1235"/>
      <c r="AP55" s="1235"/>
      <c r="AQ55" s="1235"/>
      <c r="AR55" s="1235"/>
      <c r="AS55" s="1235"/>
      <c r="AT55" s="1235"/>
      <c r="AU55" s="1235"/>
      <c r="AV55" s="1235"/>
      <c r="AW55" s="1235"/>
      <c r="AX55" s="1235"/>
      <c r="AY55" s="1235"/>
      <c r="AZ55" s="1235"/>
      <c r="BA55" s="1235"/>
      <c r="BB55" s="1238" t="s">
        <v>601</v>
      </c>
      <c r="BC55" s="1238"/>
      <c r="BD55" s="1238"/>
      <c r="BE55" s="1238"/>
      <c r="BF55" s="1238"/>
      <c r="BG55" s="1238"/>
      <c r="BH55" s="1238"/>
      <c r="BI55" s="1238"/>
      <c r="BJ55" s="1238"/>
      <c r="BK55" s="1238"/>
      <c r="BL55" s="1238"/>
      <c r="BM55" s="1238"/>
      <c r="BN55" s="1238"/>
      <c r="BO55" s="1238"/>
      <c r="BP55" s="1236">
        <v>0</v>
      </c>
      <c r="BQ55" s="1236"/>
      <c r="BR55" s="1236"/>
      <c r="BS55" s="1236"/>
      <c r="BT55" s="1236"/>
      <c r="BU55" s="1236"/>
      <c r="BV55" s="1236"/>
      <c r="BW55" s="1236"/>
      <c r="BX55" s="1236">
        <v>0</v>
      </c>
      <c r="BY55" s="1236"/>
      <c r="BZ55" s="1236"/>
      <c r="CA55" s="1236"/>
      <c r="CB55" s="1236"/>
      <c r="CC55" s="1236"/>
      <c r="CD55" s="1236"/>
      <c r="CE55" s="1236"/>
      <c r="CF55" s="1236">
        <v>0</v>
      </c>
      <c r="CG55" s="1236"/>
      <c r="CH55" s="1236"/>
      <c r="CI55" s="1236"/>
      <c r="CJ55" s="1236"/>
      <c r="CK55" s="1236"/>
      <c r="CL55" s="1236"/>
      <c r="CM55" s="1236"/>
      <c r="CN55" s="1236">
        <v>0</v>
      </c>
      <c r="CO55" s="1236"/>
      <c r="CP55" s="1236"/>
      <c r="CQ55" s="1236"/>
      <c r="CR55" s="1236"/>
      <c r="CS55" s="1236"/>
      <c r="CT55" s="1236"/>
      <c r="CU55" s="1236"/>
      <c r="CV55" s="1236">
        <v>0</v>
      </c>
      <c r="CW55" s="1236"/>
      <c r="CX55" s="1236"/>
      <c r="CY55" s="1236"/>
      <c r="CZ55" s="1236"/>
      <c r="DA55" s="1236"/>
      <c r="DB55" s="1236"/>
      <c r="DC55" s="1236"/>
    </row>
    <row r="56" spans="1:109" ht="13.2" x14ac:dyDescent="0.2">
      <c r="A56" s="355"/>
      <c r="B56" s="256"/>
      <c r="G56" s="1231"/>
      <c r="H56" s="1231"/>
      <c r="I56" s="1231"/>
      <c r="J56" s="1231"/>
      <c r="K56" s="1237"/>
      <c r="L56" s="1237"/>
      <c r="M56" s="1237"/>
      <c r="N56" s="1237"/>
      <c r="AN56" s="1235"/>
      <c r="AO56" s="1235"/>
      <c r="AP56" s="1235"/>
      <c r="AQ56" s="1235"/>
      <c r="AR56" s="1235"/>
      <c r="AS56" s="1235"/>
      <c r="AT56" s="1235"/>
      <c r="AU56" s="1235"/>
      <c r="AV56" s="1235"/>
      <c r="AW56" s="1235"/>
      <c r="AX56" s="1235"/>
      <c r="AY56" s="1235"/>
      <c r="AZ56" s="1235"/>
      <c r="BA56" s="1235"/>
      <c r="BB56" s="1238"/>
      <c r="BC56" s="1238"/>
      <c r="BD56" s="1238"/>
      <c r="BE56" s="1238"/>
      <c r="BF56" s="1238"/>
      <c r="BG56" s="1238"/>
      <c r="BH56" s="1238"/>
      <c r="BI56" s="1238"/>
      <c r="BJ56" s="1238"/>
      <c r="BK56" s="1238"/>
      <c r="BL56" s="1238"/>
      <c r="BM56" s="1238"/>
      <c r="BN56" s="1238"/>
      <c r="BO56" s="1238"/>
      <c r="BP56" s="1236"/>
      <c r="BQ56" s="1236"/>
      <c r="BR56" s="1236"/>
      <c r="BS56" s="1236"/>
      <c r="BT56" s="1236"/>
      <c r="BU56" s="1236"/>
      <c r="BV56" s="1236"/>
      <c r="BW56" s="1236"/>
      <c r="BX56" s="1236"/>
      <c r="BY56" s="1236"/>
      <c r="BZ56" s="1236"/>
      <c r="CA56" s="1236"/>
      <c r="CB56" s="1236"/>
      <c r="CC56" s="1236"/>
      <c r="CD56" s="1236"/>
      <c r="CE56" s="1236"/>
      <c r="CF56" s="1236"/>
      <c r="CG56" s="1236"/>
      <c r="CH56" s="1236"/>
      <c r="CI56" s="1236"/>
      <c r="CJ56" s="1236"/>
      <c r="CK56" s="1236"/>
      <c r="CL56" s="1236"/>
      <c r="CM56" s="1236"/>
      <c r="CN56" s="1236"/>
      <c r="CO56" s="1236"/>
      <c r="CP56" s="1236"/>
      <c r="CQ56" s="1236"/>
      <c r="CR56" s="1236"/>
      <c r="CS56" s="1236"/>
      <c r="CT56" s="1236"/>
      <c r="CU56" s="1236"/>
      <c r="CV56" s="1236"/>
      <c r="CW56" s="1236"/>
      <c r="CX56" s="1236"/>
      <c r="CY56" s="1236"/>
      <c r="CZ56" s="1236"/>
      <c r="DA56" s="1236"/>
      <c r="DB56" s="1236"/>
      <c r="DC56" s="1236"/>
    </row>
    <row r="57" spans="1:109" s="355" customFormat="1" ht="13.2" x14ac:dyDescent="0.2">
      <c r="B57" s="359"/>
      <c r="G57" s="1231"/>
      <c r="H57" s="1231"/>
      <c r="I57" s="1240"/>
      <c r="J57" s="1240"/>
      <c r="K57" s="1237"/>
      <c r="L57" s="1237"/>
      <c r="M57" s="1237"/>
      <c r="N57" s="1237"/>
      <c r="AM57" s="252"/>
      <c r="AN57" s="1235"/>
      <c r="AO57" s="1235"/>
      <c r="AP57" s="1235"/>
      <c r="AQ57" s="1235"/>
      <c r="AR57" s="1235"/>
      <c r="AS57" s="1235"/>
      <c r="AT57" s="1235"/>
      <c r="AU57" s="1235"/>
      <c r="AV57" s="1235"/>
      <c r="AW57" s="1235"/>
      <c r="AX57" s="1235"/>
      <c r="AY57" s="1235"/>
      <c r="AZ57" s="1235"/>
      <c r="BA57" s="1235"/>
      <c r="BB57" s="1238" t="s">
        <v>602</v>
      </c>
      <c r="BC57" s="1238"/>
      <c r="BD57" s="1238"/>
      <c r="BE57" s="1238"/>
      <c r="BF57" s="1238"/>
      <c r="BG57" s="1238"/>
      <c r="BH57" s="1238"/>
      <c r="BI57" s="1238"/>
      <c r="BJ57" s="1238"/>
      <c r="BK57" s="1238"/>
      <c r="BL57" s="1238"/>
      <c r="BM57" s="1238"/>
      <c r="BN57" s="1238"/>
      <c r="BO57" s="1238"/>
      <c r="BP57" s="1236">
        <v>58.2</v>
      </c>
      <c r="BQ57" s="1236"/>
      <c r="BR57" s="1236"/>
      <c r="BS57" s="1236"/>
      <c r="BT57" s="1236"/>
      <c r="BU57" s="1236"/>
      <c r="BV57" s="1236"/>
      <c r="BW57" s="1236"/>
      <c r="BX57" s="1236">
        <v>60.1</v>
      </c>
      <c r="BY57" s="1236"/>
      <c r="BZ57" s="1236"/>
      <c r="CA57" s="1236"/>
      <c r="CB57" s="1236"/>
      <c r="CC57" s="1236"/>
      <c r="CD57" s="1236"/>
      <c r="CE57" s="1236"/>
      <c r="CF57" s="1236">
        <v>61.6</v>
      </c>
      <c r="CG57" s="1236"/>
      <c r="CH57" s="1236"/>
      <c r="CI57" s="1236"/>
      <c r="CJ57" s="1236"/>
      <c r="CK57" s="1236"/>
      <c r="CL57" s="1236"/>
      <c r="CM57" s="1236"/>
      <c r="CN57" s="1236">
        <v>64</v>
      </c>
      <c r="CO57" s="1236"/>
      <c r="CP57" s="1236"/>
      <c r="CQ57" s="1236"/>
      <c r="CR57" s="1236"/>
      <c r="CS57" s="1236"/>
      <c r="CT57" s="1236"/>
      <c r="CU57" s="1236"/>
      <c r="CV57" s="1236">
        <v>64.900000000000006</v>
      </c>
      <c r="CW57" s="1236"/>
      <c r="CX57" s="1236"/>
      <c r="CY57" s="1236"/>
      <c r="CZ57" s="1236"/>
      <c r="DA57" s="1236"/>
      <c r="DB57" s="1236"/>
      <c r="DC57" s="1236"/>
      <c r="DD57" s="360"/>
      <c r="DE57" s="359"/>
    </row>
    <row r="58" spans="1:109" s="355" customFormat="1" ht="13.2" x14ac:dyDescent="0.2">
      <c r="A58" s="252"/>
      <c r="B58" s="359"/>
      <c r="G58" s="1231"/>
      <c r="H58" s="1231"/>
      <c r="I58" s="1240"/>
      <c r="J58" s="1240"/>
      <c r="K58" s="1237"/>
      <c r="L58" s="1237"/>
      <c r="M58" s="1237"/>
      <c r="N58" s="1237"/>
      <c r="AM58" s="252"/>
      <c r="AN58" s="1235"/>
      <c r="AO58" s="1235"/>
      <c r="AP58" s="1235"/>
      <c r="AQ58" s="1235"/>
      <c r="AR58" s="1235"/>
      <c r="AS58" s="1235"/>
      <c r="AT58" s="1235"/>
      <c r="AU58" s="1235"/>
      <c r="AV58" s="1235"/>
      <c r="AW58" s="1235"/>
      <c r="AX58" s="1235"/>
      <c r="AY58" s="1235"/>
      <c r="AZ58" s="1235"/>
      <c r="BA58" s="1235"/>
      <c r="BB58" s="1238"/>
      <c r="BC58" s="1238"/>
      <c r="BD58" s="1238"/>
      <c r="BE58" s="1238"/>
      <c r="BF58" s="1238"/>
      <c r="BG58" s="1238"/>
      <c r="BH58" s="1238"/>
      <c r="BI58" s="1238"/>
      <c r="BJ58" s="1238"/>
      <c r="BK58" s="1238"/>
      <c r="BL58" s="1238"/>
      <c r="BM58" s="1238"/>
      <c r="BN58" s="1238"/>
      <c r="BO58" s="1238"/>
      <c r="BP58" s="1236"/>
      <c r="BQ58" s="1236"/>
      <c r="BR58" s="1236"/>
      <c r="BS58" s="1236"/>
      <c r="BT58" s="1236"/>
      <c r="BU58" s="1236"/>
      <c r="BV58" s="1236"/>
      <c r="BW58" s="1236"/>
      <c r="BX58" s="1236"/>
      <c r="BY58" s="1236"/>
      <c r="BZ58" s="1236"/>
      <c r="CA58" s="1236"/>
      <c r="CB58" s="1236"/>
      <c r="CC58" s="1236"/>
      <c r="CD58" s="1236"/>
      <c r="CE58" s="1236"/>
      <c r="CF58" s="1236"/>
      <c r="CG58" s="1236"/>
      <c r="CH58" s="1236"/>
      <c r="CI58" s="1236"/>
      <c r="CJ58" s="1236"/>
      <c r="CK58" s="1236"/>
      <c r="CL58" s="1236"/>
      <c r="CM58" s="1236"/>
      <c r="CN58" s="1236"/>
      <c r="CO58" s="1236"/>
      <c r="CP58" s="1236"/>
      <c r="CQ58" s="1236"/>
      <c r="CR58" s="1236"/>
      <c r="CS58" s="1236"/>
      <c r="CT58" s="1236"/>
      <c r="CU58" s="1236"/>
      <c r="CV58" s="1236"/>
      <c r="CW58" s="1236"/>
      <c r="CX58" s="1236"/>
      <c r="CY58" s="1236"/>
      <c r="CZ58" s="1236"/>
      <c r="DA58" s="1236"/>
      <c r="DB58" s="1236"/>
      <c r="DC58" s="1236"/>
      <c r="DD58" s="360"/>
      <c r="DE58" s="359"/>
    </row>
    <row r="59" spans="1:109" s="355" customFormat="1" ht="13.2" x14ac:dyDescent="0.2">
      <c r="A59" s="252"/>
      <c r="B59" s="359"/>
      <c r="K59" s="361"/>
      <c r="L59" s="361"/>
      <c r="M59" s="361"/>
      <c r="N59" s="361"/>
      <c r="AQ59" s="361"/>
      <c r="AR59" s="361"/>
      <c r="AS59" s="361"/>
      <c r="AT59" s="361"/>
      <c r="BC59" s="361"/>
      <c r="BD59" s="361"/>
      <c r="BE59" s="361"/>
      <c r="BF59" s="361"/>
      <c r="BO59" s="361"/>
      <c r="BP59" s="361"/>
      <c r="BQ59" s="361"/>
      <c r="BR59" s="361"/>
      <c r="CA59" s="361"/>
      <c r="CB59" s="361"/>
      <c r="CC59" s="361"/>
      <c r="CD59" s="361"/>
      <c r="CM59" s="361"/>
      <c r="CN59" s="361"/>
      <c r="CO59" s="361"/>
      <c r="CP59" s="361"/>
      <c r="CY59" s="361"/>
      <c r="CZ59" s="361"/>
      <c r="DA59" s="361"/>
      <c r="DB59" s="361"/>
      <c r="DC59" s="361"/>
      <c r="DD59" s="360"/>
      <c r="DE59" s="359"/>
    </row>
    <row r="60" spans="1:109" s="355" customFormat="1" ht="13.2" x14ac:dyDescent="0.2">
      <c r="A60" s="252"/>
      <c r="B60" s="359"/>
      <c r="K60" s="361"/>
      <c r="L60" s="361"/>
      <c r="M60" s="361"/>
      <c r="N60" s="361"/>
      <c r="AQ60" s="361"/>
      <c r="AR60" s="361"/>
      <c r="AS60" s="361"/>
      <c r="AT60" s="361"/>
      <c r="BC60" s="361"/>
      <c r="BD60" s="361"/>
      <c r="BE60" s="361"/>
      <c r="BF60" s="361"/>
      <c r="BO60" s="361"/>
      <c r="BP60" s="361"/>
      <c r="BQ60" s="361"/>
      <c r="BR60" s="361"/>
      <c r="CA60" s="361"/>
      <c r="CB60" s="361"/>
      <c r="CC60" s="361"/>
      <c r="CD60" s="361"/>
      <c r="CM60" s="361"/>
      <c r="CN60" s="361"/>
      <c r="CO60" s="361"/>
      <c r="CP60" s="361"/>
      <c r="CY60" s="361"/>
      <c r="CZ60" s="361"/>
      <c r="DA60" s="361"/>
      <c r="DB60" s="361"/>
      <c r="DC60" s="361"/>
      <c r="DD60" s="360"/>
      <c r="DE60" s="359"/>
    </row>
    <row r="61" spans="1:109" s="355" customFormat="1" ht="13.2" x14ac:dyDescent="0.2">
      <c r="A61" s="252"/>
      <c r="B61" s="362"/>
      <c r="C61" s="363"/>
      <c r="D61" s="363"/>
      <c r="E61" s="363"/>
      <c r="F61" s="363"/>
      <c r="G61" s="363"/>
      <c r="H61" s="363"/>
      <c r="I61" s="363"/>
      <c r="J61" s="363"/>
      <c r="K61" s="363"/>
      <c r="L61" s="363"/>
      <c r="M61" s="364"/>
      <c r="N61" s="364"/>
      <c r="O61" s="363"/>
      <c r="P61" s="363"/>
      <c r="Q61" s="363"/>
      <c r="R61" s="363"/>
      <c r="S61" s="363"/>
      <c r="T61" s="363"/>
      <c r="U61" s="363"/>
      <c r="V61" s="363"/>
      <c r="W61" s="363"/>
      <c r="X61" s="363"/>
      <c r="Y61" s="363"/>
      <c r="Z61" s="363"/>
      <c r="AA61" s="363"/>
      <c r="AB61" s="363"/>
      <c r="AC61" s="363"/>
      <c r="AD61" s="363"/>
      <c r="AE61" s="363"/>
      <c r="AF61" s="363"/>
      <c r="AG61" s="363"/>
      <c r="AH61" s="363"/>
      <c r="AI61" s="363"/>
      <c r="AJ61" s="363"/>
      <c r="AK61" s="363"/>
      <c r="AL61" s="363"/>
      <c r="AM61" s="363"/>
      <c r="AN61" s="363"/>
      <c r="AO61" s="363"/>
      <c r="AP61" s="363"/>
      <c r="AQ61" s="363"/>
      <c r="AR61" s="363"/>
      <c r="AS61" s="364"/>
      <c r="AT61" s="364"/>
      <c r="AU61" s="363"/>
      <c r="AV61" s="363"/>
      <c r="AW61" s="363"/>
      <c r="AX61" s="363"/>
      <c r="AY61" s="363"/>
      <c r="AZ61" s="363"/>
      <c r="BA61" s="363"/>
      <c r="BB61" s="363"/>
      <c r="BC61" s="363"/>
      <c r="BD61" s="363"/>
      <c r="BE61" s="364"/>
      <c r="BF61" s="364"/>
      <c r="BG61" s="363"/>
      <c r="BH61" s="363"/>
      <c r="BI61" s="363"/>
      <c r="BJ61" s="363"/>
      <c r="BK61" s="363"/>
      <c r="BL61" s="363"/>
      <c r="BM61" s="363"/>
      <c r="BN61" s="363"/>
      <c r="BO61" s="363"/>
      <c r="BP61" s="363"/>
      <c r="BQ61" s="364"/>
      <c r="BR61" s="364"/>
      <c r="BS61" s="363"/>
      <c r="BT61" s="363"/>
      <c r="BU61" s="363"/>
      <c r="BV61" s="363"/>
      <c r="BW61" s="363"/>
      <c r="BX61" s="363"/>
      <c r="BY61" s="363"/>
      <c r="BZ61" s="363"/>
      <c r="CA61" s="363"/>
      <c r="CB61" s="363"/>
      <c r="CC61" s="364"/>
      <c r="CD61" s="364"/>
      <c r="CE61" s="363"/>
      <c r="CF61" s="363"/>
      <c r="CG61" s="363"/>
      <c r="CH61" s="363"/>
      <c r="CI61" s="363"/>
      <c r="CJ61" s="363"/>
      <c r="CK61" s="363"/>
      <c r="CL61" s="363"/>
      <c r="CM61" s="363"/>
      <c r="CN61" s="363"/>
      <c r="CO61" s="364"/>
      <c r="CP61" s="364"/>
      <c r="CQ61" s="363"/>
      <c r="CR61" s="363"/>
      <c r="CS61" s="363"/>
      <c r="CT61" s="363"/>
      <c r="CU61" s="363"/>
      <c r="CV61" s="363"/>
      <c r="CW61" s="363"/>
      <c r="CX61" s="363"/>
      <c r="CY61" s="363"/>
      <c r="CZ61" s="363"/>
      <c r="DA61" s="364"/>
      <c r="DB61" s="364"/>
      <c r="DC61" s="364"/>
      <c r="DD61" s="365"/>
      <c r="DE61" s="359"/>
    </row>
    <row r="62" spans="1:109" ht="13.2" x14ac:dyDescent="0.2">
      <c r="B62" s="353"/>
      <c r="C62" s="353"/>
      <c r="D62" s="353"/>
      <c r="E62" s="353"/>
      <c r="F62" s="353"/>
      <c r="G62" s="353"/>
      <c r="H62" s="353"/>
      <c r="I62" s="353"/>
      <c r="J62" s="353"/>
      <c r="K62" s="353"/>
      <c r="L62" s="353"/>
      <c r="M62" s="353"/>
      <c r="N62" s="353"/>
      <c r="O62" s="353"/>
      <c r="P62" s="353"/>
      <c r="Q62" s="353"/>
      <c r="R62" s="353"/>
      <c r="S62" s="353"/>
      <c r="T62" s="353"/>
      <c r="U62" s="353"/>
      <c r="V62" s="353"/>
      <c r="W62" s="353"/>
      <c r="X62" s="353"/>
      <c r="Y62" s="353"/>
      <c r="Z62" s="353"/>
      <c r="AA62" s="353"/>
      <c r="AB62" s="353"/>
      <c r="AC62" s="353"/>
      <c r="AD62" s="353"/>
      <c r="AE62" s="353"/>
      <c r="AF62" s="353"/>
      <c r="AG62" s="353"/>
      <c r="AH62" s="353"/>
      <c r="AI62" s="353"/>
      <c r="AJ62" s="353"/>
      <c r="AK62" s="353"/>
      <c r="AL62" s="353"/>
      <c r="AM62" s="353"/>
      <c r="AN62" s="353"/>
      <c r="AO62" s="353"/>
      <c r="AP62" s="353"/>
      <c r="AQ62" s="353"/>
      <c r="AR62" s="353"/>
      <c r="AS62" s="353"/>
      <c r="AT62" s="353"/>
      <c r="AU62" s="353"/>
      <c r="AV62" s="353"/>
      <c r="AW62" s="353"/>
      <c r="AX62" s="353"/>
      <c r="AY62" s="353"/>
      <c r="AZ62" s="353"/>
      <c r="BA62" s="353"/>
      <c r="BB62" s="353"/>
      <c r="BC62" s="353"/>
      <c r="BD62" s="353"/>
      <c r="BE62" s="353"/>
      <c r="BF62" s="353"/>
      <c r="BG62" s="353"/>
      <c r="BH62" s="353"/>
      <c r="BI62" s="353"/>
      <c r="BJ62" s="353"/>
      <c r="BK62" s="353"/>
      <c r="BL62" s="353"/>
      <c r="BM62" s="353"/>
      <c r="BN62" s="353"/>
      <c r="BO62" s="353"/>
      <c r="BP62" s="353"/>
      <c r="BQ62" s="353"/>
      <c r="BR62" s="353"/>
      <c r="BS62" s="353"/>
      <c r="BT62" s="353"/>
      <c r="BU62" s="353"/>
      <c r="BV62" s="353"/>
      <c r="BW62" s="353"/>
      <c r="BX62" s="353"/>
      <c r="BY62" s="353"/>
      <c r="BZ62" s="353"/>
      <c r="CA62" s="353"/>
      <c r="CB62" s="353"/>
      <c r="CC62" s="353"/>
      <c r="CD62" s="353"/>
      <c r="CE62" s="353"/>
      <c r="CF62" s="353"/>
      <c r="CG62" s="353"/>
      <c r="CH62" s="353"/>
      <c r="CI62" s="353"/>
      <c r="CJ62" s="353"/>
      <c r="CK62" s="353"/>
      <c r="CL62" s="353"/>
      <c r="CM62" s="353"/>
      <c r="CN62" s="353"/>
      <c r="CO62" s="353"/>
      <c r="CP62" s="353"/>
      <c r="CQ62" s="353"/>
      <c r="CR62" s="353"/>
      <c r="CS62" s="353"/>
      <c r="CT62" s="353"/>
      <c r="CU62" s="353"/>
      <c r="CV62" s="353"/>
      <c r="CW62" s="353"/>
      <c r="CX62" s="353"/>
      <c r="CY62" s="353"/>
      <c r="CZ62" s="353"/>
      <c r="DA62" s="353"/>
      <c r="DB62" s="353"/>
      <c r="DC62" s="353"/>
      <c r="DD62" s="353"/>
      <c r="DE62" s="252"/>
    </row>
    <row r="63" spans="1:109" ht="16.2" x14ac:dyDescent="0.2">
      <c r="B63" s="309" t="s">
        <v>604</v>
      </c>
    </row>
    <row r="64" spans="1:109" ht="13.2" x14ac:dyDescent="0.2">
      <c r="B64" s="256"/>
      <c r="G64" s="354"/>
      <c r="I64" s="366"/>
      <c r="J64" s="366"/>
      <c r="K64" s="366"/>
      <c r="L64" s="366"/>
      <c r="M64" s="366"/>
      <c r="N64" s="367"/>
      <c r="AM64" s="354"/>
      <c r="AN64" s="354" t="s">
        <v>597</v>
      </c>
      <c r="AP64" s="355"/>
      <c r="AQ64" s="355"/>
      <c r="AR64" s="355"/>
      <c r="AY64" s="354"/>
      <c r="BA64" s="355"/>
      <c r="BB64" s="355"/>
      <c r="BC64" s="355"/>
      <c r="BK64" s="354"/>
      <c r="BM64" s="355"/>
      <c r="BN64" s="355"/>
      <c r="BO64" s="355"/>
      <c r="BW64" s="354"/>
      <c r="BY64" s="355"/>
      <c r="BZ64" s="355"/>
      <c r="CA64" s="355"/>
      <c r="CI64" s="354"/>
      <c r="CK64" s="355"/>
      <c r="CL64" s="355"/>
      <c r="CM64" s="355"/>
      <c r="CU64" s="354"/>
      <c r="CW64" s="355"/>
      <c r="CX64" s="355"/>
      <c r="CY64" s="355"/>
    </row>
    <row r="65" spans="2:107" ht="13.2" x14ac:dyDescent="0.2">
      <c r="B65" s="256"/>
      <c r="AN65" s="1222" t="s">
        <v>605</v>
      </c>
      <c r="AO65" s="1223"/>
      <c r="AP65" s="1223"/>
      <c r="AQ65" s="1223"/>
      <c r="AR65" s="1223"/>
      <c r="AS65" s="1223"/>
      <c r="AT65" s="1223"/>
      <c r="AU65" s="1223"/>
      <c r="AV65" s="1223"/>
      <c r="AW65" s="1223"/>
      <c r="AX65" s="1223"/>
      <c r="AY65" s="1223"/>
      <c r="AZ65" s="1223"/>
      <c r="BA65" s="1223"/>
      <c r="BB65" s="1223"/>
      <c r="BC65" s="1223"/>
      <c r="BD65" s="1223"/>
      <c r="BE65" s="1223"/>
      <c r="BF65" s="1223"/>
      <c r="BG65" s="1223"/>
      <c r="BH65" s="1223"/>
      <c r="BI65" s="1223"/>
      <c r="BJ65" s="1223"/>
      <c r="BK65" s="1223"/>
      <c r="BL65" s="1223"/>
      <c r="BM65" s="1223"/>
      <c r="BN65" s="1223"/>
      <c r="BO65" s="1223"/>
      <c r="BP65" s="1223"/>
      <c r="BQ65" s="1223"/>
      <c r="BR65" s="1223"/>
      <c r="BS65" s="1223"/>
      <c r="BT65" s="1223"/>
      <c r="BU65" s="1223"/>
      <c r="BV65" s="1223"/>
      <c r="BW65" s="1223"/>
      <c r="BX65" s="1223"/>
      <c r="BY65" s="1223"/>
      <c r="BZ65" s="1223"/>
      <c r="CA65" s="1223"/>
      <c r="CB65" s="1223"/>
      <c r="CC65" s="1223"/>
      <c r="CD65" s="1223"/>
      <c r="CE65" s="1223"/>
      <c r="CF65" s="1223"/>
      <c r="CG65" s="1223"/>
      <c r="CH65" s="1223"/>
      <c r="CI65" s="1223"/>
      <c r="CJ65" s="1223"/>
      <c r="CK65" s="1223"/>
      <c r="CL65" s="1223"/>
      <c r="CM65" s="1223"/>
      <c r="CN65" s="1223"/>
      <c r="CO65" s="1223"/>
      <c r="CP65" s="1223"/>
      <c r="CQ65" s="1223"/>
      <c r="CR65" s="1223"/>
      <c r="CS65" s="1223"/>
      <c r="CT65" s="1223"/>
      <c r="CU65" s="1223"/>
      <c r="CV65" s="1223"/>
      <c r="CW65" s="1223"/>
      <c r="CX65" s="1223"/>
      <c r="CY65" s="1223"/>
      <c r="CZ65" s="1223"/>
      <c r="DA65" s="1223"/>
      <c r="DB65" s="1223"/>
      <c r="DC65" s="1224"/>
    </row>
    <row r="66" spans="2:107" ht="13.2" x14ac:dyDescent="0.2">
      <c r="B66" s="256"/>
      <c r="AN66" s="1225"/>
      <c r="AO66" s="1226"/>
      <c r="AP66" s="1226"/>
      <c r="AQ66" s="1226"/>
      <c r="AR66" s="1226"/>
      <c r="AS66" s="1226"/>
      <c r="AT66" s="1226"/>
      <c r="AU66" s="1226"/>
      <c r="AV66" s="1226"/>
      <c r="AW66" s="1226"/>
      <c r="AX66" s="1226"/>
      <c r="AY66" s="1226"/>
      <c r="AZ66" s="1226"/>
      <c r="BA66" s="1226"/>
      <c r="BB66" s="1226"/>
      <c r="BC66" s="1226"/>
      <c r="BD66" s="1226"/>
      <c r="BE66" s="1226"/>
      <c r="BF66" s="1226"/>
      <c r="BG66" s="1226"/>
      <c r="BH66" s="1226"/>
      <c r="BI66" s="1226"/>
      <c r="BJ66" s="1226"/>
      <c r="BK66" s="1226"/>
      <c r="BL66" s="1226"/>
      <c r="BM66" s="1226"/>
      <c r="BN66" s="1226"/>
      <c r="BO66" s="1226"/>
      <c r="BP66" s="1226"/>
      <c r="BQ66" s="1226"/>
      <c r="BR66" s="1226"/>
      <c r="BS66" s="1226"/>
      <c r="BT66" s="1226"/>
      <c r="BU66" s="1226"/>
      <c r="BV66" s="1226"/>
      <c r="BW66" s="1226"/>
      <c r="BX66" s="1226"/>
      <c r="BY66" s="1226"/>
      <c r="BZ66" s="1226"/>
      <c r="CA66" s="1226"/>
      <c r="CB66" s="1226"/>
      <c r="CC66" s="1226"/>
      <c r="CD66" s="1226"/>
      <c r="CE66" s="1226"/>
      <c r="CF66" s="1226"/>
      <c r="CG66" s="1226"/>
      <c r="CH66" s="1226"/>
      <c r="CI66" s="1226"/>
      <c r="CJ66" s="1226"/>
      <c r="CK66" s="1226"/>
      <c r="CL66" s="1226"/>
      <c r="CM66" s="1226"/>
      <c r="CN66" s="1226"/>
      <c r="CO66" s="1226"/>
      <c r="CP66" s="1226"/>
      <c r="CQ66" s="1226"/>
      <c r="CR66" s="1226"/>
      <c r="CS66" s="1226"/>
      <c r="CT66" s="1226"/>
      <c r="CU66" s="1226"/>
      <c r="CV66" s="1226"/>
      <c r="CW66" s="1226"/>
      <c r="CX66" s="1226"/>
      <c r="CY66" s="1226"/>
      <c r="CZ66" s="1226"/>
      <c r="DA66" s="1226"/>
      <c r="DB66" s="1226"/>
      <c r="DC66" s="1227"/>
    </row>
    <row r="67" spans="2:107" ht="13.2" x14ac:dyDescent="0.2">
      <c r="B67" s="256"/>
      <c r="AN67" s="1225"/>
      <c r="AO67" s="1226"/>
      <c r="AP67" s="1226"/>
      <c r="AQ67" s="1226"/>
      <c r="AR67" s="1226"/>
      <c r="AS67" s="1226"/>
      <c r="AT67" s="1226"/>
      <c r="AU67" s="1226"/>
      <c r="AV67" s="1226"/>
      <c r="AW67" s="1226"/>
      <c r="AX67" s="1226"/>
      <c r="AY67" s="1226"/>
      <c r="AZ67" s="1226"/>
      <c r="BA67" s="1226"/>
      <c r="BB67" s="1226"/>
      <c r="BC67" s="1226"/>
      <c r="BD67" s="1226"/>
      <c r="BE67" s="1226"/>
      <c r="BF67" s="1226"/>
      <c r="BG67" s="1226"/>
      <c r="BH67" s="1226"/>
      <c r="BI67" s="1226"/>
      <c r="BJ67" s="1226"/>
      <c r="BK67" s="1226"/>
      <c r="BL67" s="1226"/>
      <c r="BM67" s="1226"/>
      <c r="BN67" s="1226"/>
      <c r="BO67" s="1226"/>
      <c r="BP67" s="1226"/>
      <c r="BQ67" s="1226"/>
      <c r="BR67" s="1226"/>
      <c r="BS67" s="1226"/>
      <c r="BT67" s="1226"/>
      <c r="BU67" s="1226"/>
      <c r="BV67" s="1226"/>
      <c r="BW67" s="1226"/>
      <c r="BX67" s="1226"/>
      <c r="BY67" s="1226"/>
      <c r="BZ67" s="1226"/>
      <c r="CA67" s="1226"/>
      <c r="CB67" s="1226"/>
      <c r="CC67" s="1226"/>
      <c r="CD67" s="1226"/>
      <c r="CE67" s="1226"/>
      <c r="CF67" s="1226"/>
      <c r="CG67" s="1226"/>
      <c r="CH67" s="1226"/>
      <c r="CI67" s="1226"/>
      <c r="CJ67" s="1226"/>
      <c r="CK67" s="1226"/>
      <c r="CL67" s="1226"/>
      <c r="CM67" s="1226"/>
      <c r="CN67" s="1226"/>
      <c r="CO67" s="1226"/>
      <c r="CP67" s="1226"/>
      <c r="CQ67" s="1226"/>
      <c r="CR67" s="1226"/>
      <c r="CS67" s="1226"/>
      <c r="CT67" s="1226"/>
      <c r="CU67" s="1226"/>
      <c r="CV67" s="1226"/>
      <c r="CW67" s="1226"/>
      <c r="CX67" s="1226"/>
      <c r="CY67" s="1226"/>
      <c r="CZ67" s="1226"/>
      <c r="DA67" s="1226"/>
      <c r="DB67" s="1226"/>
      <c r="DC67" s="1227"/>
    </row>
    <row r="68" spans="2:107" ht="13.2" x14ac:dyDescent="0.2">
      <c r="B68" s="256"/>
      <c r="AN68" s="1225"/>
      <c r="AO68" s="1226"/>
      <c r="AP68" s="1226"/>
      <c r="AQ68" s="1226"/>
      <c r="AR68" s="1226"/>
      <c r="AS68" s="1226"/>
      <c r="AT68" s="1226"/>
      <c r="AU68" s="1226"/>
      <c r="AV68" s="1226"/>
      <c r="AW68" s="1226"/>
      <c r="AX68" s="1226"/>
      <c r="AY68" s="1226"/>
      <c r="AZ68" s="1226"/>
      <c r="BA68" s="1226"/>
      <c r="BB68" s="1226"/>
      <c r="BC68" s="1226"/>
      <c r="BD68" s="1226"/>
      <c r="BE68" s="1226"/>
      <c r="BF68" s="1226"/>
      <c r="BG68" s="1226"/>
      <c r="BH68" s="1226"/>
      <c r="BI68" s="1226"/>
      <c r="BJ68" s="1226"/>
      <c r="BK68" s="1226"/>
      <c r="BL68" s="1226"/>
      <c r="BM68" s="1226"/>
      <c r="BN68" s="1226"/>
      <c r="BO68" s="1226"/>
      <c r="BP68" s="1226"/>
      <c r="BQ68" s="1226"/>
      <c r="BR68" s="1226"/>
      <c r="BS68" s="1226"/>
      <c r="BT68" s="1226"/>
      <c r="BU68" s="1226"/>
      <c r="BV68" s="1226"/>
      <c r="BW68" s="1226"/>
      <c r="BX68" s="1226"/>
      <c r="BY68" s="1226"/>
      <c r="BZ68" s="1226"/>
      <c r="CA68" s="1226"/>
      <c r="CB68" s="1226"/>
      <c r="CC68" s="1226"/>
      <c r="CD68" s="1226"/>
      <c r="CE68" s="1226"/>
      <c r="CF68" s="1226"/>
      <c r="CG68" s="1226"/>
      <c r="CH68" s="1226"/>
      <c r="CI68" s="1226"/>
      <c r="CJ68" s="1226"/>
      <c r="CK68" s="1226"/>
      <c r="CL68" s="1226"/>
      <c r="CM68" s="1226"/>
      <c r="CN68" s="1226"/>
      <c r="CO68" s="1226"/>
      <c r="CP68" s="1226"/>
      <c r="CQ68" s="1226"/>
      <c r="CR68" s="1226"/>
      <c r="CS68" s="1226"/>
      <c r="CT68" s="1226"/>
      <c r="CU68" s="1226"/>
      <c r="CV68" s="1226"/>
      <c r="CW68" s="1226"/>
      <c r="CX68" s="1226"/>
      <c r="CY68" s="1226"/>
      <c r="CZ68" s="1226"/>
      <c r="DA68" s="1226"/>
      <c r="DB68" s="1226"/>
      <c r="DC68" s="1227"/>
    </row>
    <row r="69" spans="2:107" ht="13.2" x14ac:dyDescent="0.2">
      <c r="B69" s="256"/>
      <c r="AN69" s="1228"/>
      <c r="AO69" s="1229"/>
      <c r="AP69" s="1229"/>
      <c r="AQ69" s="1229"/>
      <c r="AR69" s="1229"/>
      <c r="AS69" s="1229"/>
      <c r="AT69" s="1229"/>
      <c r="AU69" s="1229"/>
      <c r="AV69" s="1229"/>
      <c r="AW69" s="1229"/>
      <c r="AX69" s="1229"/>
      <c r="AY69" s="1229"/>
      <c r="AZ69" s="1229"/>
      <c r="BA69" s="1229"/>
      <c r="BB69" s="1229"/>
      <c r="BC69" s="1229"/>
      <c r="BD69" s="1229"/>
      <c r="BE69" s="1229"/>
      <c r="BF69" s="1229"/>
      <c r="BG69" s="1229"/>
      <c r="BH69" s="1229"/>
      <c r="BI69" s="1229"/>
      <c r="BJ69" s="1229"/>
      <c r="BK69" s="1229"/>
      <c r="BL69" s="1229"/>
      <c r="BM69" s="1229"/>
      <c r="BN69" s="1229"/>
      <c r="BO69" s="1229"/>
      <c r="BP69" s="1229"/>
      <c r="BQ69" s="1229"/>
      <c r="BR69" s="1229"/>
      <c r="BS69" s="1229"/>
      <c r="BT69" s="1229"/>
      <c r="BU69" s="1229"/>
      <c r="BV69" s="1229"/>
      <c r="BW69" s="1229"/>
      <c r="BX69" s="1229"/>
      <c r="BY69" s="1229"/>
      <c r="BZ69" s="1229"/>
      <c r="CA69" s="1229"/>
      <c r="CB69" s="1229"/>
      <c r="CC69" s="1229"/>
      <c r="CD69" s="1229"/>
      <c r="CE69" s="1229"/>
      <c r="CF69" s="1229"/>
      <c r="CG69" s="1229"/>
      <c r="CH69" s="1229"/>
      <c r="CI69" s="1229"/>
      <c r="CJ69" s="1229"/>
      <c r="CK69" s="1229"/>
      <c r="CL69" s="1229"/>
      <c r="CM69" s="1229"/>
      <c r="CN69" s="1229"/>
      <c r="CO69" s="1229"/>
      <c r="CP69" s="1229"/>
      <c r="CQ69" s="1229"/>
      <c r="CR69" s="1229"/>
      <c r="CS69" s="1229"/>
      <c r="CT69" s="1229"/>
      <c r="CU69" s="1229"/>
      <c r="CV69" s="1229"/>
      <c r="CW69" s="1229"/>
      <c r="CX69" s="1229"/>
      <c r="CY69" s="1229"/>
      <c r="CZ69" s="1229"/>
      <c r="DA69" s="1229"/>
      <c r="DB69" s="1229"/>
      <c r="DC69" s="1230"/>
    </row>
    <row r="70" spans="2:107" ht="13.2" x14ac:dyDescent="0.2">
      <c r="B70" s="256"/>
      <c r="H70" s="368"/>
      <c r="I70" s="368"/>
      <c r="J70" s="369"/>
      <c r="K70" s="369"/>
      <c r="L70" s="370"/>
      <c r="M70" s="369"/>
      <c r="N70" s="370"/>
      <c r="AN70" s="356"/>
      <c r="AO70" s="356"/>
      <c r="AP70" s="356"/>
      <c r="AZ70" s="356"/>
      <c r="BA70" s="356"/>
      <c r="BB70" s="356"/>
      <c r="BL70" s="356"/>
      <c r="BM70" s="356"/>
      <c r="BN70" s="356"/>
      <c r="BX70" s="356"/>
      <c r="BY70" s="356"/>
      <c r="BZ70" s="356"/>
      <c r="CJ70" s="356"/>
      <c r="CK70" s="356"/>
      <c r="CL70" s="356"/>
      <c r="CV70" s="356"/>
      <c r="CW70" s="356"/>
      <c r="CX70" s="356"/>
    </row>
    <row r="71" spans="2:107" ht="13.2" x14ac:dyDescent="0.2">
      <c r="B71" s="256"/>
      <c r="G71" s="371"/>
      <c r="I71" s="372"/>
      <c r="J71" s="369"/>
      <c r="K71" s="369"/>
      <c r="L71" s="370"/>
      <c r="M71" s="369"/>
      <c r="N71" s="370"/>
      <c r="AM71" s="371"/>
      <c r="AN71" s="252" t="s">
        <v>599</v>
      </c>
    </row>
    <row r="72" spans="2:107" ht="13.2" x14ac:dyDescent="0.2">
      <c r="B72" s="256"/>
      <c r="G72" s="1231"/>
      <c r="H72" s="1231"/>
      <c r="I72" s="1231"/>
      <c r="J72" s="1231"/>
      <c r="K72" s="357"/>
      <c r="L72" s="357"/>
      <c r="M72" s="358"/>
      <c r="N72" s="358"/>
      <c r="AN72" s="1232"/>
      <c r="AO72" s="1233"/>
      <c r="AP72" s="1233"/>
      <c r="AQ72" s="1233"/>
      <c r="AR72" s="1233"/>
      <c r="AS72" s="1233"/>
      <c r="AT72" s="1233"/>
      <c r="AU72" s="1233"/>
      <c r="AV72" s="1233"/>
      <c r="AW72" s="1233"/>
      <c r="AX72" s="1233"/>
      <c r="AY72" s="1233"/>
      <c r="AZ72" s="1233"/>
      <c r="BA72" s="1233"/>
      <c r="BB72" s="1233"/>
      <c r="BC72" s="1233"/>
      <c r="BD72" s="1233"/>
      <c r="BE72" s="1233"/>
      <c r="BF72" s="1233"/>
      <c r="BG72" s="1233"/>
      <c r="BH72" s="1233"/>
      <c r="BI72" s="1233"/>
      <c r="BJ72" s="1233"/>
      <c r="BK72" s="1233"/>
      <c r="BL72" s="1233"/>
      <c r="BM72" s="1233"/>
      <c r="BN72" s="1233"/>
      <c r="BO72" s="1234"/>
      <c r="BP72" s="1235" t="s">
        <v>556</v>
      </c>
      <c r="BQ72" s="1235"/>
      <c r="BR72" s="1235"/>
      <c r="BS72" s="1235"/>
      <c r="BT72" s="1235"/>
      <c r="BU72" s="1235"/>
      <c r="BV72" s="1235"/>
      <c r="BW72" s="1235"/>
      <c r="BX72" s="1235" t="s">
        <v>557</v>
      </c>
      <c r="BY72" s="1235"/>
      <c r="BZ72" s="1235"/>
      <c r="CA72" s="1235"/>
      <c r="CB72" s="1235"/>
      <c r="CC72" s="1235"/>
      <c r="CD72" s="1235"/>
      <c r="CE72" s="1235"/>
      <c r="CF72" s="1235" t="s">
        <v>558</v>
      </c>
      <c r="CG72" s="1235"/>
      <c r="CH72" s="1235"/>
      <c r="CI72" s="1235"/>
      <c r="CJ72" s="1235"/>
      <c r="CK72" s="1235"/>
      <c r="CL72" s="1235"/>
      <c r="CM72" s="1235"/>
      <c r="CN72" s="1235" t="s">
        <v>559</v>
      </c>
      <c r="CO72" s="1235"/>
      <c r="CP72" s="1235"/>
      <c r="CQ72" s="1235"/>
      <c r="CR72" s="1235"/>
      <c r="CS72" s="1235"/>
      <c r="CT72" s="1235"/>
      <c r="CU72" s="1235"/>
      <c r="CV72" s="1235" t="s">
        <v>560</v>
      </c>
      <c r="CW72" s="1235"/>
      <c r="CX72" s="1235"/>
      <c r="CY72" s="1235"/>
      <c r="CZ72" s="1235"/>
      <c r="DA72" s="1235"/>
      <c r="DB72" s="1235"/>
      <c r="DC72" s="1235"/>
    </row>
    <row r="73" spans="2:107" ht="13.2" x14ac:dyDescent="0.2">
      <c r="B73" s="256"/>
      <c r="G73" s="1241"/>
      <c r="H73" s="1241"/>
      <c r="I73" s="1241"/>
      <c r="J73" s="1241"/>
      <c r="K73" s="1242"/>
      <c r="L73" s="1242"/>
      <c r="M73" s="1242"/>
      <c r="N73" s="1242"/>
      <c r="AM73" s="356"/>
      <c r="AN73" s="1238" t="s">
        <v>600</v>
      </c>
      <c r="AO73" s="1238"/>
      <c r="AP73" s="1238"/>
      <c r="AQ73" s="1238"/>
      <c r="AR73" s="1238"/>
      <c r="AS73" s="1238"/>
      <c r="AT73" s="1238"/>
      <c r="AU73" s="1238"/>
      <c r="AV73" s="1238"/>
      <c r="AW73" s="1238"/>
      <c r="AX73" s="1238"/>
      <c r="AY73" s="1238"/>
      <c r="AZ73" s="1238"/>
      <c r="BA73" s="1238"/>
      <c r="BB73" s="1238" t="s">
        <v>601</v>
      </c>
      <c r="BC73" s="1238"/>
      <c r="BD73" s="1238"/>
      <c r="BE73" s="1238"/>
      <c r="BF73" s="1238"/>
      <c r="BG73" s="1238"/>
      <c r="BH73" s="1238"/>
      <c r="BI73" s="1238"/>
      <c r="BJ73" s="1238"/>
      <c r="BK73" s="1238"/>
      <c r="BL73" s="1238"/>
      <c r="BM73" s="1238"/>
      <c r="BN73" s="1238"/>
      <c r="BO73" s="1238"/>
      <c r="BP73" s="1236"/>
      <c r="BQ73" s="1236"/>
      <c r="BR73" s="1236"/>
      <c r="BS73" s="1236"/>
      <c r="BT73" s="1236"/>
      <c r="BU73" s="1236"/>
      <c r="BV73" s="1236"/>
      <c r="BW73" s="1236"/>
      <c r="BX73" s="1236"/>
      <c r="BY73" s="1236"/>
      <c r="BZ73" s="1236"/>
      <c r="CA73" s="1236"/>
      <c r="CB73" s="1236"/>
      <c r="CC73" s="1236"/>
      <c r="CD73" s="1236"/>
      <c r="CE73" s="1236"/>
      <c r="CF73" s="1236"/>
      <c r="CG73" s="1236"/>
      <c r="CH73" s="1236"/>
      <c r="CI73" s="1236"/>
      <c r="CJ73" s="1236"/>
      <c r="CK73" s="1236"/>
      <c r="CL73" s="1236"/>
      <c r="CM73" s="1236"/>
      <c r="CN73" s="1236"/>
      <c r="CO73" s="1236"/>
      <c r="CP73" s="1236"/>
      <c r="CQ73" s="1236"/>
      <c r="CR73" s="1236"/>
      <c r="CS73" s="1236"/>
      <c r="CT73" s="1236"/>
      <c r="CU73" s="1236"/>
      <c r="CV73" s="1236"/>
      <c r="CW73" s="1236"/>
      <c r="CX73" s="1236"/>
      <c r="CY73" s="1236"/>
      <c r="CZ73" s="1236"/>
      <c r="DA73" s="1236"/>
      <c r="DB73" s="1236"/>
      <c r="DC73" s="1236"/>
    </row>
    <row r="74" spans="2:107" ht="13.2" x14ac:dyDescent="0.2">
      <c r="B74" s="256"/>
      <c r="G74" s="1241"/>
      <c r="H74" s="1241"/>
      <c r="I74" s="1241"/>
      <c r="J74" s="1241"/>
      <c r="K74" s="1242"/>
      <c r="L74" s="1242"/>
      <c r="M74" s="1242"/>
      <c r="N74" s="1242"/>
      <c r="AM74" s="356"/>
      <c r="AN74" s="1238"/>
      <c r="AO74" s="1238"/>
      <c r="AP74" s="1238"/>
      <c r="AQ74" s="1238"/>
      <c r="AR74" s="1238"/>
      <c r="AS74" s="1238"/>
      <c r="AT74" s="1238"/>
      <c r="AU74" s="1238"/>
      <c r="AV74" s="1238"/>
      <c r="AW74" s="1238"/>
      <c r="AX74" s="1238"/>
      <c r="AY74" s="1238"/>
      <c r="AZ74" s="1238"/>
      <c r="BA74" s="1238"/>
      <c r="BB74" s="1238"/>
      <c r="BC74" s="1238"/>
      <c r="BD74" s="1238"/>
      <c r="BE74" s="1238"/>
      <c r="BF74" s="1238"/>
      <c r="BG74" s="1238"/>
      <c r="BH74" s="1238"/>
      <c r="BI74" s="1238"/>
      <c r="BJ74" s="1238"/>
      <c r="BK74" s="1238"/>
      <c r="BL74" s="1238"/>
      <c r="BM74" s="1238"/>
      <c r="BN74" s="1238"/>
      <c r="BO74" s="1238"/>
      <c r="BP74" s="1236"/>
      <c r="BQ74" s="1236"/>
      <c r="BR74" s="1236"/>
      <c r="BS74" s="1236"/>
      <c r="BT74" s="1236"/>
      <c r="BU74" s="1236"/>
      <c r="BV74" s="1236"/>
      <c r="BW74" s="1236"/>
      <c r="BX74" s="1236"/>
      <c r="BY74" s="1236"/>
      <c r="BZ74" s="1236"/>
      <c r="CA74" s="1236"/>
      <c r="CB74" s="1236"/>
      <c r="CC74" s="1236"/>
      <c r="CD74" s="1236"/>
      <c r="CE74" s="1236"/>
      <c r="CF74" s="1236"/>
      <c r="CG74" s="1236"/>
      <c r="CH74" s="1236"/>
      <c r="CI74" s="1236"/>
      <c r="CJ74" s="1236"/>
      <c r="CK74" s="1236"/>
      <c r="CL74" s="1236"/>
      <c r="CM74" s="1236"/>
      <c r="CN74" s="1236"/>
      <c r="CO74" s="1236"/>
      <c r="CP74" s="1236"/>
      <c r="CQ74" s="1236"/>
      <c r="CR74" s="1236"/>
      <c r="CS74" s="1236"/>
      <c r="CT74" s="1236"/>
      <c r="CU74" s="1236"/>
      <c r="CV74" s="1236"/>
      <c r="CW74" s="1236"/>
      <c r="CX74" s="1236"/>
      <c r="CY74" s="1236"/>
      <c r="CZ74" s="1236"/>
      <c r="DA74" s="1236"/>
      <c r="DB74" s="1236"/>
      <c r="DC74" s="1236"/>
    </row>
    <row r="75" spans="2:107" ht="13.2" x14ac:dyDescent="0.2">
      <c r="B75" s="256"/>
      <c r="G75" s="1241"/>
      <c r="H75" s="1241"/>
      <c r="I75" s="1231"/>
      <c r="J75" s="1231"/>
      <c r="K75" s="1237"/>
      <c r="L75" s="1237"/>
      <c r="M75" s="1237"/>
      <c r="N75" s="1237"/>
      <c r="AM75" s="356"/>
      <c r="AN75" s="1238"/>
      <c r="AO75" s="1238"/>
      <c r="AP75" s="1238"/>
      <c r="AQ75" s="1238"/>
      <c r="AR75" s="1238"/>
      <c r="AS75" s="1238"/>
      <c r="AT75" s="1238"/>
      <c r="AU75" s="1238"/>
      <c r="AV75" s="1238"/>
      <c r="AW75" s="1238"/>
      <c r="AX75" s="1238"/>
      <c r="AY75" s="1238"/>
      <c r="AZ75" s="1238"/>
      <c r="BA75" s="1238"/>
      <c r="BB75" s="1238" t="s">
        <v>606</v>
      </c>
      <c r="BC75" s="1238"/>
      <c r="BD75" s="1238"/>
      <c r="BE75" s="1238"/>
      <c r="BF75" s="1238"/>
      <c r="BG75" s="1238"/>
      <c r="BH75" s="1238"/>
      <c r="BI75" s="1238"/>
      <c r="BJ75" s="1238"/>
      <c r="BK75" s="1238"/>
      <c r="BL75" s="1238"/>
      <c r="BM75" s="1238"/>
      <c r="BN75" s="1238"/>
      <c r="BO75" s="1238"/>
      <c r="BP75" s="1236">
        <v>8.1</v>
      </c>
      <c r="BQ75" s="1236"/>
      <c r="BR75" s="1236"/>
      <c r="BS75" s="1236"/>
      <c r="BT75" s="1236"/>
      <c r="BU75" s="1236"/>
      <c r="BV75" s="1236"/>
      <c r="BW75" s="1236"/>
      <c r="BX75" s="1236">
        <v>8.1</v>
      </c>
      <c r="BY75" s="1236"/>
      <c r="BZ75" s="1236"/>
      <c r="CA75" s="1236"/>
      <c r="CB75" s="1236"/>
      <c r="CC75" s="1236"/>
      <c r="CD75" s="1236"/>
      <c r="CE75" s="1236"/>
      <c r="CF75" s="1236">
        <v>8.1</v>
      </c>
      <c r="CG75" s="1236"/>
      <c r="CH75" s="1236"/>
      <c r="CI75" s="1236"/>
      <c r="CJ75" s="1236"/>
      <c r="CK75" s="1236"/>
      <c r="CL75" s="1236"/>
      <c r="CM75" s="1236"/>
      <c r="CN75" s="1236">
        <v>7.7</v>
      </c>
      <c r="CO75" s="1236"/>
      <c r="CP75" s="1236"/>
      <c r="CQ75" s="1236"/>
      <c r="CR75" s="1236"/>
      <c r="CS75" s="1236"/>
      <c r="CT75" s="1236"/>
      <c r="CU75" s="1236"/>
      <c r="CV75" s="1236">
        <v>7.4</v>
      </c>
      <c r="CW75" s="1236"/>
      <c r="CX75" s="1236"/>
      <c r="CY75" s="1236"/>
      <c r="CZ75" s="1236"/>
      <c r="DA75" s="1236"/>
      <c r="DB75" s="1236"/>
      <c r="DC75" s="1236"/>
    </row>
    <row r="76" spans="2:107" ht="13.2" x14ac:dyDescent="0.2">
      <c r="B76" s="256"/>
      <c r="G76" s="1241"/>
      <c r="H76" s="1241"/>
      <c r="I76" s="1231"/>
      <c r="J76" s="1231"/>
      <c r="K76" s="1237"/>
      <c r="L76" s="1237"/>
      <c r="M76" s="1237"/>
      <c r="N76" s="1237"/>
      <c r="AM76" s="356"/>
      <c r="AN76" s="1238"/>
      <c r="AO76" s="1238"/>
      <c r="AP76" s="1238"/>
      <c r="AQ76" s="1238"/>
      <c r="AR76" s="1238"/>
      <c r="AS76" s="1238"/>
      <c r="AT76" s="1238"/>
      <c r="AU76" s="1238"/>
      <c r="AV76" s="1238"/>
      <c r="AW76" s="1238"/>
      <c r="AX76" s="1238"/>
      <c r="AY76" s="1238"/>
      <c r="AZ76" s="1238"/>
      <c r="BA76" s="1238"/>
      <c r="BB76" s="1238"/>
      <c r="BC76" s="1238"/>
      <c r="BD76" s="1238"/>
      <c r="BE76" s="1238"/>
      <c r="BF76" s="1238"/>
      <c r="BG76" s="1238"/>
      <c r="BH76" s="1238"/>
      <c r="BI76" s="1238"/>
      <c r="BJ76" s="1238"/>
      <c r="BK76" s="1238"/>
      <c r="BL76" s="1238"/>
      <c r="BM76" s="1238"/>
      <c r="BN76" s="1238"/>
      <c r="BO76" s="1238"/>
      <c r="BP76" s="1236"/>
      <c r="BQ76" s="1236"/>
      <c r="BR76" s="1236"/>
      <c r="BS76" s="1236"/>
      <c r="BT76" s="1236"/>
      <c r="BU76" s="1236"/>
      <c r="BV76" s="1236"/>
      <c r="BW76" s="1236"/>
      <c r="BX76" s="1236"/>
      <c r="BY76" s="1236"/>
      <c r="BZ76" s="1236"/>
      <c r="CA76" s="1236"/>
      <c r="CB76" s="1236"/>
      <c r="CC76" s="1236"/>
      <c r="CD76" s="1236"/>
      <c r="CE76" s="1236"/>
      <c r="CF76" s="1236"/>
      <c r="CG76" s="1236"/>
      <c r="CH76" s="1236"/>
      <c r="CI76" s="1236"/>
      <c r="CJ76" s="1236"/>
      <c r="CK76" s="1236"/>
      <c r="CL76" s="1236"/>
      <c r="CM76" s="1236"/>
      <c r="CN76" s="1236"/>
      <c r="CO76" s="1236"/>
      <c r="CP76" s="1236"/>
      <c r="CQ76" s="1236"/>
      <c r="CR76" s="1236"/>
      <c r="CS76" s="1236"/>
      <c r="CT76" s="1236"/>
      <c r="CU76" s="1236"/>
      <c r="CV76" s="1236"/>
      <c r="CW76" s="1236"/>
      <c r="CX76" s="1236"/>
      <c r="CY76" s="1236"/>
      <c r="CZ76" s="1236"/>
      <c r="DA76" s="1236"/>
      <c r="DB76" s="1236"/>
      <c r="DC76" s="1236"/>
    </row>
    <row r="77" spans="2:107" ht="13.2" x14ac:dyDescent="0.2">
      <c r="B77" s="256"/>
      <c r="G77" s="1231"/>
      <c r="H77" s="1231"/>
      <c r="I77" s="1231"/>
      <c r="J77" s="1231"/>
      <c r="K77" s="1242"/>
      <c r="L77" s="1242"/>
      <c r="M77" s="1242"/>
      <c r="N77" s="1242"/>
      <c r="AN77" s="1235" t="s">
        <v>603</v>
      </c>
      <c r="AO77" s="1235"/>
      <c r="AP77" s="1235"/>
      <c r="AQ77" s="1235"/>
      <c r="AR77" s="1235"/>
      <c r="AS77" s="1235"/>
      <c r="AT77" s="1235"/>
      <c r="AU77" s="1235"/>
      <c r="AV77" s="1235"/>
      <c r="AW77" s="1235"/>
      <c r="AX77" s="1235"/>
      <c r="AY77" s="1235"/>
      <c r="AZ77" s="1235"/>
      <c r="BA77" s="1235"/>
      <c r="BB77" s="1238" t="s">
        <v>601</v>
      </c>
      <c r="BC77" s="1238"/>
      <c r="BD77" s="1238"/>
      <c r="BE77" s="1238"/>
      <c r="BF77" s="1238"/>
      <c r="BG77" s="1238"/>
      <c r="BH77" s="1238"/>
      <c r="BI77" s="1238"/>
      <c r="BJ77" s="1238"/>
      <c r="BK77" s="1238"/>
      <c r="BL77" s="1238"/>
      <c r="BM77" s="1238"/>
      <c r="BN77" s="1238"/>
      <c r="BO77" s="1238"/>
      <c r="BP77" s="1236">
        <v>0</v>
      </c>
      <c r="BQ77" s="1236"/>
      <c r="BR77" s="1236"/>
      <c r="BS77" s="1236"/>
      <c r="BT77" s="1236"/>
      <c r="BU77" s="1236"/>
      <c r="BV77" s="1236"/>
      <c r="BW77" s="1236"/>
      <c r="BX77" s="1236">
        <v>0</v>
      </c>
      <c r="BY77" s="1236"/>
      <c r="BZ77" s="1236"/>
      <c r="CA77" s="1236"/>
      <c r="CB77" s="1236"/>
      <c r="CC77" s="1236"/>
      <c r="CD77" s="1236"/>
      <c r="CE77" s="1236"/>
      <c r="CF77" s="1236">
        <v>0</v>
      </c>
      <c r="CG77" s="1236"/>
      <c r="CH77" s="1236"/>
      <c r="CI77" s="1236"/>
      <c r="CJ77" s="1236"/>
      <c r="CK77" s="1236"/>
      <c r="CL77" s="1236"/>
      <c r="CM77" s="1236"/>
      <c r="CN77" s="1236">
        <v>0</v>
      </c>
      <c r="CO77" s="1236"/>
      <c r="CP77" s="1236"/>
      <c r="CQ77" s="1236"/>
      <c r="CR77" s="1236"/>
      <c r="CS77" s="1236"/>
      <c r="CT77" s="1236"/>
      <c r="CU77" s="1236"/>
      <c r="CV77" s="1236">
        <v>0</v>
      </c>
      <c r="CW77" s="1236"/>
      <c r="CX77" s="1236"/>
      <c r="CY77" s="1236"/>
      <c r="CZ77" s="1236"/>
      <c r="DA77" s="1236"/>
      <c r="DB77" s="1236"/>
      <c r="DC77" s="1236"/>
    </row>
    <row r="78" spans="2:107" ht="13.2" x14ac:dyDescent="0.2">
      <c r="B78" s="256"/>
      <c r="G78" s="1231"/>
      <c r="H78" s="1231"/>
      <c r="I78" s="1231"/>
      <c r="J78" s="1231"/>
      <c r="K78" s="1242"/>
      <c r="L78" s="1242"/>
      <c r="M78" s="1242"/>
      <c r="N78" s="1242"/>
      <c r="AN78" s="1235"/>
      <c r="AO78" s="1235"/>
      <c r="AP78" s="1235"/>
      <c r="AQ78" s="1235"/>
      <c r="AR78" s="1235"/>
      <c r="AS78" s="1235"/>
      <c r="AT78" s="1235"/>
      <c r="AU78" s="1235"/>
      <c r="AV78" s="1235"/>
      <c r="AW78" s="1235"/>
      <c r="AX78" s="1235"/>
      <c r="AY78" s="1235"/>
      <c r="AZ78" s="1235"/>
      <c r="BA78" s="1235"/>
      <c r="BB78" s="1238"/>
      <c r="BC78" s="1238"/>
      <c r="BD78" s="1238"/>
      <c r="BE78" s="1238"/>
      <c r="BF78" s="1238"/>
      <c r="BG78" s="1238"/>
      <c r="BH78" s="1238"/>
      <c r="BI78" s="1238"/>
      <c r="BJ78" s="1238"/>
      <c r="BK78" s="1238"/>
      <c r="BL78" s="1238"/>
      <c r="BM78" s="1238"/>
      <c r="BN78" s="1238"/>
      <c r="BO78" s="1238"/>
      <c r="BP78" s="1236"/>
      <c r="BQ78" s="1236"/>
      <c r="BR78" s="1236"/>
      <c r="BS78" s="1236"/>
      <c r="BT78" s="1236"/>
      <c r="BU78" s="1236"/>
      <c r="BV78" s="1236"/>
      <c r="BW78" s="1236"/>
      <c r="BX78" s="1236"/>
      <c r="BY78" s="1236"/>
      <c r="BZ78" s="1236"/>
      <c r="CA78" s="1236"/>
      <c r="CB78" s="1236"/>
      <c r="CC78" s="1236"/>
      <c r="CD78" s="1236"/>
      <c r="CE78" s="1236"/>
      <c r="CF78" s="1236"/>
      <c r="CG78" s="1236"/>
      <c r="CH78" s="1236"/>
      <c r="CI78" s="1236"/>
      <c r="CJ78" s="1236"/>
      <c r="CK78" s="1236"/>
      <c r="CL78" s="1236"/>
      <c r="CM78" s="1236"/>
      <c r="CN78" s="1236"/>
      <c r="CO78" s="1236"/>
      <c r="CP78" s="1236"/>
      <c r="CQ78" s="1236"/>
      <c r="CR78" s="1236"/>
      <c r="CS78" s="1236"/>
      <c r="CT78" s="1236"/>
      <c r="CU78" s="1236"/>
      <c r="CV78" s="1236"/>
      <c r="CW78" s="1236"/>
      <c r="CX78" s="1236"/>
      <c r="CY78" s="1236"/>
      <c r="CZ78" s="1236"/>
      <c r="DA78" s="1236"/>
      <c r="DB78" s="1236"/>
      <c r="DC78" s="1236"/>
    </row>
    <row r="79" spans="2:107" ht="13.2" x14ac:dyDescent="0.2">
      <c r="B79" s="256"/>
      <c r="G79" s="1231"/>
      <c r="H79" s="1231"/>
      <c r="I79" s="1240"/>
      <c r="J79" s="1240"/>
      <c r="K79" s="1243"/>
      <c r="L79" s="1243"/>
      <c r="M79" s="1243"/>
      <c r="N79" s="1243"/>
      <c r="AN79" s="1235"/>
      <c r="AO79" s="1235"/>
      <c r="AP79" s="1235"/>
      <c r="AQ79" s="1235"/>
      <c r="AR79" s="1235"/>
      <c r="AS79" s="1235"/>
      <c r="AT79" s="1235"/>
      <c r="AU79" s="1235"/>
      <c r="AV79" s="1235"/>
      <c r="AW79" s="1235"/>
      <c r="AX79" s="1235"/>
      <c r="AY79" s="1235"/>
      <c r="AZ79" s="1235"/>
      <c r="BA79" s="1235"/>
      <c r="BB79" s="1238" t="s">
        <v>606</v>
      </c>
      <c r="BC79" s="1238"/>
      <c r="BD79" s="1238"/>
      <c r="BE79" s="1238"/>
      <c r="BF79" s="1238"/>
      <c r="BG79" s="1238"/>
      <c r="BH79" s="1238"/>
      <c r="BI79" s="1238"/>
      <c r="BJ79" s="1238"/>
      <c r="BK79" s="1238"/>
      <c r="BL79" s="1238"/>
      <c r="BM79" s="1238"/>
      <c r="BN79" s="1238"/>
      <c r="BO79" s="1238"/>
      <c r="BP79" s="1236">
        <v>8.5</v>
      </c>
      <c r="BQ79" s="1236"/>
      <c r="BR79" s="1236"/>
      <c r="BS79" s="1236"/>
      <c r="BT79" s="1236"/>
      <c r="BU79" s="1236"/>
      <c r="BV79" s="1236"/>
      <c r="BW79" s="1236"/>
      <c r="BX79" s="1236">
        <v>8.6</v>
      </c>
      <c r="BY79" s="1236"/>
      <c r="BZ79" s="1236"/>
      <c r="CA79" s="1236"/>
      <c r="CB79" s="1236"/>
      <c r="CC79" s="1236"/>
      <c r="CD79" s="1236"/>
      <c r="CE79" s="1236"/>
      <c r="CF79" s="1236">
        <v>8.6</v>
      </c>
      <c r="CG79" s="1236"/>
      <c r="CH79" s="1236"/>
      <c r="CI79" s="1236"/>
      <c r="CJ79" s="1236"/>
      <c r="CK79" s="1236"/>
      <c r="CL79" s="1236"/>
      <c r="CM79" s="1236"/>
      <c r="CN79" s="1236">
        <v>8.9</v>
      </c>
      <c r="CO79" s="1236"/>
      <c r="CP79" s="1236"/>
      <c r="CQ79" s="1236"/>
      <c r="CR79" s="1236"/>
      <c r="CS79" s="1236"/>
      <c r="CT79" s="1236"/>
      <c r="CU79" s="1236"/>
      <c r="CV79" s="1236">
        <v>8.9</v>
      </c>
      <c r="CW79" s="1236"/>
      <c r="CX79" s="1236"/>
      <c r="CY79" s="1236"/>
      <c r="CZ79" s="1236"/>
      <c r="DA79" s="1236"/>
      <c r="DB79" s="1236"/>
      <c r="DC79" s="1236"/>
    </row>
    <row r="80" spans="2:107" ht="13.2" x14ac:dyDescent="0.2">
      <c r="B80" s="256"/>
      <c r="G80" s="1231"/>
      <c r="H80" s="1231"/>
      <c r="I80" s="1240"/>
      <c r="J80" s="1240"/>
      <c r="K80" s="1243"/>
      <c r="L80" s="1243"/>
      <c r="M80" s="1243"/>
      <c r="N80" s="1243"/>
      <c r="AN80" s="1235"/>
      <c r="AO80" s="1235"/>
      <c r="AP80" s="1235"/>
      <c r="AQ80" s="1235"/>
      <c r="AR80" s="1235"/>
      <c r="AS80" s="1235"/>
      <c r="AT80" s="1235"/>
      <c r="AU80" s="1235"/>
      <c r="AV80" s="1235"/>
      <c r="AW80" s="1235"/>
      <c r="AX80" s="1235"/>
      <c r="AY80" s="1235"/>
      <c r="AZ80" s="1235"/>
      <c r="BA80" s="1235"/>
      <c r="BB80" s="1238"/>
      <c r="BC80" s="1238"/>
      <c r="BD80" s="1238"/>
      <c r="BE80" s="1238"/>
      <c r="BF80" s="1238"/>
      <c r="BG80" s="1238"/>
      <c r="BH80" s="1238"/>
      <c r="BI80" s="1238"/>
      <c r="BJ80" s="1238"/>
      <c r="BK80" s="1238"/>
      <c r="BL80" s="1238"/>
      <c r="BM80" s="1238"/>
      <c r="BN80" s="1238"/>
      <c r="BO80" s="1238"/>
      <c r="BP80" s="1236"/>
      <c r="BQ80" s="1236"/>
      <c r="BR80" s="1236"/>
      <c r="BS80" s="1236"/>
      <c r="BT80" s="1236"/>
      <c r="BU80" s="1236"/>
      <c r="BV80" s="1236"/>
      <c r="BW80" s="1236"/>
      <c r="BX80" s="1236"/>
      <c r="BY80" s="1236"/>
      <c r="BZ80" s="1236"/>
      <c r="CA80" s="1236"/>
      <c r="CB80" s="1236"/>
      <c r="CC80" s="1236"/>
      <c r="CD80" s="1236"/>
      <c r="CE80" s="1236"/>
      <c r="CF80" s="1236"/>
      <c r="CG80" s="1236"/>
      <c r="CH80" s="1236"/>
      <c r="CI80" s="1236"/>
      <c r="CJ80" s="1236"/>
      <c r="CK80" s="1236"/>
      <c r="CL80" s="1236"/>
      <c r="CM80" s="1236"/>
      <c r="CN80" s="1236"/>
      <c r="CO80" s="1236"/>
      <c r="CP80" s="1236"/>
      <c r="CQ80" s="1236"/>
      <c r="CR80" s="1236"/>
      <c r="CS80" s="1236"/>
      <c r="CT80" s="1236"/>
      <c r="CU80" s="1236"/>
      <c r="CV80" s="1236"/>
      <c r="CW80" s="1236"/>
      <c r="CX80" s="1236"/>
      <c r="CY80" s="1236"/>
      <c r="CZ80" s="1236"/>
      <c r="DA80" s="1236"/>
      <c r="DB80" s="1236"/>
      <c r="DC80" s="1236"/>
    </row>
    <row r="81" spans="2:109" ht="13.2" x14ac:dyDescent="0.2">
      <c r="B81" s="256"/>
    </row>
    <row r="82" spans="2:109" ht="16.2" x14ac:dyDescent="0.2">
      <c r="B82" s="256"/>
      <c r="K82" s="373"/>
      <c r="L82" s="373"/>
      <c r="M82" s="373"/>
      <c r="N82" s="373"/>
      <c r="AQ82" s="373"/>
      <c r="AR82" s="373"/>
      <c r="AS82" s="373"/>
      <c r="AT82" s="373"/>
      <c r="BC82" s="373"/>
      <c r="BD82" s="373"/>
      <c r="BE82" s="373"/>
      <c r="BF82" s="373"/>
      <c r="BO82" s="373"/>
      <c r="BP82" s="373"/>
      <c r="BQ82" s="373"/>
      <c r="BR82" s="373"/>
      <c r="CA82" s="373"/>
      <c r="CB82" s="373"/>
      <c r="CC82" s="373"/>
      <c r="CD82" s="373"/>
      <c r="CM82" s="373"/>
      <c r="CN82" s="373"/>
      <c r="CO82" s="373"/>
      <c r="CP82" s="373"/>
      <c r="CY82" s="373"/>
      <c r="CZ82" s="373"/>
      <c r="DA82" s="373"/>
      <c r="DB82" s="373"/>
      <c r="DC82" s="373"/>
    </row>
    <row r="83" spans="2:109" ht="13.2" x14ac:dyDescent="0.2">
      <c r="B83" s="337"/>
      <c r="C83" s="308"/>
      <c r="D83" s="308"/>
      <c r="E83" s="308"/>
      <c r="F83" s="308"/>
      <c r="G83" s="308"/>
      <c r="H83" s="308"/>
      <c r="I83" s="308"/>
      <c r="J83" s="308"/>
      <c r="K83" s="308"/>
      <c r="L83" s="308"/>
      <c r="M83" s="308"/>
      <c r="N83" s="308"/>
      <c r="O83" s="308"/>
      <c r="P83" s="308"/>
      <c r="Q83" s="308"/>
      <c r="R83" s="308"/>
      <c r="S83" s="308"/>
      <c r="T83" s="308"/>
      <c r="U83" s="308"/>
      <c r="V83" s="308"/>
      <c r="W83" s="308"/>
      <c r="X83" s="308"/>
      <c r="Y83" s="308"/>
      <c r="Z83" s="308"/>
      <c r="AA83" s="308"/>
      <c r="AB83" s="308"/>
      <c r="AC83" s="308"/>
      <c r="AD83" s="308"/>
      <c r="AE83" s="308"/>
      <c r="AF83" s="308"/>
      <c r="AG83" s="308"/>
      <c r="AH83" s="308"/>
      <c r="AI83" s="308"/>
      <c r="AJ83" s="308"/>
      <c r="AK83" s="308"/>
      <c r="AL83" s="308"/>
      <c r="AM83" s="308"/>
      <c r="AN83" s="308"/>
      <c r="AO83" s="308"/>
      <c r="AP83" s="308"/>
      <c r="AQ83" s="308"/>
      <c r="AR83" s="308"/>
      <c r="AS83" s="308"/>
      <c r="AT83" s="308"/>
      <c r="AU83" s="308"/>
      <c r="AV83" s="308"/>
      <c r="AW83" s="308"/>
      <c r="AX83" s="308"/>
      <c r="AY83" s="308"/>
      <c r="AZ83" s="308"/>
      <c r="BA83" s="308"/>
      <c r="BB83" s="308"/>
      <c r="BC83" s="308"/>
      <c r="BD83" s="308"/>
      <c r="BE83" s="308"/>
      <c r="BF83" s="308"/>
      <c r="BG83" s="308"/>
      <c r="BH83" s="308"/>
      <c r="BI83" s="308"/>
      <c r="BJ83" s="308"/>
      <c r="BK83" s="308"/>
      <c r="BL83" s="308"/>
      <c r="BM83" s="308"/>
      <c r="BN83" s="308"/>
      <c r="BO83" s="308"/>
      <c r="BP83" s="308"/>
      <c r="BQ83" s="308"/>
      <c r="BR83" s="308"/>
      <c r="BS83" s="308"/>
      <c r="BT83" s="308"/>
      <c r="BU83" s="308"/>
      <c r="BV83" s="308"/>
      <c r="BW83" s="308"/>
      <c r="BX83" s="308"/>
      <c r="BY83" s="308"/>
      <c r="BZ83" s="308"/>
      <c r="CA83" s="308"/>
      <c r="CB83" s="308"/>
      <c r="CC83" s="308"/>
      <c r="CD83" s="308"/>
      <c r="CE83" s="308"/>
      <c r="CF83" s="308"/>
      <c r="CG83" s="308"/>
      <c r="CH83" s="308"/>
      <c r="CI83" s="308"/>
      <c r="CJ83" s="308"/>
      <c r="CK83" s="308"/>
      <c r="CL83" s="308"/>
      <c r="CM83" s="308"/>
      <c r="CN83" s="308"/>
      <c r="CO83" s="308"/>
      <c r="CP83" s="308"/>
      <c r="CQ83" s="308"/>
      <c r="CR83" s="308"/>
      <c r="CS83" s="308"/>
      <c r="CT83" s="308"/>
      <c r="CU83" s="308"/>
      <c r="CV83" s="308"/>
      <c r="CW83" s="308"/>
      <c r="CX83" s="308"/>
      <c r="CY83" s="308"/>
      <c r="CZ83" s="308"/>
      <c r="DA83" s="308"/>
      <c r="DB83" s="308"/>
      <c r="DC83" s="308"/>
      <c r="DD83" s="338"/>
    </row>
    <row r="84" spans="2:109" ht="13.2" x14ac:dyDescent="0.2">
      <c r="DD84" s="252"/>
      <c r="DE84" s="252"/>
    </row>
    <row r="85" spans="2:109" ht="13.2" x14ac:dyDescent="0.2">
      <c r="DD85" s="252"/>
      <c r="DE85" s="252"/>
    </row>
  </sheetData>
  <sheetProtection algorithmName="SHA-512" hashValue="cplDOQwTi4ik+hCiq1wRB2PUwG7HIJm+AoSebWCdyqmom3AwL05o0gXJ9Wknzj3WFS9POKE2S22TltNahLBi8Q==" saltValue="gBd0YMOGwPgg3e+ipPM9h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topLeftCell="BG19" zoomScale="50" zoomScaleNormal="50" zoomScaleSheetLayoutView="70" workbookViewId="0">
      <selection activeCell="CU41" sqref="CU41"/>
    </sheetView>
  </sheetViews>
  <sheetFormatPr defaultColWidth="0" defaultRowHeight="13.5" customHeight="1" zeroHeight="1" x14ac:dyDescent="0.2"/>
  <cols>
    <col min="1" max="34" width="2.44140625" style="251" customWidth="1"/>
    <col min="35" max="122" width="2.44140625" style="250" customWidth="1"/>
    <col min="123" max="16384" width="2.44140625" style="250" hidden="1"/>
  </cols>
  <sheetData>
    <row r="1" spans="1:34" ht="13.5" customHeight="1" x14ac:dyDescent="0.2">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1:34" ht="13.2" x14ac:dyDescent="0.2">
      <c r="S2" s="250"/>
      <c r="AH2" s="250"/>
    </row>
    <row r="3" spans="1:34" ht="13.2" x14ac:dyDescent="0.2">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1:34" ht="13.2" x14ac:dyDescent="0.2"/>
    <row r="5" spans="1:34" ht="13.2" x14ac:dyDescent="0.2"/>
    <row r="6" spans="1:34" ht="13.2" x14ac:dyDescent="0.2"/>
    <row r="7" spans="1:34" ht="13.2" x14ac:dyDescent="0.2"/>
    <row r="8" spans="1:34" ht="13.2" x14ac:dyDescent="0.2"/>
    <row r="9" spans="1:34" ht="13.2" x14ac:dyDescent="0.2">
      <c r="AH9" s="250"/>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50"/>
    </row>
    <row r="18" spans="12:34" ht="13.2" x14ac:dyDescent="0.2"/>
    <row r="19" spans="12:34" ht="13.2" x14ac:dyDescent="0.2"/>
    <row r="20" spans="12:34" ht="13.2" x14ac:dyDescent="0.2">
      <c r="AH20" s="250"/>
    </row>
    <row r="21" spans="12:34" ht="13.2" x14ac:dyDescent="0.2">
      <c r="AH21" s="250"/>
    </row>
    <row r="22" spans="12:34" ht="13.2" x14ac:dyDescent="0.2"/>
    <row r="23" spans="12:34" ht="13.2" x14ac:dyDescent="0.2"/>
    <row r="24" spans="12:34" ht="13.2" x14ac:dyDescent="0.2">
      <c r="Q24" s="250"/>
    </row>
    <row r="25" spans="12:34" ht="13.2" x14ac:dyDescent="0.2"/>
    <row r="26" spans="12:34" ht="13.2" x14ac:dyDescent="0.2"/>
    <row r="27" spans="12:34" ht="13.2" x14ac:dyDescent="0.2"/>
    <row r="28" spans="12:34" ht="13.2" x14ac:dyDescent="0.2">
      <c r="O28" s="250"/>
      <c r="T28" s="250"/>
      <c r="AH28" s="250"/>
    </row>
    <row r="29" spans="12:34" ht="13.2" x14ac:dyDescent="0.2"/>
    <row r="30" spans="12:34" ht="13.2" x14ac:dyDescent="0.2"/>
    <row r="31" spans="12:34" ht="13.2" x14ac:dyDescent="0.2">
      <c r="Q31" s="250"/>
    </row>
    <row r="32" spans="12:34" ht="13.2" x14ac:dyDescent="0.2">
      <c r="L32" s="250"/>
    </row>
    <row r="33" spans="2:34" ht="13.2" x14ac:dyDescent="0.2">
      <c r="C33" s="250"/>
      <c r="E33" s="250"/>
      <c r="G33" s="250"/>
      <c r="I33" s="250"/>
      <c r="X33" s="250"/>
    </row>
    <row r="34" spans="2:34" ht="13.2" x14ac:dyDescent="0.2">
      <c r="B34" s="250"/>
      <c r="P34" s="250"/>
      <c r="R34" s="250"/>
      <c r="T34" s="250"/>
    </row>
    <row r="35" spans="2:34" ht="13.2" x14ac:dyDescent="0.2">
      <c r="D35" s="250"/>
      <c r="W35" s="250"/>
      <c r="AC35" s="250"/>
      <c r="AD35" s="250"/>
      <c r="AE35" s="250"/>
      <c r="AF35" s="250"/>
      <c r="AG35" s="250"/>
      <c r="AH35" s="250"/>
    </row>
    <row r="36" spans="2:34" ht="13.2" x14ac:dyDescent="0.2">
      <c r="H36" s="250"/>
      <c r="J36" s="250"/>
      <c r="K36" s="250"/>
      <c r="M36" s="250"/>
      <c r="Y36" s="250"/>
      <c r="Z36" s="250"/>
      <c r="AA36" s="250"/>
      <c r="AB36" s="250"/>
      <c r="AC36" s="250"/>
      <c r="AD36" s="250"/>
      <c r="AE36" s="250"/>
      <c r="AF36" s="250"/>
      <c r="AG36" s="250"/>
      <c r="AH36" s="250"/>
    </row>
    <row r="37" spans="2:34" ht="13.2" x14ac:dyDescent="0.2">
      <c r="AH37" s="250"/>
    </row>
    <row r="38" spans="2:34" ht="13.2" x14ac:dyDescent="0.2">
      <c r="AG38" s="250"/>
      <c r="AH38" s="250"/>
    </row>
    <row r="39" spans="2:34" ht="13.2" x14ac:dyDescent="0.2"/>
    <row r="40" spans="2:34" ht="13.2" x14ac:dyDescent="0.2">
      <c r="X40" s="250"/>
    </row>
    <row r="41" spans="2:34" ht="13.2" x14ac:dyDescent="0.2">
      <c r="R41" s="250"/>
    </row>
    <row r="42" spans="2:34" ht="13.2" x14ac:dyDescent="0.2">
      <c r="W42" s="250"/>
    </row>
    <row r="43" spans="2:34" ht="13.2" x14ac:dyDescent="0.2">
      <c r="Y43" s="250"/>
      <c r="Z43" s="250"/>
      <c r="AA43" s="250"/>
      <c r="AB43" s="250"/>
      <c r="AC43" s="250"/>
      <c r="AD43" s="250"/>
      <c r="AE43" s="250"/>
      <c r="AF43" s="250"/>
      <c r="AG43" s="250"/>
      <c r="AH43" s="250"/>
    </row>
    <row r="44" spans="2:34" ht="13.2" x14ac:dyDescent="0.2">
      <c r="AH44" s="250"/>
    </row>
    <row r="45" spans="2:34" ht="13.2" x14ac:dyDescent="0.2">
      <c r="X45" s="250"/>
    </row>
    <row r="46" spans="2:34" ht="13.2" x14ac:dyDescent="0.2"/>
    <row r="47" spans="2:34" ht="13.2" x14ac:dyDescent="0.2"/>
    <row r="48" spans="2:34" ht="13.2" x14ac:dyDescent="0.2">
      <c r="W48" s="250"/>
      <c r="Y48" s="250"/>
      <c r="Z48" s="250"/>
      <c r="AA48" s="250"/>
      <c r="AB48" s="250"/>
      <c r="AC48" s="250"/>
      <c r="AD48" s="250"/>
      <c r="AE48" s="250"/>
      <c r="AF48" s="250"/>
      <c r="AG48" s="250"/>
      <c r="AH48" s="250"/>
    </row>
    <row r="49" spans="28:34" ht="13.2" x14ac:dyDescent="0.2"/>
    <row r="50" spans="28:34" ht="13.2" x14ac:dyDescent="0.2">
      <c r="AE50" s="250"/>
      <c r="AF50" s="250"/>
      <c r="AG50" s="250"/>
      <c r="AH50" s="250"/>
    </row>
    <row r="51" spans="28:34" ht="13.2" x14ac:dyDescent="0.2">
      <c r="AC51" s="250"/>
      <c r="AD51" s="250"/>
      <c r="AE51" s="250"/>
      <c r="AF51" s="250"/>
      <c r="AG51" s="250"/>
      <c r="AH51" s="250"/>
    </row>
    <row r="52" spans="28:34" ht="13.2" x14ac:dyDescent="0.2"/>
    <row r="53" spans="28:34" ht="13.2" x14ac:dyDescent="0.2">
      <c r="AF53" s="250"/>
      <c r="AG53" s="250"/>
      <c r="AH53" s="250"/>
    </row>
    <row r="54" spans="28:34" ht="13.2" x14ac:dyDescent="0.2">
      <c r="AH54" s="250"/>
    </row>
    <row r="55" spans="28:34" ht="13.2" x14ac:dyDescent="0.2"/>
    <row r="56" spans="28:34" ht="13.2" x14ac:dyDescent="0.2">
      <c r="AB56" s="250"/>
      <c r="AC56" s="250"/>
      <c r="AD56" s="250"/>
      <c r="AE56" s="250"/>
      <c r="AF56" s="250"/>
      <c r="AG56" s="250"/>
      <c r="AH56" s="250"/>
    </row>
    <row r="57" spans="28:34" ht="13.2" x14ac:dyDescent="0.2">
      <c r="AH57" s="250"/>
    </row>
    <row r="58" spans="28:34" ht="13.2" x14ac:dyDescent="0.2">
      <c r="AH58" s="250"/>
    </row>
    <row r="59" spans="28:34" ht="13.2" x14ac:dyDescent="0.2"/>
    <row r="60" spans="28:34" ht="13.2" x14ac:dyDescent="0.2"/>
    <row r="61" spans="28:34" ht="13.2" x14ac:dyDescent="0.2"/>
    <row r="62" spans="28:34" ht="13.2" x14ac:dyDescent="0.2"/>
    <row r="63" spans="28:34" ht="13.2" x14ac:dyDescent="0.2">
      <c r="AH63" s="250"/>
    </row>
    <row r="64" spans="28:34" ht="13.2" x14ac:dyDescent="0.2">
      <c r="AG64" s="250"/>
      <c r="AH64" s="250"/>
    </row>
    <row r="65" spans="28:34" ht="13.2" x14ac:dyDescent="0.2"/>
    <row r="66" spans="28:34" ht="13.2" x14ac:dyDescent="0.2"/>
    <row r="67" spans="28:34" ht="13.2" x14ac:dyDescent="0.2"/>
    <row r="68" spans="28:34" ht="13.2" x14ac:dyDescent="0.2">
      <c r="AB68" s="250"/>
      <c r="AC68" s="250"/>
      <c r="AD68" s="250"/>
      <c r="AE68" s="250"/>
      <c r="AF68" s="250"/>
      <c r="AG68" s="250"/>
      <c r="AH68" s="250"/>
    </row>
    <row r="69" spans="28:34" ht="13.2" x14ac:dyDescent="0.2">
      <c r="AF69" s="250"/>
      <c r="AG69" s="250"/>
      <c r="AH69" s="250"/>
    </row>
    <row r="70" spans="28:34" ht="13.2" x14ac:dyDescent="0.2"/>
    <row r="71" spans="28:34" ht="13.2" x14ac:dyDescent="0.2"/>
    <row r="72" spans="28:34" ht="13.2" x14ac:dyDescent="0.2"/>
    <row r="73" spans="28:34" ht="13.2" x14ac:dyDescent="0.2"/>
    <row r="74" spans="28:34" ht="13.2" x14ac:dyDescent="0.2"/>
    <row r="75" spans="28:34" ht="13.2" x14ac:dyDescent="0.2">
      <c r="AH75" s="250"/>
    </row>
    <row r="76" spans="28:34" ht="13.2" x14ac:dyDescent="0.2">
      <c r="AF76" s="250"/>
      <c r="AG76" s="250"/>
      <c r="AH76" s="250"/>
    </row>
    <row r="77" spans="28:34" ht="13.2" x14ac:dyDescent="0.2">
      <c r="AG77" s="250"/>
      <c r="AH77" s="250"/>
    </row>
    <row r="78" spans="28:34" ht="13.2" x14ac:dyDescent="0.2"/>
    <row r="79" spans="28:34" ht="13.2" x14ac:dyDescent="0.2"/>
    <row r="80" spans="28:34" ht="13.2" x14ac:dyDescent="0.2"/>
    <row r="81" spans="25:34" ht="13.2" x14ac:dyDescent="0.2"/>
    <row r="82" spans="25:34" ht="13.2" x14ac:dyDescent="0.2">
      <c r="Y82" s="250"/>
    </row>
    <row r="83" spans="25:34" ht="13.2" x14ac:dyDescent="0.2">
      <c r="Y83" s="250"/>
      <c r="Z83" s="250"/>
      <c r="AA83" s="250"/>
      <c r="AB83" s="250"/>
      <c r="AC83" s="250"/>
      <c r="AD83" s="250"/>
      <c r="AE83" s="250"/>
      <c r="AF83" s="250"/>
      <c r="AG83" s="250"/>
      <c r="AH83" s="250"/>
    </row>
    <row r="84" spans="25:34" ht="13.2" x14ac:dyDescent="0.2"/>
    <row r="85" spans="25:34" ht="13.2" x14ac:dyDescent="0.2"/>
    <row r="86" spans="25:34" ht="13.2" x14ac:dyDescent="0.2"/>
    <row r="87" spans="25:34" ht="13.2" x14ac:dyDescent="0.2"/>
    <row r="88" spans="25:34" ht="13.2" x14ac:dyDescent="0.2">
      <c r="AH88" s="25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0"/>
      <c r="AG94" s="250"/>
      <c r="AH94" s="250"/>
    </row>
    <row r="95" spans="25:34" ht="13.5" customHeight="1" x14ac:dyDescent="0.2">
      <c r="AH95" s="25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0"/>
    </row>
    <row r="102" spans="33:34" ht="13.5" customHeight="1" x14ac:dyDescent="0.2"/>
    <row r="103" spans="33:34" ht="13.5" customHeight="1" x14ac:dyDescent="0.2"/>
    <row r="104" spans="33:34" ht="13.5" customHeight="1" x14ac:dyDescent="0.2">
      <c r="AG104" s="250"/>
      <c r="AH104" s="25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0"/>
    </row>
    <row r="117" spans="34:122" ht="13.5" customHeight="1" x14ac:dyDescent="0.2"/>
    <row r="118" spans="34:122" ht="13.5" customHeight="1" x14ac:dyDescent="0.2"/>
    <row r="119" spans="34:122" ht="13.5" customHeight="1" x14ac:dyDescent="0.2"/>
    <row r="120" spans="34:122" ht="13.5" customHeight="1" x14ac:dyDescent="0.2">
      <c r="AH120" s="250"/>
    </row>
    <row r="121" spans="34:122" ht="13.5" customHeight="1" x14ac:dyDescent="0.2">
      <c r="AH121" s="250"/>
    </row>
    <row r="122" spans="34:122" ht="13.5" customHeight="1" x14ac:dyDescent="0.2"/>
    <row r="123" spans="34:122" ht="13.5" customHeight="1" x14ac:dyDescent="0.2"/>
    <row r="124" spans="34:122" ht="13.5" customHeight="1" x14ac:dyDescent="0.2"/>
    <row r="125" spans="34:122" ht="13.5" customHeight="1" x14ac:dyDescent="0.2">
      <c r="DR125" s="250" t="s">
        <v>503</v>
      </c>
    </row>
  </sheetData>
  <sheetProtection algorithmName="SHA-512" hashValue="RTPilmQwGNqvVKhj4tiTMGmqxghXcGjoI7kriErzVXI4Pvn0s8JazHO3fHPvjIBJJvx377lLSMARqCna3pA3kQ==" saltValue="m51RDEbXqpTN8pQpn+uK8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topLeftCell="A67" zoomScale="50" zoomScaleNormal="50" zoomScaleSheetLayoutView="55" workbookViewId="0">
      <selection activeCell="CU41" sqref="CU41"/>
    </sheetView>
  </sheetViews>
  <sheetFormatPr defaultColWidth="0" defaultRowHeight="13.5" customHeight="1" zeroHeight="1" x14ac:dyDescent="0.2"/>
  <cols>
    <col min="1" max="34" width="2.44140625" style="251" customWidth="1"/>
    <col min="35" max="122" width="2.44140625" style="250" customWidth="1"/>
    <col min="123" max="16384" width="2.44140625" style="250" hidden="1"/>
  </cols>
  <sheetData>
    <row r="1" spans="2:34" ht="13.5" customHeight="1" x14ac:dyDescent="0.2">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2:34" ht="13.2" x14ac:dyDescent="0.2">
      <c r="S2" s="250"/>
      <c r="AH2" s="250"/>
    </row>
    <row r="3" spans="2:34" ht="13.2" x14ac:dyDescent="0.2">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2:34" ht="13.2" x14ac:dyDescent="0.2"/>
    <row r="5" spans="2:34" ht="13.2" x14ac:dyDescent="0.2"/>
    <row r="6" spans="2:34" ht="13.2" x14ac:dyDescent="0.2"/>
    <row r="7" spans="2:34" ht="13.2" x14ac:dyDescent="0.2"/>
    <row r="8" spans="2:34" ht="13.2" x14ac:dyDescent="0.2"/>
    <row r="9" spans="2:34" ht="13.2" x14ac:dyDescent="0.2">
      <c r="AH9" s="25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50"/>
    </row>
    <row r="18" spans="12:34" ht="13.2" x14ac:dyDescent="0.2"/>
    <row r="19" spans="12:34" ht="13.2" x14ac:dyDescent="0.2"/>
    <row r="20" spans="12:34" ht="13.2" x14ac:dyDescent="0.2">
      <c r="AH20" s="250"/>
    </row>
    <row r="21" spans="12:34" ht="13.2" x14ac:dyDescent="0.2">
      <c r="AH21" s="250"/>
    </row>
    <row r="22" spans="12:34" ht="13.2" x14ac:dyDescent="0.2"/>
    <row r="23" spans="12:34" ht="13.2" x14ac:dyDescent="0.2"/>
    <row r="24" spans="12:34" ht="13.2" x14ac:dyDescent="0.2">
      <c r="Q24" s="250"/>
    </row>
    <row r="25" spans="12:34" ht="13.2" x14ac:dyDescent="0.2"/>
    <row r="26" spans="12:34" ht="13.2" x14ac:dyDescent="0.2"/>
    <row r="27" spans="12:34" ht="13.2" x14ac:dyDescent="0.2"/>
    <row r="28" spans="12:34" ht="13.2" x14ac:dyDescent="0.2">
      <c r="O28" s="250"/>
      <c r="T28" s="250"/>
      <c r="AH28" s="250"/>
    </row>
    <row r="29" spans="12:34" ht="13.2" x14ac:dyDescent="0.2"/>
    <row r="30" spans="12:34" ht="13.2" x14ac:dyDescent="0.2"/>
    <row r="31" spans="12:34" ht="13.2" x14ac:dyDescent="0.2">
      <c r="Q31" s="250"/>
    </row>
    <row r="32" spans="12:34" ht="13.2" x14ac:dyDescent="0.2">
      <c r="L32" s="250"/>
    </row>
    <row r="33" spans="2:34" ht="13.2" x14ac:dyDescent="0.2">
      <c r="C33" s="250"/>
      <c r="E33" s="250"/>
      <c r="G33" s="250"/>
      <c r="I33" s="250"/>
      <c r="X33" s="250"/>
    </row>
    <row r="34" spans="2:34" ht="13.2" x14ac:dyDescent="0.2">
      <c r="B34" s="250"/>
      <c r="P34" s="250"/>
      <c r="R34" s="250"/>
      <c r="T34" s="250"/>
    </row>
    <row r="35" spans="2:34" ht="13.2" x14ac:dyDescent="0.2">
      <c r="D35" s="250"/>
      <c r="W35" s="250"/>
      <c r="AC35" s="250"/>
      <c r="AD35" s="250"/>
      <c r="AE35" s="250"/>
      <c r="AF35" s="250"/>
      <c r="AG35" s="250"/>
      <c r="AH35" s="250"/>
    </row>
    <row r="36" spans="2:34" ht="13.2" x14ac:dyDescent="0.2">
      <c r="H36" s="250"/>
      <c r="J36" s="250"/>
      <c r="K36" s="250"/>
      <c r="M36" s="250"/>
      <c r="Y36" s="250"/>
      <c r="Z36" s="250"/>
      <c r="AA36" s="250"/>
      <c r="AB36" s="250"/>
      <c r="AC36" s="250"/>
      <c r="AD36" s="250"/>
      <c r="AE36" s="250"/>
      <c r="AF36" s="250"/>
      <c r="AG36" s="250"/>
      <c r="AH36" s="250"/>
    </row>
    <row r="37" spans="2:34" ht="13.2" x14ac:dyDescent="0.2">
      <c r="AH37" s="250"/>
    </row>
    <row r="38" spans="2:34" ht="13.2" x14ac:dyDescent="0.2">
      <c r="AG38" s="250"/>
      <c r="AH38" s="250"/>
    </row>
    <row r="39" spans="2:34" ht="13.2" x14ac:dyDescent="0.2"/>
    <row r="40" spans="2:34" ht="13.2" x14ac:dyDescent="0.2">
      <c r="X40" s="250"/>
    </row>
    <row r="41" spans="2:34" ht="13.2" x14ac:dyDescent="0.2">
      <c r="R41" s="250"/>
    </row>
    <row r="42" spans="2:34" ht="13.2" x14ac:dyDescent="0.2">
      <c r="W42" s="250"/>
    </row>
    <row r="43" spans="2:34" ht="13.2" x14ac:dyDescent="0.2">
      <c r="Y43" s="250"/>
      <c r="Z43" s="250"/>
      <c r="AA43" s="250"/>
      <c r="AB43" s="250"/>
      <c r="AC43" s="250"/>
      <c r="AD43" s="250"/>
      <c r="AE43" s="250"/>
      <c r="AF43" s="250"/>
      <c r="AG43" s="250"/>
      <c r="AH43" s="250"/>
    </row>
    <row r="44" spans="2:34" ht="13.2" x14ac:dyDescent="0.2">
      <c r="AH44" s="250"/>
    </row>
    <row r="45" spans="2:34" ht="13.2" x14ac:dyDescent="0.2">
      <c r="X45" s="250"/>
    </row>
    <row r="46" spans="2:34" ht="13.2" x14ac:dyDescent="0.2"/>
    <row r="47" spans="2:34" ht="13.2" x14ac:dyDescent="0.2"/>
    <row r="48" spans="2:34" ht="13.2" x14ac:dyDescent="0.2">
      <c r="W48" s="250"/>
      <c r="Y48" s="250"/>
      <c r="Z48" s="250"/>
      <c r="AA48" s="250"/>
      <c r="AB48" s="250"/>
      <c r="AC48" s="250"/>
      <c r="AD48" s="250"/>
      <c r="AE48" s="250"/>
      <c r="AF48" s="250"/>
      <c r="AG48" s="250"/>
      <c r="AH48" s="250"/>
    </row>
    <row r="49" spans="28:34" ht="13.2" x14ac:dyDescent="0.2"/>
    <row r="50" spans="28:34" ht="13.2" x14ac:dyDescent="0.2">
      <c r="AE50" s="250"/>
      <c r="AF50" s="250"/>
      <c r="AG50" s="250"/>
      <c r="AH50" s="250"/>
    </row>
    <row r="51" spans="28:34" ht="13.2" x14ac:dyDescent="0.2">
      <c r="AC51" s="250"/>
      <c r="AD51" s="250"/>
      <c r="AE51" s="250"/>
      <c r="AF51" s="250"/>
      <c r="AG51" s="250"/>
      <c r="AH51" s="250"/>
    </row>
    <row r="52" spans="28:34" ht="13.2" x14ac:dyDescent="0.2"/>
    <row r="53" spans="28:34" ht="13.2" x14ac:dyDescent="0.2">
      <c r="AF53" s="250"/>
      <c r="AG53" s="250"/>
      <c r="AH53" s="250"/>
    </row>
    <row r="54" spans="28:34" ht="13.2" x14ac:dyDescent="0.2">
      <c r="AH54" s="250"/>
    </row>
    <row r="55" spans="28:34" ht="13.2" x14ac:dyDescent="0.2"/>
    <row r="56" spans="28:34" ht="13.2" x14ac:dyDescent="0.2">
      <c r="AB56" s="250"/>
      <c r="AC56" s="250"/>
      <c r="AD56" s="250"/>
      <c r="AE56" s="250"/>
      <c r="AF56" s="250"/>
      <c r="AG56" s="250"/>
      <c r="AH56" s="250"/>
    </row>
    <row r="57" spans="28:34" ht="13.2" x14ac:dyDescent="0.2">
      <c r="AH57" s="250"/>
    </row>
    <row r="58" spans="28:34" ht="13.2" x14ac:dyDescent="0.2">
      <c r="AH58" s="250"/>
    </row>
    <row r="59" spans="28:34" ht="13.2" x14ac:dyDescent="0.2">
      <c r="AG59" s="250"/>
      <c r="AH59" s="250"/>
    </row>
    <row r="60" spans="28:34" ht="13.2" x14ac:dyDescent="0.2"/>
    <row r="61" spans="28:34" ht="13.2" x14ac:dyDescent="0.2"/>
    <row r="62" spans="28:34" ht="13.2" x14ac:dyDescent="0.2"/>
    <row r="63" spans="28:34" ht="13.2" x14ac:dyDescent="0.2">
      <c r="AH63" s="250"/>
    </row>
    <row r="64" spans="28:34" ht="13.2" x14ac:dyDescent="0.2">
      <c r="AG64" s="250"/>
      <c r="AH64" s="250"/>
    </row>
    <row r="65" spans="28:34" ht="13.2" x14ac:dyDescent="0.2"/>
    <row r="66" spans="28:34" ht="13.2" x14ac:dyDescent="0.2"/>
    <row r="67" spans="28:34" ht="13.2" x14ac:dyDescent="0.2"/>
    <row r="68" spans="28:34" ht="13.2" x14ac:dyDescent="0.2">
      <c r="AB68" s="250"/>
      <c r="AC68" s="250"/>
      <c r="AD68" s="250"/>
      <c r="AE68" s="250"/>
      <c r="AF68" s="250"/>
      <c r="AG68" s="250"/>
      <c r="AH68" s="250"/>
    </row>
    <row r="69" spans="28:34" ht="13.2" x14ac:dyDescent="0.2">
      <c r="AF69" s="250"/>
      <c r="AG69" s="250"/>
      <c r="AH69" s="250"/>
    </row>
    <row r="70" spans="28:34" ht="13.2" x14ac:dyDescent="0.2"/>
    <row r="71" spans="28:34" ht="13.2" x14ac:dyDescent="0.2"/>
    <row r="72" spans="28:34" ht="13.2" x14ac:dyDescent="0.2"/>
    <row r="73" spans="28:34" ht="13.2" x14ac:dyDescent="0.2"/>
    <row r="74" spans="28:34" ht="13.2" x14ac:dyDescent="0.2"/>
    <row r="75" spans="28:34" ht="13.2" x14ac:dyDescent="0.2">
      <c r="AH75" s="250"/>
    </row>
    <row r="76" spans="28:34" ht="13.2" x14ac:dyDescent="0.2">
      <c r="AF76" s="250"/>
      <c r="AG76" s="250"/>
      <c r="AH76" s="250"/>
    </row>
    <row r="77" spans="28:34" ht="13.2" x14ac:dyDescent="0.2">
      <c r="AG77" s="250"/>
      <c r="AH77" s="250"/>
    </row>
    <row r="78" spans="28:34" ht="13.2" x14ac:dyDescent="0.2"/>
    <row r="79" spans="28:34" ht="13.2" x14ac:dyDescent="0.2"/>
    <row r="80" spans="28:34" ht="13.2" x14ac:dyDescent="0.2"/>
    <row r="81" spans="25:34" ht="13.2" x14ac:dyDescent="0.2"/>
    <row r="82" spans="25:34" ht="13.2" x14ac:dyDescent="0.2">
      <c r="Y82" s="250"/>
    </row>
    <row r="83" spans="25:34" ht="13.2" x14ac:dyDescent="0.2">
      <c r="Y83" s="250"/>
      <c r="Z83" s="250"/>
      <c r="AA83" s="250"/>
      <c r="AB83" s="250"/>
      <c r="AC83" s="250"/>
      <c r="AD83" s="250"/>
      <c r="AE83" s="250"/>
      <c r="AF83" s="250"/>
      <c r="AG83" s="250"/>
      <c r="AH83" s="250"/>
    </row>
    <row r="84" spans="25:34" ht="13.2" x14ac:dyDescent="0.2"/>
    <row r="85" spans="25:34" ht="13.2" x14ac:dyDescent="0.2"/>
    <row r="86" spans="25:34" ht="13.2" x14ac:dyDescent="0.2"/>
    <row r="87" spans="25:34" ht="13.2" x14ac:dyDescent="0.2"/>
    <row r="88" spans="25:34" ht="13.2" x14ac:dyDescent="0.2">
      <c r="AH88" s="25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0"/>
      <c r="AG94" s="250"/>
      <c r="AH94" s="250"/>
    </row>
    <row r="95" spans="25:34" ht="13.5" customHeight="1" x14ac:dyDescent="0.2">
      <c r="AH95" s="25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0"/>
    </row>
    <row r="102" spans="33:34" ht="13.5" customHeight="1" x14ac:dyDescent="0.2"/>
    <row r="103" spans="33:34" ht="13.5" customHeight="1" x14ac:dyDescent="0.2"/>
    <row r="104" spans="33:34" ht="13.5" customHeight="1" x14ac:dyDescent="0.2">
      <c r="AG104" s="250"/>
      <c r="AH104" s="25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0"/>
    </row>
    <row r="117" spans="34:122" ht="13.5" customHeight="1" x14ac:dyDescent="0.2"/>
    <row r="118" spans="34:122" ht="13.5" customHeight="1" x14ac:dyDescent="0.2"/>
    <row r="119" spans="34:122" ht="13.5" customHeight="1" x14ac:dyDescent="0.2"/>
    <row r="120" spans="34:122" ht="13.5" customHeight="1" x14ac:dyDescent="0.2">
      <c r="AH120" s="250"/>
    </row>
    <row r="121" spans="34:122" ht="13.5" customHeight="1" x14ac:dyDescent="0.2">
      <c r="AH121" s="250"/>
    </row>
    <row r="122" spans="34:122" ht="13.5" customHeight="1" x14ac:dyDescent="0.2"/>
    <row r="123" spans="34:122" ht="13.5" customHeight="1" x14ac:dyDescent="0.2"/>
    <row r="124" spans="34:122" ht="13.5" customHeight="1" x14ac:dyDescent="0.2"/>
    <row r="125" spans="34:122" ht="13.5" customHeight="1" x14ac:dyDescent="0.2">
      <c r="DR125" s="250" t="s">
        <v>503</v>
      </c>
    </row>
  </sheetData>
  <sheetProtection algorithmName="SHA-512" hashValue="V3muXxp4qAdCNKmrRgS3lPoNQ33Rm6sdGpC8bNR9xpUMLxbBnl8rbW7myAzwbqlneVYI1AFR8BVmREk1o/jKRQ==" saltValue="gTsV+gAbrRRBEYPzT2Qu2A=="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09375" defaultRowHeight="13.2" x14ac:dyDescent="0.2"/>
  <cols>
    <col min="1" max="1" width="45.88671875" style="139" customWidth="1"/>
    <col min="2" max="8" width="13.33203125" style="139" customWidth="1"/>
    <col min="9" max="16384" width="11.109375" style="139"/>
  </cols>
  <sheetData>
    <row r="1" spans="1:8" x14ac:dyDescent="0.2">
      <c r="A1" s="133"/>
      <c r="B1" s="134"/>
      <c r="C1" s="135"/>
      <c r="D1" s="136"/>
      <c r="E1" s="137"/>
      <c r="F1" s="137"/>
      <c r="G1" s="137"/>
      <c r="H1" s="138"/>
    </row>
    <row r="2" spans="1:8" x14ac:dyDescent="0.2">
      <c r="A2" s="140"/>
      <c r="B2" s="141"/>
      <c r="C2" s="142"/>
      <c r="D2" s="143" t="s">
        <v>50</v>
      </c>
      <c r="E2" s="144"/>
      <c r="F2" s="145" t="s">
        <v>553</v>
      </c>
      <c r="G2" s="146"/>
      <c r="H2" s="147"/>
    </row>
    <row r="3" spans="1:8" x14ac:dyDescent="0.2">
      <c r="A3" s="143" t="s">
        <v>546</v>
      </c>
      <c r="B3" s="148"/>
      <c r="C3" s="149"/>
      <c r="D3" s="150">
        <v>79691</v>
      </c>
      <c r="E3" s="151"/>
      <c r="F3" s="152">
        <v>202870</v>
      </c>
      <c r="G3" s="153"/>
      <c r="H3" s="154"/>
    </row>
    <row r="4" spans="1:8" x14ac:dyDescent="0.2">
      <c r="A4" s="155"/>
      <c r="B4" s="156"/>
      <c r="C4" s="157"/>
      <c r="D4" s="158">
        <v>21008</v>
      </c>
      <c r="E4" s="159"/>
      <c r="F4" s="160">
        <v>79735</v>
      </c>
      <c r="G4" s="161"/>
      <c r="H4" s="162"/>
    </row>
    <row r="5" spans="1:8" x14ac:dyDescent="0.2">
      <c r="A5" s="143" t="s">
        <v>548</v>
      </c>
      <c r="B5" s="148"/>
      <c r="C5" s="149"/>
      <c r="D5" s="150">
        <v>77106</v>
      </c>
      <c r="E5" s="151"/>
      <c r="F5" s="152">
        <v>167497</v>
      </c>
      <c r="G5" s="153"/>
      <c r="H5" s="154"/>
    </row>
    <row r="6" spans="1:8" x14ac:dyDescent="0.2">
      <c r="A6" s="155"/>
      <c r="B6" s="156"/>
      <c r="C6" s="157"/>
      <c r="D6" s="158">
        <v>29786</v>
      </c>
      <c r="E6" s="159"/>
      <c r="F6" s="160">
        <v>82571</v>
      </c>
      <c r="G6" s="161"/>
      <c r="H6" s="162"/>
    </row>
    <row r="7" spans="1:8" x14ac:dyDescent="0.2">
      <c r="A7" s="143" t="s">
        <v>549</v>
      </c>
      <c r="B7" s="148"/>
      <c r="C7" s="149"/>
      <c r="D7" s="150">
        <v>220536</v>
      </c>
      <c r="E7" s="151"/>
      <c r="F7" s="152">
        <v>190274</v>
      </c>
      <c r="G7" s="153"/>
      <c r="H7" s="154"/>
    </row>
    <row r="8" spans="1:8" x14ac:dyDescent="0.2">
      <c r="A8" s="155"/>
      <c r="B8" s="156"/>
      <c r="C8" s="157"/>
      <c r="D8" s="158">
        <v>29558</v>
      </c>
      <c r="E8" s="159"/>
      <c r="F8" s="160">
        <v>88584</v>
      </c>
      <c r="G8" s="161"/>
      <c r="H8" s="162"/>
    </row>
    <row r="9" spans="1:8" x14ac:dyDescent="0.2">
      <c r="A9" s="143" t="s">
        <v>550</v>
      </c>
      <c r="B9" s="148"/>
      <c r="C9" s="149"/>
      <c r="D9" s="150">
        <v>132964</v>
      </c>
      <c r="E9" s="151"/>
      <c r="F9" s="152">
        <v>200194</v>
      </c>
      <c r="G9" s="153"/>
      <c r="H9" s="154"/>
    </row>
    <row r="10" spans="1:8" x14ac:dyDescent="0.2">
      <c r="A10" s="155"/>
      <c r="B10" s="156"/>
      <c r="C10" s="157"/>
      <c r="D10" s="158">
        <v>25069</v>
      </c>
      <c r="E10" s="159"/>
      <c r="F10" s="160">
        <v>106422</v>
      </c>
      <c r="G10" s="161"/>
      <c r="H10" s="162"/>
    </row>
    <row r="11" spans="1:8" x14ac:dyDescent="0.2">
      <c r="A11" s="143" t="s">
        <v>551</v>
      </c>
      <c r="B11" s="148"/>
      <c r="C11" s="149"/>
      <c r="D11" s="150">
        <v>125228</v>
      </c>
      <c r="E11" s="151"/>
      <c r="F11" s="152">
        <v>196914</v>
      </c>
      <c r="G11" s="153"/>
      <c r="H11" s="154"/>
    </row>
    <row r="12" spans="1:8" x14ac:dyDescent="0.2">
      <c r="A12" s="155"/>
      <c r="B12" s="156"/>
      <c r="C12" s="163"/>
      <c r="D12" s="158">
        <v>37928</v>
      </c>
      <c r="E12" s="159"/>
      <c r="F12" s="160">
        <v>98966</v>
      </c>
      <c r="G12" s="161"/>
      <c r="H12" s="162"/>
    </row>
    <row r="13" spans="1:8" x14ac:dyDescent="0.2">
      <c r="A13" s="143"/>
      <c r="B13" s="148"/>
      <c r="C13" s="149"/>
      <c r="D13" s="150">
        <v>127105</v>
      </c>
      <c r="E13" s="151"/>
      <c r="F13" s="152">
        <v>191550</v>
      </c>
      <c r="G13" s="164"/>
      <c r="H13" s="154"/>
    </row>
    <row r="14" spans="1:8" x14ac:dyDescent="0.2">
      <c r="A14" s="155"/>
      <c r="B14" s="156"/>
      <c r="C14" s="157"/>
      <c r="D14" s="158">
        <v>28670</v>
      </c>
      <c r="E14" s="159"/>
      <c r="F14" s="160">
        <v>91256</v>
      </c>
      <c r="G14" s="161"/>
      <c r="H14" s="162"/>
    </row>
    <row r="17" spans="1:11" x14ac:dyDescent="0.2">
      <c r="A17" s="139" t="s">
        <v>51</v>
      </c>
    </row>
    <row r="18" spans="1:11" x14ac:dyDescent="0.2">
      <c r="A18" s="165"/>
      <c r="B18" s="165" t="str">
        <f>実質収支比率等に係る経年分析!F$46</f>
        <v>H29</v>
      </c>
      <c r="C18" s="165" t="str">
        <f>実質収支比率等に係る経年分析!G$46</f>
        <v>H30</v>
      </c>
      <c r="D18" s="165" t="str">
        <f>実質収支比率等に係る経年分析!H$46</f>
        <v>R01</v>
      </c>
      <c r="E18" s="165" t="str">
        <f>実質収支比率等に係る経年分析!I$46</f>
        <v>R02</v>
      </c>
      <c r="F18" s="165" t="str">
        <f>実質収支比率等に係る経年分析!J$46</f>
        <v>R03</v>
      </c>
    </row>
    <row r="19" spans="1:11" x14ac:dyDescent="0.2">
      <c r="A19" s="165" t="s">
        <v>52</v>
      </c>
      <c r="B19" s="165">
        <f>ROUND(VALUE(SUBSTITUTE(実質収支比率等に係る経年分析!F$48,"▲","-")),2)</f>
        <v>2.98</v>
      </c>
      <c r="C19" s="165">
        <f>ROUND(VALUE(SUBSTITUTE(実質収支比率等に係る経年分析!G$48,"▲","-")),2)</f>
        <v>2.38</v>
      </c>
      <c r="D19" s="165">
        <f>ROUND(VALUE(SUBSTITUTE(実質収支比率等に係る経年分析!H$48,"▲","-")),2)</f>
        <v>2.7</v>
      </c>
      <c r="E19" s="165">
        <f>ROUND(VALUE(SUBSTITUTE(実質収支比率等に係る経年分析!I$48,"▲","-")),2)</f>
        <v>2.66</v>
      </c>
      <c r="F19" s="165">
        <f>ROUND(VALUE(SUBSTITUTE(実質収支比率等に係る経年分析!J$48,"▲","-")),2)</f>
        <v>4.18</v>
      </c>
    </row>
    <row r="20" spans="1:11" x14ac:dyDescent="0.2">
      <c r="A20" s="165" t="s">
        <v>53</v>
      </c>
      <c r="B20" s="165">
        <f>ROUND(VALUE(SUBSTITUTE(実質収支比率等に係る経年分析!F$47,"▲","-")),2)</f>
        <v>38.33</v>
      </c>
      <c r="C20" s="165">
        <f>ROUND(VALUE(SUBSTITUTE(実質収支比率等に係る経年分析!G$47,"▲","-")),2)</f>
        <v>32.76</v>
      </c>
      <c r="D20" s="165">
        <f>ROUND(VALUE(SUBSTITUTE(実質収支比率等に係る経年分析!H$47,"▲","-")),2)</f>
        <v>25.19</v>
      </c>
      <c r="E20" s="165">
        <f>ROUND(VALUE(SUBSTITUTE(実質収支比率等に係る経年分析!I$47,"▲","-")),2)</f>
        <v>25.92</v>
      </c>
      <c r="F20" s="165">
        <f>ROUND(VALUE(SUBSTITUTE(実質収支比率等に係る経年分析!J$47,"▲","-")),2)</f>
        <v>32.25</v>
      </c>
    </row>
    <row r="21" spans="1:11" x14ac:dyDescent="0.2">
      <c r="A21" s="165" t="s">
        <v>54</v>
      </c>
      <c r="B21" s="165">
        <f>IF(ISNUMBER(VALUE(SUBSTITUTE(実質収支比率等に係る経年分析!F$49,"▲","-"))),ROUND(VALUE(SUBSTITUTE(実質収支比率等に係る経年分析!F$49,"▲","-")),2),NA())</f>
        <v>-1.1200000000000001</v>
      </c>
      <c r="C21" s="165">
        <f>IF(ISNUMBER(VALUE(SUBSTITUTE(実質収支比率等に係る経年分析!G$49,"▲","-"))),ROUND(VALUE(SUBSTITUTE(実質収支比率等に係る経年分析!G$49,"▲","-")),2),NA())</f>
        <v>-8.11</v>
      </c>
      <c r="D21" s="165">
        <f>IF(ISNUMBER(VALUE(SUBSTITUTE(実質収支比率等に係る経年分析!H$49,"▲","-"))),ROUND(VALUE(SUBSTITUTE(実質収支比率等に係る経年分析!H$49,"▲","-")),2),NA())</f>
        <v>-8.76</v>
      </c>
      <c r="E21" s="165">
        <f>IF(ISNUMBER(VALUE(SUBSTITUTE(実質収支比率等に係る経年分析!I$49,"▲","-"))),ROUND(VALUE(SUBSTITUTE(実質収支比率等に係る経年分析!I$49,"▲","-")),2),NA())</f>
        <v>0.85</v>
      </c>
      <c r="F21" s="165">
        <f>IF(ISNUMBER(VALUE(SUBSTITUTE(実質収支比率等に係る経年分析!J$49,"▲","-"))),ROUND(VALUE(SUBSTITUTE(実質収支比率等に係る経年分析!J$49,"▲","-")),2),NA())</f>
        <v>8.73</v>
      </c>
    </row>
    <row r="24" spans="1:11" x14ac:dyDescent="0.2">
      <c r="A24" s="139" t="s">
        <v>55</v>
      </c>
    </row>
    <row r="25" spans="1:11" x14ac:dyDescent="0.2">
      <c r="A25" s="166"/>
      <c r="B25" s="166" t="str">
        <f>連結実質赤字比率に係る赤字・黒字の構成分析!F$33</f>
        <v>H29</v>
      </c>
      <c r="C25" s="166"/>
      <c r="D25" s="166" t="str">
        <f>連結実質赤字比率に係る赤字・黒字の構成分析!G$33</f>
        <v>H30</v>
      </c>
      <c r="E25" s="166"/>
      <c r="F25" s="166" t="str">
        <f>連結実質赤字比率に係る赤字・黒字の構成分析!H$33</f>
        <v>R01</v>
      </c>
      <c r="G25" s="166"/>
      <c r="H25" s="166" t="str">
        <f>連結実質赤字比率に係る赤字・黒字の構成分析!I$33</f>
        <v>R02</v>
      </c>
      <c r="I25" s="166"/>
      <c r="J25" s="166" t="str">
        <f>連結実質赤字比率に係る赤字・黒字の構成分析!J$33</f>
        <v>R03</v>
      </c>
      <c r="K25" s="166"/>
    </row>
    <row r="26" spans="1:11" x14ac:dyDescent="0.2">
      <c r="A26" s="166"/>
      <c r="B26" s="166" t="s">
        <v>56</v>
      </c>
      <c r="C26" s="166" t="s">
        <v>57</v>
      </c>
      <c r="D26" s="166" t="s">
        <v>56</v>
      </c>
      <c r="E26" s="166" t="s">
        <v>57</v>
      </c>
      <c r="F26" s="166" t="s">
        <v>56</v>
      </c>
      <c r="G26" s="166" t="s">
        <v>57</v>
      </c>
      <c r="H26" s="166" t="s">
        <v>56</v>
      </c>
      <c r="I26" s="166" t="s">
        <v>57</v>
      </c>
      <c r="J26" s="166" t="s">
        <v>56</v>
      </c>
      <c r="K26" s="166" t="s">
        <v>57</v>
      </c>
    </row>
    <row r="27" spans="1:11" x14ac:dyDescent="0.2">
      <c r="A27" s="166" t="str">
        <f>IF(連結実質赤字比率に係る赤字・黒字の構成分析!C$43="",NA(),連結実質赤字比率に係る赤字・黒字の構成分析!C$43)</f>
        <v>その他会計（黒字）</v>
      </c>
      <c r="B27" s="166" t="e">
        <f>IF(ROUND(VALUE(SUBSTITUTE(連結実質赤字比率に係る赤字・黒字の構成分析!F$43,"▲", "-")), 2) &lt; 0, ABS(ROUND(VALUE(SUBSTITUTE(連結実質赤字比率に係る赤字・黒字の構成分析!F$43,"▲", "-")), 2)), NA())</f>
        <v>#N/A</v>
      </c>
      <c r="C27" s="166">
        <f>IF(ROUND(VALUE(SUBSTITUTE(連結実質赤字比率に係る赤字・黒字の構成分析!F$43,"▲", "-")), 2) &gt;= 0, ABS(ROUND(VALUE(SUBSTITUTE(連結実質赤字比率に係る赤字・黒字の構成分析!F$43,"▲", "-")), 2)), NA())</f>
        <v>0</v>
      </c>
      <c r="D27" s="166" t="e">
        <f>IF(ROUND(VALUE(SUBSTITUTE(連結実質赤字比率に係る赤字・黒字の構成分析!G$43,"▲", "-")), 2) &lt; 0, ABS(ROUND(VALUE(SUBSTITUTE(連結実質赤字比率に係る赤字・黒字の構成分析!G$43,"▲", "-")), 2)), NA())</f>
        <v>#N/A</v>
      </c>
      <c r="E27" s="166">
        <f>IF(ROUND(VALUE(SUBSTITUTE(連結実質赤字比率に係る赤字・黒字の構成分析!G$43,"▲", "-")), 2) &gt;= 0, ABS(ROUND(VALUE(SUBSTITUTE(連結実質赤字比率に係る赤字・黒字の構成分析!G$43,"▲", "-")), 2)), NA())</f>
        <v>0</v>
      </c>
      <c r="F27" s="166" t="e">
        <f>IF(ROUND(VALUE(SUBSTITUTE(連結実質赤字比率に係る赤字・黒字の構成分析!H$43,"▲", "-")), 2) &lt; 0, ABS(ROUND(VALUE(SUBSTITUTE(連結実質赤字比率に係る赤字・黒字の構成分析!H$43,"▲", "-")), 2)), NA())</f>
        <v>#N/A</v>
      </c>
      <c r="G27" s="166">
        <f>IF(ROUND(VALUE(SUBSTITUTE(連結実質赤字比率に係る赤字・黒字の構成分析!H$43,"▲", "-")), 2) &gt;= 0, ABS(ROUND(VALUE(SUBSTITUTE(連結実質赤字比率に係る赤字・黒字の構成分析!H$43,"▲", "-")), 2)), NA())</f>
        <v>0</v>
      </c>
      <c r="H27" s="166" t="e">
        <f>IF(ROUND(VALUE(SUBSTITUTE(連結実質赤字比率に係る赤字・黒字の構成分析!I$43,"▲", "-")), 2) &lt; 0, ABS(ROUND(VALUE(SUBSTITUTE(連結実質赤字比率に係る赤字・黒字の構成分析!I$43,"▲", "-")), 2)), NA())</f>
        <v>#N/A</v>
      </c>
      <c r="I27" s="166">
        <f>IF(ROUND(VALUE(SUBSTITUTE(連結実質赤字比率に係る赤字・黒字の構成分析!I$43,"▲", "-")), 2) &gt;= 0, ABS(ROUND(VALUE(SUBSTITUTE(連結実質赤字比率に係る赤字・黒字の構成分析!I$43,"▲", "-")), 2)), NA())</f>
        <v>0</v>
      </c>
      <c r="J27" s="166" t="e">
        <f>IF(ROUND(VALUE(SUBSTITUTE(連結実質赤字比率に係る赤字・黒字の構成分析!J$43,"▲", "-")), 2) &lt; 0, ABS(ROUND(VALUE(SUBSTITUTE(連結実質赤字比率に係る赤字・黒字の構成分析!J$43,"▲", "-")), 2)), NA())</f>
        <v>#N/A</v>
      </c>
      <c r="K27" s="166">
        <f>IF(ROUND(VALUE(SUBSTITUTE(連結実質赤字比率に係る赤字・黒字の構成分析!J$43,"▲", "-")), 2) &gt;= 0, ABS(ROUND(VALUE(SUBSTITUTE(連結実質赤字比率に係る赤字・黒字の構成分析!J$43,"▲", "-")), 2)), NA())</f>
        <v>0</v>
      </c>
    </row>
    <row r="28" spans="1:11" x14ac:dyDescent="0.2">
      <c r="A28" s="166" t="str">
        <f>IF(連結実質赤字比率に係る赤字・黒字の構成分析!C$42="",NA(),連結実質赤字比率に係る赤字・黒字の構成分析!C$42)</f>
        <v>その他会計（赤字）</v>
      </c>
      <c r="B28" s="166" t="e">
        <f>IF(ROUND(VALUE(SUBSTITUTE(連結実質赤字比率に係る赤字・黒字の構成分析!F$42,"▲", "-")), 2) &lt; 0, ABS(ROUND(VALUE(SUBSTITUTE(連結実質赤字比率に係る赤字・黒字の構成分析!F$42,"▲", "-")), 2)), NA())</f>
        <v>#VALUE!</v>
      </c>
      <c r="C28" s="166" t="e">
        <f>IF(ROUND(VALUE(SUBSTITUTE(連結実質赤字比率に係る赤字・黒字の構成分析!F$42,"▲", "-")), 2) &gt;= 0, ABS(ROUND(VALUE(SUBSTITUTE(連結実質赤字比率に係る赤字・黒字の構成分析!F$42,"▲", "-")), 2)), NA())</f>
        <v>#VALUE!</v>
      </c>
      <c r="D28" s="166" t="e">
        <f>IF(ROUND(VALUE(SUBSTITUTE(連結実質赤字比率に係る赤字・黒字の構成分析!G$42,"▲", "-")), 2) &lt; 0, ABS(ROUND(VALUE(SUBSTITUTE(連結実質赤字比率に係る赤字・黒字の構成分析!G$42,"▲", "-")), 2)), NA())</f>
        <v>#VALUE!</v>
      </c>
      <c r="E28" s="166" t="e">
        <f>IF(ROUND(VALUE(SUBSTITUTE(連結実質赤字比率に係る赤字・黒字の構成分析!G$42,"▲", "-")), 2) &gt;= 0, ABS(ROUND(VALUE(SUBSTITUTE(連結実質赤字比率に係る赤字・黒字の構成分析!G$42,"▲", "-")), 2)), NA())</f>
        <v>#VALUE!</v>
      </c>
      <c r="F28" s="166" t="e">
        <f>IF(ROUND(VALUE(SUBSTITUTE(連結実質赤字比率に係る赤字・黒字の構成分析!H$42,"▲", "-")), 2) &lt; 0, ABS(ROUND(VALUE(SUBSTITUTE(連結実質赤字比率に係る赤字・黒字の構成分析!H$42,"▲", "-")), 2)), NA())</f>
        <v>#VALUE!</v>
      </c>
      <c r="G28" s="166" t="e">
        <f>IF(ROUND(VALUE(SUBSTITUTE(連結実質赤字比率に係る赤字・黒字の構成分析!H$42,"▲", "-")), 2) &gt;= 0, ABS(ROUND(VALUE(SUBSTITUTE(連結実質赤字比率に係る赤字・黒字の構成分析!H$42,"▲", "-")), 2)), NA())</f>
        <v>#VALUE!</v>
      </c>
      <c r="H28" s="166" t="e">
        <f>IF(ROUND(VALUE(SUBSTITUTE(連結実質赤字比率に係る赤字・黒字の構成分析!I$42,"▲", "-")), 2) &lt; 0, ABS(ROUND(VALUE(SUBSTITUTE(連結実質赤字比率に係る赤字・黒字の構成分析!I$42,"▲", "-")), 2)), NA())</f>
        <v>#VALUE!</v>
      </c>
      <c r="I28" s="166" t="e">
        <f>IF(ROUND(VALUE(SUBSTITUTE(連結実質赤字比率に係る赤字・黒字の構成分析!I$42,"▲", "-")), 2) &gt;= 0, ABS(ROUND(VALUE(SUBSTITUTE(連結実質赤字比率に係る赤字・黒字の構成分析!I$42,"▲", "-")), 2)), NA())</f>
        <v>#VALUE!</v>
      </c>
      <c r="J28" s="166" t="e">
        <f>IF(ROUND(VALUE(SUBSTITUTE(連結実質赤字比率に係る赤字・黒字の構成分析!J$42,"▲", "-")), 2) &lt; 0, ABS(ROUND(VALUE(SUBSTITUTE(連結実質赤字比率に係る赤字・黒字の構成分析!J$42,"▲", "-")), 2)), NA())</f>
        <v>#VALUE!</v>
      </c>
      <c r="K28" s="166" t="e">
        <f>IF(ROUND(VALUE(SUBSTITUTE(連結実質赤字比率に係る赤字・黒字の構成分析!J$42,"▲", "-")), 2) &gt;= 0, ABS(ROUND(VALUE(SUBSTITUTE(連結実質赤字比率に係る赤字・黒字の構成分析!J$42,"▲", "-")), 2)), NA())</f>
        <v>#VALUE!</v>
      </c>
    </row>
    <row r="29" spans="1:11" x14ac:dyDescent="0.2">
      <c r="A29" s="166" t="str">
        <f>IF(連結実質赤字比率に係る赤字・黒字の構成分析!C$41="",NA(),連結実質赤字比率に係る赤字・黒字の構成分析!C$41)</f>
        <v>高原町介護保険事業特別会計（介護サービス事業勘定）</v>
      </c>
      <c r="B29" s="166" t="e">
        <f>IF(ROUND(VALUE(SUBSTITUTE(連結実質赤字比率に係る赤字・黒字の構成分析!F$41,"▲", "-")), 2) &lt; 0, ABS(ROUND(VALUE(SUBSTITUTE(連結実質赤字比率に係る赤字・黒字の構成分析!F$41,"▲", "-")), 2)), NA())</f>
        <v>#N/A</v>
      </c>
      <c r="C29" s="166">
        <f>IF(ROUND(VALUE(SUBSTITUTE(連結実質赤字比率に係る赤字・黒字の構成分析!F$41,"▲", "-")), 2) &gt;= 0, ABS(ROUND(VALUE(SUBSTITUTE(連結実質赤字比率に係る赤字・黒字の構成分析!F$41,"▲", "-")), 2)), NA())</f>
        <v>0</v>
      </c>
      <c r="D29" s="166" t="e">
        <f>IF(ROUND(VALUE(SUBSTITUTE(連結実質赤字比率に係る赤字・黒字の構成分析!G$41,"▲", "-")), 2) &lt; 0, ABS(ROUND(VALUE(SUBSTITUTE(連結実質赤字比率に係る赤字・黒字の構成分析!G$41,"▲", "-")), 2)), NA())</f>
        <v>#N/A</v>
      </c>
      <c r="E29" s="166">
        <f>IF(ROUND(VALUE(SUBSTITUTE(連結実質赤字比率に係る赤字・黒字の構成分析!G$41,"▲", "-")), 2) &gt;= 0, ABS(ROUND(VALUE(SUBSTITUTE(連結実質赤字比率に係る赤字・黒字の構成分析!G$41,"▲", "-")), 2)), NA())</f>
        <v>0.01</v>
      </c>
      <c r="F29" s="166" t="e">
        <f>IF(ROUND(VALUE(SUBSTITUTE(連結実質赤字比率に係る赤字・黒字の構成分析!H$41,"▲", "-")), 2) &lt; 0, ABS(ROUND(VALUE(SUBSTITUTE(連結実質赤字比率に係る赤字・黒字の構成分析!H$41,"▲", "-")), 2)), NA())</f>
        <v>#N/A</v>
      </c>
      <c r="G29" s="166">
        <f>IF(ROUND(VALUE(SUBSTITUTE(連結実質赤字比率に係る赤字・黒字の構成分析!H$41,"▲", "-")), 2) &gt;= 0, ABS(ROUND(VALUE(SUBSTITUTE(連結実質赤字比率に係る赤字・黒字の構成分析!H$41,"▲", "-")), 2)), NA())</f>
        <v>0.05</v>
      </c>
      <c r="H29" s="166" t="e">
        <f>IF(ROUND(VALUE(SUBSTITUTE(連結実質赤字比率に係る赤字・黒字の構成分析!I$41,"▲", "-")), 2) &lt; 0, ABS(ROUND(VALUE(SUBSTITUTE(連結実質赤字比率に係る赤字・黒字の構成分析!I$41,"▲", "-")), 2)), NA())</f>
        <v>#N/A</v>
      </c>
      <c r="I29" s="166">
        <f>IF(ROUND(VALUE(SUBSTITUTE(連結実質赤字比率に係る赤字・黒字の構成分析!I$41,"▲", "-")), 2) &gt;= 0, ABS(ROUND(VALUE(SUBSTITUTE(連結実質赤字比率に係る赤字・黒字の構成分析!I$41,"▲", "-")), 2)), NA())</f>
        <v>0.09</v>
      </c>
      <c r="J29" s="166" t="e">
        <f>IF(ROUND(VALUE(SUBSTITUTE(連結実質赤字比率に係る赤字・黒字の構成分析!J$41,"▲", "-")), 2) &lt; 0, ABS(ROUND(VALUE(SUBSTITUTE(連結実質赤字比率に係る赤字・黒字の構成分析!J$41,"▲", "-")), 2)), NA())</f>
        <v>#N/A</v>
      </c>
      <c r="K29" s="166">
        <f>IF(ROUND(VALUE(SUBSTITUTE(連結実質赤字比率に係る赤字・黒字の構成分析!J$41,"▲", "-")), 2) &gt;= 0, ABS(ROUND(VALUE(SUBSTITUTE(連結実質赤字比率に係る赤字・黒字の構成分析!J$41,"▲", "-")), 2)), NA())</f>
        <v>0</v>
      </c>
    </row>
    <row r="30" spans="1:11" x14ac:dyDescent="0.2">
      <c r="A30" s="166" t="str">
        <f>IF(連結実質赤字比率に係る赤字・黒字の構成分析!C$40="",NA(),連結実質赤字比率に係る赤字・黒字の構成分析!C$40)</f>
        <v>高原町後期高齢者医療特別会計</v>
      </c>
      <c r="B30" s="166" t="e">
        <f>IF(ROUND(VALUE(SUBSTITUTE(連結実質赤字比率に係る赤字・黒字の構成分析!F$40,"▲", "-")), 2) &lt; 0, ABS(ROUND(VALUE(SUBSTITUTE(連結実質赤字比率に係る赤字・黒字の構成分析!F$40,"▲", "-")), 2)), NA())</f>
        <v>#N/A</v>
      </c>
      <c r="C30" s="166">
        <f>IF(ROUND(VALUE(SUBSTITUTE(連結実質赤字比率に係る赤字・黒字の構成分析!F$40,"▲", "-")), 2) &gt;= 0, ABS(ROUND(VALUE(SUBSTITUTE(連結実質赤字比率に係る赤字・黒字の構成分析!F$40,"▲", "-")), 2)), NA())</f>
        <v>0.17</v>
      </c>
      <c r="D30" s="166" t="e">
        <f>IF(ROUND(VALUE(SUBSTITUTE(連結実質赤字比率に係る赤字・黒字の構成分析!G$40,"▲", "-")), 2) &lt; 0, ABS(ROUND(VALUE(SUBSTITUTE(連結実質赤字比率に係る赤字・黒字の構成分析!G$40,"▲", "-")), 2)), NA())</f>
        <v>#N/A</v>
      </c>
      <c r="E30" s="166">
        <f>IF(ROUND(VALUE(SUBSTITUTE(連結実質赤字比率に係る赤字・黒字の構成分析!G$40,"▲", "-")), 2) &gt;= 0, ABS(ROUND(VALUE(SUBSTITUTE(連結実質赤字比率に係る赤字・黒字の構成分析!G$40,"▲", "-")), 2)), NA())</f>
        <v>0.14000000000000001</v>
      </c>
      <c r="F30" s="166" t="e">
        <f>IF(ROUND(VALUE(SUBSTITUTE(連結実質赤字比率に係る赤字・黒字の構成分析!H$40,"▲", "-")), 2) &lt; 0, ABS(ROUND(VALUE(SUBSTITUTE(連結実質赤字比率に係る赤字・黒字の構成分析!H$40,"▲", "-")), 2)), NA())</f>
        <v>#N/A</v>
      </c>
      <c r="G30" s="166">
        <f>IF(ROUND(VALUE(SUBSTITUTE(連結実質赤字比率に係る赤字・黒字の構成分析!H$40,"▲", "-")), 2) &gt;= 0, ABS(ROUND(VALUE(SUBSTITUTE(連結実質赤字比率に係る赤字・黒字の構成分析!H$40,"▲", "-")), 2)), NA())</f>
        <v>0.2</v>
      </c>
      <c r="H30" s="166" t="e">
        <f>IF(ROUND(VALUE(SUBSTITUTE(連結実質赤字比率に係る赤字・黒字の構成分析!I$40,"▲", "-")), 2) &lt; 0, ABS(ROUND(VALUE(SUBSTITUTE(連結実質赤字比率に係る赤字・黒字の構成分析!I$40,"▲", "-")), 2)), NA())</f>
        <v>#N/A</v>
      </c>
      <c r="I30" s="166">
        <f>IF(ROUND(VALUE(SUBSTITUTE(連結実質赤字比率に係る赤字・黒字の構成分析!I$40,"▲", "-")), 2) &gt;= 0, ABS(ROUND(VALUE(SUBSTITUTE(連結実質赤字比率に係る赤字・黒字の構成分析!I$40,"▲", "-")), 2)), NA())</f>
        <v>0.2</v>
      </c>
      <c r="J30" s="166" t="e">
        <f>IF(ROUND(VALUE(SUBSTITUTE(連結実質赤字比率に係る赤字・黒字の構成分析!J$40,"▲", "-")), 2) &lt; 0, ABS(ROUND(VALUE(SUBSTITUTE(連結実質赤字比率に係る赤字・黒字の構成分析!J$40,"▲", "-")), 2)), NA())</f>
        <v>#N/A</v>
      </c>
      <c r="K30" s="166">
        <f>IF(ROUND(VALUE(SUBSTITUTE(連結実質赤字比率に係る赤字・黒字の構成分析!J$40,"▲", "-")), 2) &gt;= 0, ABS(ROUND(VALUE(SUBSTITUTE(連結実質赤字比率に係る赤字・黒字の構成分析!J$40,"▲", "-")), 2)), NA())</f>
        <v>0.08</v>
      </c>
    </row>
    <row r="31" spans="1:11" x14ac:dyDescent="0.2">
      <c r="A31" s="166" t="str">
        <f>IF(連結実質赤字比率に係る赤字・黒字の構成分析!C$39="",NA(),連結実質赤字比率に係る赤字・黒字の構成分析!C$39)</f>
        <v>高原町農業集落排水事業特別会計</v>
      </c>
      <c r="B31" s="166" t="e">
        <f>IF(ROUND(VALUE(SUBSTITUTE(連結実質赤字比率に係る赤字・黒字の構成分析!F$39,"▲", "-")), 2) &lt; 0, ABS(ROUND(VALUE(SUBSTITUTE(連結実質赤字比率に係る赤字・黒字の構成分析!F$39,"▲", "-")), 2)), NA())</f>
        <v>#N/A</v>
      </c>
      <c r="C31" s="166">
        <f>IF(ROUND(VALUE(SUBSTITUTE(連結実質赤字比率に係る赤字・黒字の構成分析!F$39,"▲", "-")), 2) &gt;= 0, ABS(ROUND(VALUE(SUBSTITUTE(連結実質赤字比率に係る赤字・黒字の構成分析!F$39,"▲", "-")), 2)), NA())</f>
        <v>0.06</v>
      </c>
      <c r="D31" s="166" t="e">
        <f>IF(ROUND(VALUE(SUBSTITUTE(連結実質赤字比率に係る赤字・黒字の構成分析!G$39,"▲", "-")), 2) &lt; 0, ABS(ROUND(VALUE(SUBSTITUTE(連結実質赤字比率に係る赤字・黒字の構成分析!G$39,"▲", "-")), 2)), NA())</f>
        <v>#N/A</v>
      </c>
      <c r="E31" s="166">
        <f>IF(ROUND(VALUE(SUBSTITUTE(連結実質赤字比率に係る赤字・黒字の構成分析!G$39,"▲", "-")), 2) &gt;= 0, ABS(ROUND(VALUE(SUBSTITUTE(連結実質赤字比率に係る赤字・黒字の構成分析!G$39,"▲", "-")), 2)), NA())</f>
        <v>0.09</v>
      </c>
      <c r="F31" s="166" t="e">
        <f>IF(ROUND(VALUE(SUBSTITUTE(連結実質赤字比率に係る赤字・黒字の構成分析!H$39,"▲", "-")), 2) &lt; 0, ABS(ROUND(VALUE(SUBSTITUTE(連結実質赤字比率に係る赤字・黒字の構成分析!H$39,"▲", "-")), 2)), NA())</f>
        <v>#N/A</v>
      </c>
      <c r="G31" s="166">
        <f>IF(ROUND(VALUE(SUBSTITUTE(連結実質赤字比率に係る赤字・黒字の構成分析!H$39,"▲", "-")), 2) &gt;= 0, ABS(ROUND(VALUE(SUBSTITUTE(連結実質赤字比率に係る赤字・黒字の構成分析!H$39,"▲", "-")), 2)), NA())</f>
        <v>0.12</v>
      </c>
      <c r="H31" s="166" t="e">
        <f>IF(ROUND(VALUE(SUBSTITUTE(連結実質赤字比率に係る赤字・黒字の構成分析!I$39,"▲", "-")), 2) &lt; 0, ABS(ROUND(VALUE(SUBSTITUTE(連結実質赤字比率に係る赤字・黒字の構成分析!I$39,"▲", "-")), 2)), NA())</f>
        <v>#N/A</v>
      </c>
      <c r="I31" s="166">
        <f>IF(ROUND(VALUE(SUBSTITUTE(連結実質赤字比率に係る赤字・黒字の構成分析!I$39,"▲", "-")), 2) &gt;= 0, ABS(ROUND(VALUE(SUBSTITUTE(連結実質赤字比率に係る赤字・黒字の構成分析!I$39,"▲", "-")), 2)), NA())</f>
        <v>0.15</v>
      </c>
      <c r="J31" s="166" t="e">
        <f>IF(ROUND(VALUE(SUBSTITUTE(連結実質赤字比率に係る赤字・黒字の構成分析!J$39,"▲", "-")), 2) &lt; 0, ABS(ROUND(VALUE(SUBSTITUTE(連結実質赤字比率に係る赤字・黒字の構成分析!J$39,"▲", "-")), 2)), NA())</f>
        <v>#N/A</v>
      </c>
      <c r="K31" s="166">
        <f>IF(ROUND(VALUE(SUBSTITUTE(連結実質赤字比率に係る赤字・黒字の構成分析!J$39,"▲", "-")), 2) &gt;= 0, ABS(ROUND(VALUE(SUBSTITUTE(連結実質赤字比率に係る赤字・黒字の構成分析!J$39,"▲", "-")), 2)), NA())</f>
        <v>0.09</v>
      </c>
    </row>
    <row r="32" spans="1:11" x14ac:dyDescent="0.2">
      <c r="A32" s="166" t="str">
        <f>IF(連結実質赤字比率に係る赤字・黒字の構成分析!C$38="",NA(),連結実質赤字比率に係る赤字・黒字の構成分析!C$38)</f>
        <v>高原町国民健康保険特別会計</v>
      </c>
      <c r="B32" s="166" t="e">
        <f>IF(ROUND(VALUE(SUBSTITUTE(連結実質赤字比率に係る赤字・黒字の構成分析!F$38,"▲", "-")), 2) &lt; 0, ABS(ROUND(VALUE(SUBSTITUTE(連結実質赤字比率に係る赤字・黒字の構成分析!F$38,"▲", "-")), 2)), NA())</f>
        <v>#N/A</v>
      </c>
      <c r="C32" s="166">
        <f>IF(ROUND(VALUE(SUBSTITUTE(連結実質赤字比率に係る赤字・黒字の構成分析!F$38,"▲", "-")), 2) &gt;= 0, ABS(ROUND(VALUE(SUBSTITUTE(連結実質赤字比率に係る赤字・黒字の構成分析!F$38,"▲", "-")), 2)), NA())</f>
        <v>2.44</v>
      </c>
      <c r="D32" s="166" t="e">
        <f>IF(ROUND(VALUE(SUBSTITUTE(連結実質赤字比率に係る赤字・黒字の構成分析!G$38,"▲", "-")), 2) &lt; 0, ABS(ROUND(VALUE(SUBSTITUTE(連結実質赤字比率に係る赤字・黒字の構成分析!G$38,"▲", "-")), 2)), NA())</f>
        <v>#N/A</v>
      </c>
      <c r="E32" s="166">
        <f>IF(ROUND(VALUE(SUBSTITUTE(連結実質赤字比率に係る赤字・黒字の構成分析!G$38,"▲", "-")), 2) &gt;= 0, ABS(ROUND(VALUE(SUBSTITUTE(連結実質赤字比率に係る赤字・黒字の構成分析!G$38,"▲", "-")), 2)), NA())</f>
        <v>0.65</v>
      </c>
      <c r="F32" s="166" t="e">
        <f>IF(ROUND(VALUE(SUBSTITUTE(連結実質赤字比率に係る赤字・黒字の構成分析!H$38,"▲", "-")), 2) &lt; 0, ABS(ROUND(VALUE(SUBSTITUTE(連結実質赤字比率に係る赤字・黒字の構成分析!H$38,"▲", "-")), 2)), NA())</f>
        <v>#N/A</v>
      </c>
      <c r="G32" s="166">
        <f>IF(ROUND(VALUE(SUBSTITUTE(連結実質赤字比率に係る赤字・黒字の構成分析!H$38,"▲", "-")), 2) &gt;= 0, ABS(ROUND(VALUE(SUBSTITUTE(連結実質赤字比率に係る赤字・黒字の構成分析!H$38,"▲", "-")), 2)), NA())</f>
        <v>0.26</v>
      </c>
      <c r="H32" s="166" t="e">
        <f>IF(ROUND(VALUE(SUBSTITUTE(連結実質赤字比率に係る赤字・黒字の構成分析!I$38,"▲", "-")), 2) &lt; 0, ABS(ROUND(VALUE(SUBSTITUTE(連結実質赤字比率に係る赤字・黒字の構成分析!I$38,"▲", "-")), 2)), NA())</f>
        <v>#N/A</v>
      </c>
      <c r="I32" s="166">
        <f>IF(ROUND(VALUE(SUBSTITUTE(連結実質赤字比率に係る赤字・黒字の構成分析!I$38,"▲", "-")), 2) &gt;= 0, ABS(ROUND(VALUE(SUBSTITUTE(連結実質赤字比率に係る赤字・黒字の構成分析!I$38,"▲", "-")), 2)), NA())</f>
        <v>0.35</v>
      </c>
      <c r="J32" s="166" t="e">
        <f>IF(ROUND(VALUE(SUBSTITUTE(連結実質赤字比率に係る赤字・黒字の構成分析!J$38,"▲", "-")), 2) &lt; 0, ABS(ROUND(VALUE(SUBSTITUTE(連結実質赤字比率に係る赤字・黒字の構成分析!J$38,"▲", "-")), 2)), NA())</f>
        <v>#N/A</v>
      </c>
      <c r="K32" s="166">
        <f>IF(ROUND(VALUE(SUBSTITUTE(連結実質赤字比率に係る赤字・黒字の構成分析!J$38,"▲", "-")), 2) &gt;= 0, ABS(ROUND(VALUE(SUBSTITUTE(連結実質赤字比率に係る赤字・黒字の構成分析!J$38,"▲", "-")), 2)), NA())</f>
        <v>0.77</v>
      </c>
    </row>
    <row r="33" spans="1:16" x14ac:dyDescent="0.2">
      <c r="A33" s="166" t="str">
        <f>IF(連結実質赤字比率に係る赤字・黒字の構成分析!C$37="",NA(),連結実質赤字比率に係る赤字・黒字の構成分析!C$37)</f>
        <v>高原町病院事業会計</v>
      </c>
      <c r="B33" s="166">
        <f>IF(ROUND(VALUE(SUBSTITUTE(連結実質赤字比率に係る赤字・黒字の構成分析!F$37,"▲", "-")), 2) &lt; 0, ABS(ROUND(VALUE(SUBSTITUTE(連結実質赤字比率に係る赤字・黒字の構成分析!F$37,"▲", "-")), 2)), NA())</f>
        <v>0.19</v>
      </c>
      <c r="C33" s="166" t="e">
        <f>IF(ROUND(VALUE(SUBSTITUTE(連結実質赤字比率に係る赤字・黒字の構成分析!F$37,"▲", "-")), 2) &gt;= 0, ABS(ROUND(VALUE(SUBSTITUTE(連結実質赤字比率に係る赤字・黒字の構成分析!F$37,"▲", "-")), 2)), NA())</f>
        <v>#N/A</v>
      </c>
      <c r="D33" s="166" t="e">
        <f>IF(ROUND(VALUE(SUBSTITUTE(連結実質赤字比率に係る赤字・黒字の構成分析!G$37,"▲", "-")), 2) &lt; 0, ABS(ROUND(VALUE(SUBSTITUTE(連結実質赤字比率に係る赤字・黒字の構成分析!G$37,"▲", "-")), 2)), NA())</f>
        <v>#N/A</v>
      </c>
      <c r="E33" s="166">
        <f>IF(ROUND(VALUE(SUBSTITUTE(連結実質赤字比率に係る赤字・黒字の構成分析!G$37,"▲", "-")), 2) &gt;= 0, ABS(ROUND(VALUE(SUBSTITUTE(連結実質赤字比率に係る赤字・黒字の構成分析!G$37,"▲", "-")), 2)), NA())</f>
        <v>0.34</v>
      </c>
      <c r="F33" s="166" t="e">
        <f>IF(ROUND(VALUE(SUBSTITUTE(連結実質赤字比率に係る赤字・黒字の構成分析!H$37,"▲", "-")), 2) &lt; 0, ABS(ROUND(VALUE(SUBSTITUTE(連結実質赤字比率に係る赤字・黒字の構成分析!H$37,"▲", "-")), 2)), NA())</f>
        <v>#N/A</v>
      </c>
      <c r="G33" s="166">
        <f>IF(ROUND(VALUE(SUBSTITUTE(連結実質赤字比率に係る赤字・黒字の構成分析!H$37,"▲", "-")), 2) &gt;= 0, ABS(ROUND(VALUE(SUBSTITUTE(連結実質赤字比率に係る赤字・黒字の構成分析!H$37,"▲", "-")), 2)), NA())</f>
        <v>1.45</v>
      </c>
      <c r="H33" s="166" t="e">
        <f>IF(ROUND(VALUE(SUBSTITUTE(連結実質赤字比率に係る赤字・黒字の構成分析!I$37,"▲", "-")), 2) &lt; 0, ABS(ROUND(VALUE(SUBSTITUTE(連結実質赤字比率に係る赤字・黒字の構成分析!I$37,"▲", "-")), 2)), NA())</f>
        <v>#N/A</v>
      </c>
      <c r="I33" s="166">
        <f>IF(ROUND(VALUE(SUBSTITUTE(連結実質赤字比率に係る赤字・黒字の構成分析!I$37,"▲", "-")), 2) &gt;= 0, ABS(ROUND(VALUE(SUBSTITUTE(連結実質赤字比率に係る赤字・黒字の構成分析!I$37,"▲", "-")), 2)), NA())</f>
        <v>1.36</v>
      </c>
      <c r="J33" s="166" t="e">
        <f>IF(ROUND(VALUE(SUBSTITUTE(連結実質赤字比率に係る赤字・黒字の構成分析!J$37,"▲", "-")), 2) &lt; 0, ABS(ROUND(VALUE(SUBSTITUTE(連結実質赤字比率に係る赤字・黒字の構成分析!J$37,"▲", "-")), 2)), NA())</f>
        <v>#N/A</v>
      </c>
      <c r="K33" s="166">
        <f>IF(ROUND(VALUE(SUBSTITUTE(連結実質赤字比率に係る赤字・黒字の構成分析!J$37,"▲", "-")), 2) &gt;= 0, ABS(ROUND(VALUE(SUBSTITUTE(連結実質赤字比率に係る赤字・黒字の構成分析!J$37,"▲", "-")), 2)), NA())</f>
        <v>1.59</v>
      </c>
    </row>
    <row r="34" spans="1:16" x14ac:dyDescent="0.2">
      <c r="A34" s="166" t="str">
        <f>IF(連結実質赤字比率に係る赤字・黒字の構成分析!C$36="",NA(),連結実質赤字比率に係る赤字・黒字の構成分析!C$36)</f>
        <v>高原町介護保険事業特別会計（介護保険事業勘定）</v>
      </c>
      <c r="B34" s="166" t="e">
        <f>IF(ROUND(VALUE(SUBSTITUTE(連結実質赤字比率に係る赤字・黒字の構成分析!F$36,"▲", "-")), 2) &lt; 0, ABS(ROUND(VALUE(SUBSTITUTE(連結実質赤字比率に係る赤字・黒字の構成分析!F$36,"▲", "-")), 2)), NA())</f>
        <v>#N/A</v>
      </c>
      <c r="C34" s="166">
        <f>IF(ROUND(VALUE(SUBSTITUTE(連結実質赤字比率に係る赤字・黒字の構成分析!F$36,"▲", "-")), 2) &gt;= 0, ABS(ROUND(VALUE(SUBSTITUTE(連結実質赤字比率に係る赤字・黒字の構成分析!F$36,"▲", "-")), 2)), NA())</f>
        <v>1.52</v>
      </c>
      <c r="D34" s="166" t="e">
        <f>IF(ROUND(VALUE(SUBSTITUTE(連結実質赤字比率に係る赤字・黒字の構成分析!G$36,"▲", "-")), 2) &lt; 0, ABS(ROUND(VALUE(SUBSTITUTE(連結実質赤字比率に係る赤字・黒字の構成分析!G$36,"▲", "-")), 2)), NA())</f>
        <v>#N/A</v>
      </c>
      <c r="E34" s="166">
        <f>IF(ROUND(VALUE(SUBSTITUTE(連結実質赤字比率に係る赤字・黒字の構成分析!G$36,"▲", "-")), 2) &gt;= 0, ABS(ROUND(VALUE(SUBSTITUTE(連結実質赤字比率に係る赤字・黒字の構成分析!G$36,"▲", "-")), 2)), NA())</f>
        <v>1.22</v>
      </c>
      <c r="F34" s="166" t="e">
        <f>IF(ROUND(VALUE(SUBSTITUTE(連結実質赤字比率に係る赤字・黒字の構成分析!H$36,"▲", "-")), 2) &lt; 0, ABS(ROUND(VALUE(SUBSTITUTE(連結実質赤字比率に係る赤字・黒字の構成分析!H$36,"▲", "-")), 2)), NA())</f>
        <v>#N/A</v>
      </c>
      <c r="G34" s="166">
        <f>IF(ROUND(VALUE(SUBSTITUTE(連結実質赤字比率に係る赤字・黒字の構成分析!H$36,"▲", "-")), 2) &gt;= 0, ABS(ROUND(VALUE(SUBSTITUTE(連結実質赤字比率に係る赤字・黒字の構成分析!H$36,"▲", "-")), 2)), NA())</f>
        <v>1.18</v>
      </c>
      <c r="H34" s="166" t="e">
        <f>IF(ROUND(VALUE(SUBSTITUTE(連結実質赤字比率に係る赤字・黒字の構成分析!I$36,"▲", "-")), 2) &lt; 0, ABS(ROUND(VALUE(SUBSTITUTE(連結実質赤字比率に係る赤字・黒字の構成分析!I$36,"▲", "-")), 2)), NA())</f>
        <v>#N/A</v>
      </c>
      <c r="I34" s="166">
        <f>IF(ROUND(VALUE(SUBSTITUTE(連結実質赤字比率に係る赤字・黒字の構成分析!I$36,"▲", "-")), 2) &gt;= 0, ABS(ROUND(VALUE(SUBSTITUTE(連結実質赤字比率に係る赤字・黒字の構成分析!I$36,"▲", "-")), 2)), NA())</f>
        <v>1.5</v>
      </c>
      <c r="J34" s="166" t="e">
        <f>IF(ROUND(VALUE(SUBSTITUTE(連結実質赤字比率に係る赤字・黒字の構成分析!J$36,"▲", "-")), 2) &lt; 0, ABS(ROUND(VALUE(SUBSTITUTE(連結実質赤字比率に係る赤字・黒字の構成分析!J$36,"▲", "-")), 2)), NA())</f>
        <v>#N/A</v>
      </c>
      <c r="K34" s="166">
        <f>IF(ROUND(VALUE(SUBSTITUTE(連結実質赤字比率に係る赤字・黒字の構成分析!J$36,"▲", "-")), 2) &gt;= 0, ABS(ROUND(VALUE(SUBSTITUTE(連結実質赤字比率に係る赤字・黒字の構成分析!J$36,"▲", "-")), 2)), NA())</f>
        <v>2.4300000000000002</v>
      </c>
    </row>
    <row r="35" spans="1:16" x14ac:dyDescent="0.2">
      <c r="A35" s="166" t="str">
        <f>IF(連結実質赤字比率に係る赤字・黒字の構成分析!C$35="",NA(),連結実質赤字比率に係る赤字・黒字の構成分析!C$35)</f>
        <v>一般会計</v>
      </c>
      <c r="B35" s="166" t="e">
        <f>IF(ROUND(VALUE(SUBSTITUTE(連結実質赤字比率に係る赤字・黒字の構成分析!F$35,"▲", "-")), 2) &lt; 0, ABS(ROUND(VALUE(SUBSTITUTE(連結実質赤字比率に係る赤字・黒字の構成分析!F$35,"▲", "-")), 2)), NA())</f>
        <v>#N/A</v>
      </c>
      <c r="C35" s="166">
        <f>IF(ROUND(VALUE(SUBSTITUTE(連結実質赤字比率に係る赤字・黒字の構成分析!F$35,"▲", "-")), 2) &gt;= 0, ABS(ROUND(VALUE(SUBSTITUTE(連結実質赤字比率に係る赤字・黒字の構成分析!F$35,"▲", "-")), 2)), NA())</f>
        <v>2.97</v>
      </c>
      <c r="D35" s="166" t="e">
        <f>IF(ROUND(VALUE(SUBSTITUTE(連結実質赤字比率に係る赤字・黒字の構成分析!G$35,"▲", "-")), 2) &lt; 0, ABS(ROUND(VALUE(SUBSTITUTE(連結実質赤字比率に係る赤字・黒字の構成分析!G$35,"▲", "-")), 2)), NA())</f>
        <v>#N/A</v>
      </c>
      <c r="E35" s="166">
        <f>IF(ROUND(VALUE(SUBSTITUTE(連結実質赤字比率に係る赤字・黒字の構成分析!G$35,"▲", "-")), 2) &gt;= 0, ABS(ROUND(VALUE(SUBSTITUTE(連結実質赤字比率に係る赤字・黒字の構成分析!G$35,"▲", "-")), 2)), NA())</f>
        <v>2.37</v>
      </c>
      <c r="F35" s="166" t="e">
        <f>IF(ROUND(VALUE(SUBSTITUTE(連結実質赤字比率に係る赤字・黒字の構成分析!H$35,"▲", "-")), 2) &lt; 0, ABS(ROUND(VALUE(SUBSTITUTE(連結実質赤字比率に係る赤字・黒字の構成分析!H$35,"▲", "-")), 2)), NA())</f>
        <v>#N/A</v>
      </c>
      <c r="G35" s="166">
        <f>IF(ROUND(VALUE(SUBSTITUTE(連結実質赤字比率に係る赤字・黒字の構成分析!H$35,"▲", "-")), 2) &gt;= 0, ABS(ROUND(VALUE(SUBSTITUTE(連結実質赤字比率に係る赤字・黒字の構成分析!H$35,"▲", "-")), 2)), NA())</f>
        <v>2.69</v>
      </c>
      <c r="H35" s="166" t="e">
        <f>IF(ROUND(VALUE(SUBSTITUTE(連結実質赤字比率に係る赤字・黒字の構成分析!I$35,"▲", "-")), 2) &lt; 0, ABS(ROUND(VALUE(SUBSTITUTE(連結実質赤字比率に係る赤字・黒字の構成分析!I$35,"▲", "-")), 2)), NA())</f>
        <v>#N/A</v>
      </c>
      <c r="I35" s="166">
        <f>IF(ROUND(VALUE(SUBSTITUTE(連結実質赤字比率に係る赤字・黒字の構成分析!I$35,"▲", "-")), 2) &gt;= 0, ABS(ROUND(VALUE(SUBSTITUTE(連結実質赤字比率に係る赤字・黒字の構成分析!I$35,"▲", "-")), 2)), NA())</f>
        <v>2.66</v>
      </c>
      <c r="J35" s="166" t="e">
        <f>IF(ROUND(VALUE(SUBSTITUTE(連結実質赤字比率に係る赤字・黒字の構成分析!J$35,"▲", "-")), 2) &lt; 0, ABS(ROUND(VALUE(SUBSTITUTE(連結実質赤字比率に係る赤字・黒字の構成分析!J$35,"▲", "-")), 2)), NA())</f>
        <v>#N/A</v>
      </c>
      <c r="K35" s="166">
        <f>IF(ROUND(VALUE(SUBSTITUTE(連結実質赤字比率に係る赤字・黒字の構成分析!J$35,"▲", "-")), 2) &gt;= 0, ABS(ROUND(VALUE(SUBSTITUTE(連結実質赤字比率に係る赤字・黒字の構成分析!J$35,"▲", "-")), 2)), NA())</f>
        <v>4.18</v>
      </c>
    </row>
    <row r="36" spans="1:16" x14ac:dyDescent="0.2">
      <c r="A36" s="166" t="str">
        <f>IF(連結実質赤字比率に係る赤字・黒字の構成分析!C$34="",NA(),連結実質赤字比率に係る赤字・黒字の構成分析!C$34)</f>
        <v>高原町水道事業会計</v>
      </c>
      <c r="B36" s="166" t="e">
        <f>IF(ROUND(VALUE(SUBSTITUTE(連結実質赤字比率に係る赤字・黒字の構成分析!F$34,"▲", "-")), 2) &lt; 0, ABS(ROUND(VALUE(SUBSTITUTE(連結実質赤字比率に係る赤字・黒字の構成分析!F$34,"▲", "-")), 2)), NA())</f>
        <v>#N/A</v>
      </c>
      <c r="C36" s="166">
        <f>IF(ROUND(VALUE(SUBSTITUTE(連結実質赤字比率に係る赤字・黒字の構成分析!F$34,"▲", "-")), 2) &gt;= 0, ABS(ROUND(VALUE(SUBSTITUTE(連結実質赤字比率に係る赤字・黒字の構成分析!F$34,"▲", "-")), 2)), NA())</f>
        <v>5.95</v>
      </c>
      <c r="D36" s="166" t="e">
        <f>IF(ROUND(VALUE(SUBSTITUTE(連結実質赤字比率に係る赤字・黒字の構成分析!G$34,"▲", "-")), 2) &lt; 0, ABS(ROUND(VALUE(SUBSTITUTE(連結実質赤字比率に係る赤字・黒字の構成分析!G$34,"▲", "-")), 2)), NA())</f>
        <v>#N/A</v>
      </c>
      <c r="E36" s="166">
        <f>IF(ROUND(VALUE(SUBSTITUTE(連結実質赤字比率に係る赤字・黒字の構成分析!G$34,"▲", "-")), 2) &gt;= 0, ABS(ROUND(VALUE(SUBSTITUTE(連結実質赤字比率に係る赤字・黒字の構成分析!G$34,"▲", "-")), 2)), NA())</f>
        <v>6.87</v>
      </c>
      <c r="F36" s="166" t="e">
        <f>IF(ROUND(VALUE(SUBSTITUTE(連結実質赤字比率に係る赤字・黒字の構成分析!H$34,"▲", "-")), 2) &lt; 0, ABS(ROUND(VALUE(SUBSTITUTE(連結実質赤字比率に係る赤字・黒字の構成分析!H$34,"▲", "-")), 2)), NA())</f>
        <v>#N/A</v>
      </c>
      <c r="G36" s="166">
        <f>IF(ROUND(VALUE(SUBSTITUTE(連結実質赤字比率に係る赤字・黒字の構成分析!H$34,"▲", "-")), 2) &gt;= 0, ABS(ROUND(VALUE(SUBSTITUTE(連結実質赤字比率に係る赤字・黒字の構成分析!H$34,"▲", "-")), 2)), NA())</f>
        <v>7.03</v>
      </c>
      <c r="H36" s="166" t="e">
        <f>IF(ROUND(VALUE(SUBSTITUTE(連結実質赤字比率に係る赤字・黒字の構成分析!I$34,"▲", "-")), 2) &lt; 0, ABS(ROUND(VALUE(SUBSTITUTE(連結実質赤字比率に係る赤字・黒字の構成分析!I$34,"▲", "-")), 2)), NA())</f>
        <v>#N/A</v>
      </c>
      <c r="I36" s="166">
        <f>IF(ROUND(VALUE(SUBSTITUTE(連結実質赤字比率に係る赤字・黒字の構成分析!I$34,"▲", "-")), 2) &gt;= 0, ABS(ROUND(VALUE(SUBSTITUTE(連結実質赤字比率に係る赤字・黒字の構成分析!I$34,"▲", "-")), 2)), NA())</f>
        <v>6.87</v>
      </c>
      <c r="J36" s="166" t="e">
        <f>IF(ROUND(VALUE(SUBSTITUTE(連結実質赤字比率に係る赤字・黒字の構成分析!J$34,"▲", "-")), 2) &lt; 0, ABS(ROUND(VALUE(SUBSTITUTE(連結実質赤字比率に係る赤字・黒字の構成分析!J$34,"▲", "-")), 2)), NA())</f>
        <v>#N/A</v>
      </c>
      <c r="K36" s="166">
        <f>IF(ROUND(VALUE(SUBSTITUTE(連結実質赤字比率に係る赤字・黒字の構成分析!J$34,"▲", "-")), 2) &gt;= 0, ABS(ROUND(VALUE(SUBSTITUTE(連結実質赤字比率に係る赤字・黒字の構成分析!J$34,"▲", "-")), 2)), NA())</f>
        <v>6.44</v>
      </c>
    </row>
    <row r="39" spans="1:16" x14ac:dyDescent="0.2">
      <c r="A39" s="139" t="s">
        <v>58</v>
      </c>
    </row>
    <row r="40" spans="1:16" x14ac:dyDescent="0.2">
      <c r="A40" s="167"/>
      <c r="B40" s="167" t="str">
        <f>'実質公債費比率（分子）の構造'!K$44</f>
        <v>H29</v>
      </c>
      <c r="C40" s="167"/>
      <c r="D40" s="167"/>
      <c r="E40" s="167" t="str">
        <f>'実質公債費比率（分子）の構造'!L$44</f>
        <v>H30</v>
      </c>
      <c r="F40" s="167"/>
      <c r="G40" s="167"/>
      <c r="H40" s="167" t="str">
        <f>'実質公債費比率（分子）の構造'!M$44</f>
        <v>R01</v>
      </c>
      <c r="I40" s="167"/>
      <c r="J40" s="167"/>
      <c r="K40" s="167" t="str">
        <f>'実質公債費比率（分子）の構造'!N$44</f>
        <v>R02</v>
      </c>
      <c r="L40" s="167"/>
      <c r="M40" s="167"/>
      <c r="N40" s="167" t="str">
        <f>'実質公債費比率（分子）の構造'!O$44</f>
        <v>R03</v>
      </c>
      <c r="O40" s="167"/>
      <c r="P40" s="167"/>
    </row>
    <row r="41" spans="1:16" x14ac:dyDescent="0.2">
      <c r="A41" s="167"/>
      <c r="B41" s="167" t="s">
        <v>59</v>
      </c>
      <c r="C41" s="167"/>
      <c r="D41" s="167" t="s">
        <v>60</v>
      </c>
      <c r="E41" s="167" t="s">
        <v>59</v>
      </c>
      <c r="F41" s="167"/>
      <c r="G41" s="167" t="s">
        <v>60</v>
      </c>
      <c r="H41" s="167" t="s">
        <v>59</v>
      </c>
      <c r="I41" s="167"/>
      <c r="J41" s="167" t="s">
        <v>60</v>
      </c>
      <c r="K41" s="167" t="s">
        <v>59</v>
      </c>
      <c r="L41" s="167"/>
      <c r="M41" s="167" t="s">
        <v>60</v>
      </c>
      <c r="N41" s="167" t="s">
        <v>59</v>
      </c>
      <c r="O41" s="167"/>
      <c r="P41" s="167" t="s">
        <v>60</v>
      </c>
    </row>
    <row r="42" spans="1:16" x14ac:dyDescent="0.2">
      <c r="A42" s="167" t="s">
        <v>61</v>
      </c>
      <c r="B42" s="167"/>
      <c r="C42" s="167"/>
      <c r="D42" s="167">
        <f>'実質公債費比率（分子）の構造'!K$52</f>
        <v>468</v>
      </c>
      <c r="E42" s="167"/>
      <c r="F42" s="167"/>
      <c r="G42" s="167">
        <f>'実質公債費比率（分子）の構造'!L$52</f>
        <v>452</v>
      </c>
      <c r="H42" s="167"/>
      <c r="I42" s="167"/>
      <c r="J42" s="167">
        <f>'実質公債費比率（分子）の構造'!M$52</f>
        <v>408</v>
      </c>
      <c r="K42" s="167"/>
      <c r="L42" s="167"/>
      <c r="M42" s="167">
        <f>'実質公債費比率（分子）の構造'!N$52</f>
        <v>468</v>
      </c>
      <c r="N42" s="167"/>
      <c r="O42" s="167"/>
      <c r="P42" s="167">
        <f>'実質公債費比率（分子）の構造'!O$52</f>
        <v>429</v>
      </c>
    </row>
    <row r="43" spans="1:16" x14ac:dyDescent="0.2">
      <c r="A43" s="167" t="s">
        <v>62</v>
      </c>
      <c r="B43" s="167" t="str">
        <f>'実質公債費比率（分子）の構造'!K$51</f>
        <v>-</v>
      </c>
      <c r="C43" s="167"/>
      <c r="D43" s="167"/>
      <c r="E43" s="167" t="str">
        <f>'実質公債費比率（分子）の構造'!L$51</f>
        <v>-</v>
      </c>
      <c r="F43" s="167"/>
      <c r="G43" s="167"/>
      <c r="H43" s="167" t="str">
        <f>'実質公債費比率（分子）の構造'!M$51</f>
        <v>-</v>
      </c>
      <c r="I43" s="167"/>
      <c r="J43" s="167"/>
      <c r="K43" s="167" t="str">
        <f>'実質公債費比率（分子）の構造'!N$51</f>
        <v>-</v>
      </c>
      <c r="L43" s="167"/>
      <c r="M43" s="167"/>
      <c r="N43" s="167" t="str">
        <f>'実質公債費比率（分子）の構造'!O$51</f>
        <v>-</v>
      </c>
      <c r="O43" s="167"/>
      <c r="P43" s="167"/>
    </row>
    <row r="44" spans="1:16" x14ac:dyDescent="0.2">
      <c r="A44" s="167" t="s">
        <v>63</v>
      </c>
      <c r="B44" s="167" t="str">
        <f>'実質公債費比率（分子）の構造'!K$50</f>
        <v>-</v>
      </c>
      <c r="C44" s="167"/>
      <c r="D44" s="167"/>
      <c r="E44" s="167" t="str">
        <f>'実質公債費比率（分子）の構造'!L$50</f>
        <v>-</v>
      </c>
      <c r="F44" s="167"/>
      <c r="G44" s="167"/>
      <c r="H44" s="167" t="str">
        <f>'実質公債費比率（分子）の構造'!M$50</f>
        <v>-</v>
      </c>
      <c r="I44" s="167"/>
      <c r="J44" s="167"/>
      <c r="K44" s="167" t="str">
        <f>'実質公債費比率（分子）の構造'!N$50</f>
        <v>-</v>
      </c>
      <c r="L44" s="167"/>
      <c r="M44" s="167"/>
      <c r="N44" s="167" t="str">
        <f>'実質公債費比率（分子）の構造'!O$50</f>
        <v>-</v>
      </c>
      <c r="O44" s="167"/>
      <c r="P44" s="167"/>
    </row>
    <row r="45" spans="1:16" x14ac:dyDescent="0.2">
      <c r="A45" s="167" t="s">
        <v>64</v>
      </c>
      <c r="B45" s="167">
        <f>'実質公債費比率（分子）の構造'!K$49</f>
        <v>11</v>
      </c>
      <c r="C45" s="167"/>
      <c r="D45" s="167"/>
      <c r="E45" s="167">
        <f>'実質公債費比率（分子）の構造'!L$49</f>
        <v>11</v>
      </c>
      <c r="F45" s="167"/>
      <c r="G45" s="167"/>
      <c r="H45" s="167">
        <f>'実質公債費比率（分子）の構造'!M$49</f>
        <v>11</v>
      </c>
      <c r="I45" s="167"/>
      <c r="J45" s="167"/>
      <c r="K45" s="167">
        <f>'実質公債費比率（分子）の構造'!N$49</f>
        <v>11</v>
      </c>
      <c r="L45" s="167"/>
      <c r="M45" s="167"/>
      <c r="N45" s="167">
        <f>'実質公債費比率（分子）の構造'!O$49</f>
        <v>10</v>
      </c>
      <c r="O45" s="167"/>
      <c r="P45" s="167"/>
    </row>
    <row r="46" spans="1:16" x14ac:dyDescent="0.2">
      <c r="A46" s="167" t="s">
        <v>65</v>
      </c>
      <c r="B46" s="167">
        <f>'実質公債費比率（分子）の構造'!K$48</f>
        <v>64</v>
      </c>
      <c r="C46" s="167"/>
      <c r="D46" s="167"/>
      <c r="E46" s="167">
        <f>'実質公債費比率（分子）の構造'!L$48</f>
        <v>68</v>
      </c>
      <c r="F46" s="167"/>
      <c r="G46" s="167"/>
      <c r="H46" s="167">
        <f>'実質公債費比率（分子）の構造'!M$48</f>
        <v>70</v>
      </c>
      <c r="I46" s="167"/>
      <c r="J46" s="167"/>
      <c r="K46" s="167">
        <f>'実質公債費比率（分子）の構造'!N$48</f>
        <v>52</v>
      </c>
      <c r="L46" s="167"/>
      <c r="M46" s="167"/>
      <c r="N46" s="167">
        <f>'実質公債費比率（分子）の構造'!O$48</f>
        <v>62</v>
      </c>
      <c r="O46" s="167"/>
      <c r="P46" s="167"/>
    </row>
    <row r="47" spans="1:16" x14ac:dyDescent="0.2">
      <c r="A47" s="167" t="s">
        <v>66</v>
      </c>
      <c r="B47" s="167" t="str">
        <f>'実質公債費比率（分子）の構造'!K$47</f>
        <v>-</v>
      </c>
      <c r="C47" s="167"/>
      <c r="D47" s="167"/>
      <c r="E47" s="167" t="str">
        <f>'実質公債費比率（分子）の構造'!L$47</f>
        <v>-</v>
      </c>
      <c r="F47" s="167"/>
      <c r="G47" s="167"/>
      <c r="H47" s="167" t="str">
        <f>'実質公債費比率（分子）の構造'!M$47</f>
        <v>-</v>
      </c>
      <c r="I47" s="167"/>
      <c r="J47" s="167"/>
      <c r="K47" s="167" t="str">
        <f>'実質公債費比率（分子）の構造'!N$47</f>
        <v>-</v>
      </c>
      <c r="L47" s="167"/>
      <c r="M47" s="167"/>
      <c r="N47" s="167" t="str">
        <f>'実質公債費比率（分子）の構造'!O$47</f>
        <v>-</v>
      </c>
      <c r="O47" s="167"/>
      <c r="P47" s="167"/>
    </row>
    <row r="48" spans="1:16" x14ac:dyDescent="0.2">
      <c r="A48" s="167" t="s">
        <v>67</v>
      </c>
      <c r="B48" s="167" t="str">
        <f>'実質公債費比率（分子）の構造'!K$46</f>
        <v>-</v>
      </c>
      <c r="C48" s="167"/>
      <c r="D48" s="167"/>
      <c r="E48" s="167" t="str">
        <f>'実質公債費比率（分子）の構造'!L$46</f>
        <v>-</v>
      </c>
      <c r="F48" s="167"/>
      <c r="G48" s="167"/>
      <c r="H48" s="167" t="str">
        <f>'実質公債費比率（分子）の構造'!M$46</f>
        <v>-</v>
      </c>
      <c r="I48" s="167"/>
      <c r="J48" s="167"/>
      <c r="K48" s="167" t="str">
        <f>'実質公債費比率（分子）の構造'!N$46</f>
        <v>-</v>
      </c>
      <c r="L48" s="167"/>
      <c r="M48" s="167"/>
      <c r="N48" s="167" t="str">
        <f>'実質公債費比率（分子）の構造'!O$46</f>
        <v>-</v>
      </c>
      <c r="O48" s="167"/>
      <c r="P48" s="167"/>
    </row>
    <row r="49" spans="1:16" x14ac:dyDescent="0.2">
      <c r="A49" s="167" t="s">
        <v>68</v>
      </c>
      <c r="B49" s="167">
        <f>'実質公債費比率（分子）の構造'!K$45</f>
        <v>628</v>
      </c>
      <c r="C49" s="167"/>
      <c r="D49" s="167"/>
      <c r="E49" s="167">
        <f>'実質公債費比率（分子）の構造'!L$45</f>
        <v>596</v>
      </c>
      <c r="F49" s="167"/>
      <c r="G49" s="167"/>
      <c r="H49" s="167">
        <f>'実質公債費比率（分子）の構造'!M$45</f>
        <v>568</v>
      </c>
      <c r="I49" s="167"/>
      <c r="J49" s="167"/>
      <c r="K49" s="167">
        <f>'実質公債費比率（分子）の構造'!N$45</f>
        <v>616</v>
      </c>
      <c r="L49" s="167"/>
      <c r="M49" s="167"/>
      <c r="N49" s="167">
        <f>'実質公債費比率（分子）の構造'!O$45</f>
        <v>590</v>
      </c>
      <c r="O49" s="167"/>
      <c r="P49" s="167"/>
    </row>
    <row r="50" spans="1:16" x14ac:dyDescent="0.2">
      <c r="A50" s="167" t="s">
        <v>69</v>
      </c>
      <c r="B50" s="167" t="e">
        <f>NA()</f>
        <v>#N/A</v>
      </c>
      <c r="C50" s="167">
        <f>IF(ISNUMBER('実質公債費比率（分子）の構造'!K$53),'実質公債費比率（分子）の構造'!K$53,NA())</f>
        <v>235</v>
      </c>
      <c r="D50" s="167" t="e">
        <f>NA()</f>
        <v>#N/A</v>
      </c>
      <c r="E50" s="167" t="e">
        <f>NA()</f>
        <v>#N/A</v>
      </c>
      <c r="F50" s="167">
        <f>IF(ISNUMBER('実質公債費比率（分子）の構造'!L$53),'実質公債費比率（分子）の構造'!L$53,NA())</f>
        <v>223</v>
      </c>
      <c r="G50" s="167" t="e">
        <f>NA()</f>
        <v>#N/A</v>
      </c>
      <c r="H50" s="167" t="e">
        <f>NA()</f>
        <v>#N/A</v>
      </c>
      <c r="I50" s="167">
        <f>IF(ISNUMBER('実質公債費比率（分子）の構造'!M$53),'実質公債費比率（分子）の構造'!M$53,NA())</f>
        <v>241</v>
      </c>
      <c r="J50" s="167" t="e">
        <f>NA()</f>
        <v>#N/A</v>
      </c>
      <c r="K50" s="167" t="e">
        <f>NA()</f>
        <v>#N/A</v>
      </c>
      <c r="L50" s="167">
        <f>IF(ISNUMBER('実質公債費比率（分子）の構造'!N$53),'実質公債費比率（分子）の構造'!N$53,NA())</f>
        <v>211</v>
      </c>
      <c r="M50" s="167" t="e">
        <f>NA()</f>
        <v>#N/A</v>
      </c>
      <c r="N50" s="167" t="e">
        <f>NA()</f>
        <v>#N/A</v>
      </c>
      <c r="O50" s="167">
        <f>IF(ISNUMBER('実質公債費比率（分子）の構造'!O$53),'実質公債費比率（分子）の構造'!O$53,NA())</f>
        <v>233</v>
      </c>
      <c r="P50" s="167" t="e">
        <f>NA()</f>
        <v>#N/A</v>
      </c>
    </row>
    <row r="53" spans="1:16" x14ac:dyDescent="0.2">
      <c r="A53" s="139" t="s">
        <v>70</v>
      </c>
    </row>
    <row r="54" spans="1:16" x14ac:dyDescent="0.2">
      <c r="A54" s="166"/>
      <c r="B54" s="166" t="str">
        <f>'将来負担比率（分子）の構造'!I$40</f>
        <v>H29</v>
      </c>
      <c r="C54" s="166"/>
      <c r="D54" s="166"/>
      <c r="E54" s="166" t="str">
        <f>'将来負担比率（分子）の構造'!J$40</f>
        <v>H30</v>
      </c>
      <c r="F54" s="166"/>
      <c r="G54" s="166"/>
      <c r="H54" s="166" t="str">
        <f>'将来負担比率（分子）の構造'!K$40</f>
        <v>R01</v>
      </c>
      <c r="I54" s="166"/>
      <c r="J54" s="166"/>
      <c r="K54" s="166" t="str">
        <f>'将来負担比率（分子）の構造'!L$40</f>
        <v>R02</v>
      </c>
      <c r="L54" s="166"/>
      <c r="M54" s="166"/>
      <c r="N54" s="166" t="str">
        <f>'将来負担比率（分子）の構造'!M$40</f>
        <v>R03</v>
      </c>
      <c r="O54" s="166"/>
      <c r="P54" s="166"/>
    </row>
    <row r="55" spans="1:16" x14ac:dyDescent="0.2">
      <c r="A55" s="166"/>
      <c r="B55" s="166" t="s">
        <v>71</v>
      </c>
      <c r="C55" s="166"/>
      <c r="D55" s="166" t="s">
        <v>72</v>
      </c>
      <c r="E55" s="166" t="s">
        <v>71</v>
      </c>
      <c r="F55" s="166"/>
      <c r="G55" s="166" t="s">
        <v>72</v>
      </c>
      <c r="H55" s="166" t="s">
        <v>71</v>
      </c>
      <c r="I55" s="166"/>
      <c r="J55" s="166" t="s">
        <v>72</v>
      </c>
      <c r="K55" s="166" t="s">
        <v>71</v>
      </c>
      <c r="L55" s="166"/>
      <c r="M55" s="166" t="s">
        <v>72</v>
      </c>
      <c r="N55" s="166" t="s">
        <v>71</v>
      </c>
      <c r="O55" s="166"/>
      <c r="P55" s="166" t="s">
        <v>72</v>
      </c>
    </row>
    <row r="56" spans="1:16" x14ac:dyDescent="0.2">
      <c r="A56" s="166" t="s">
        <v>42</v>
      </c>
      <c r="B56" s="166"/>
      <c r="C56" s="166"/>
      <c r="D56" s="166">
        <f>'将来負担比率（分子）の構造'!I$52</f>
        <v>4192</v>
      </c>
      <c r="E56" s="166"/>
      <c r="F56" s="166"/>
      <c r="G56" s="166">
        <f>'将来負担比率（分子）の構造'!J$52</f>
        <v>4032</v>
      </c>
      <c r="H56" s="166"/>
      <c r="I56" s="166"/>
      <c r="J56" s="166">
        <f>'将来負担比率（分子）の構造'!K$52</f>
        <v>4112</v>
      </c>
      <c r="K56" s="166"/>
      <c r="L56" s="166"/>
      <c r="M56" s="166">
        <f>'将来負担比率（分子）の構造'!L$52</f>
        <v>3994</v>
      </c>
      <c r="N56" s="166"/>
      <c r="O56" s="166"/>
      <c r="P56" s="166">
        <f>'将来負担比率（分子）の構造'!M$52</f>
        <v>3958</v>
      </c>
    </row>
    <row r="57" spans="1:16" x14ac:dyDescent="0.2">
      <c r="A57" s="166" t="s">
        <v>41</v>
      </c>
      <c r="B57" s="166"/>
      <c r="C57" s="166"/>
      <c r="D57" s="166">
        <f>'将来負担比率（分子）の構造'!I$51</f>
        <v>271</v>
      </c>
      <c r="E57" s="166"/>
      <c r="F57" s="166"/>
      <c r="G57" s="166">
        <f>'将来負担比率（分子）の構造'!J$51</f>
        <v>239</v>
      </c>
      <c r="H57" s="166"/>
      <c r="I57" s="166"/>
      <c r="J57" s="166">
        <f>'将来負担比率（分子）の構造'!K$51</f>
        <v>212</v>
      </c>
      <c r="K57" s="166"/>
      <c r="L57" s="166"/>
      <c r="M57" s="166">
        <f>'将来負担比率（分子）の構造'!L$51</f>
        <v>188</v>
      </c>
      <c r="N57" s="166"/>
      <c r="O57" s="166"/>
      <c r="P57" s="166">
        <f>'将来負担比率（分子）の構造'!M$51</f>
        <v>166</v>
      </c>
    </row>
    <row r="58" spans="1:16" x14ac:dyDescent="0.2">
      <c r="A58" s="166" t="s">
        <v>40</v>
      </c>
      <c r="B58" s="166"/>
      <c r="C58" s="166"/>
      <c r="D58" s="166">
        <f>'将来負担比率（分子）の構造'!I$50</f>
        <v>2883</v>
      </c>
      <c r="E58" s="166"/>
      <c r="F58" s="166"/>
      <c r="G58" s="166">
        <f>'将来負担比率（分子）の構造'!J$50</f>
        <v>2941</v>
      </c>
      <c r="H58" s="166"/>
      <c r="I58" s="166"/>
      <c r="J58" s="166">
        <f>'将来負担比率（分子）の構造'!K$50</f>
        <v>2817</v>
      </c>
      <c r="K58" s="166"/>
      <c r="L58" s="166"/>
      <c r="M58" s="166">
        <f>'将来負担比率（分子）の構造'!L$50</f>
        <v>2269</v>
      </c>
      <c r="N58" s="166"/>
      <c r="O58" s="166"/>
      <c r="P58" s="166">
        <f>'将来負担比率（分子）の構造'!M$50</f>
        <v>2992</v>
      </c>
    </row>
    <row r="59" spans="1:16" x14ac:dyDescent="0.2">
      <c r="A59" s="166" t="s">
        <v>38</v>
      </c>
      <c r="B59" s="166" t="str">
        <f>'将来負担比率（分子）の構造'!I$49</f>
        <v>-</v>
      </c>
      <c r="C59" s="166"/>
      <c r="D59" s="166"/>
      <c r="E59" s="166" t="str">
        <f>'将来負担比率（分子）の構造'!J$49</f>
        <v>-</v>
      </c>
      <c r="F59" s="166"/>
      <c r="G59" s="166"/>
      <c r="H59" s="166" t="str">
        <f>'将来負担比率（分子）の構造'!K$49</f>
        <v>-</v>
      </c>
      <c r="I59" s="166"/>
      <c r="J59" s="166"/>
      <c r="K59" s="166" t="str">
        <f>'将来負担比率（分子）の構造'!L$49</f>
        <v>-</v>
      </c>
      <c r="L59" s="166"/>
      <c r="M59" s="166"/>
      <c r="N59" s="166" t="str">
        <f>'将来負担比率（分子）の構造'!M$49</f>
        <v>-</v>
      </c>
      <c r="O59" s="166"/>
      <c r="P59" s="166"/>
    </row>
    <row r="60" spans="1:16" x14ac:dyDescent="0.2">
      <c r="A60" s="166" t="s">
        <v>37</v>
      </c>
      <c r="B60" s="166" t="str">
        <f>'将来負担比率（分子）の構造'!I$48</f>
        <v>-</v>
      </c>
      <c r="C60" s="166"/>
      <c r="D60" s="166"/>
      <c r="E60" s="166" t="str">
        <f>'将来負担比率（分子）の構造'!J$48</f>
        <v>-</v>
      </c>
      <c r="F60" s="166"/>
      <c r="G60" s="166"/>
      <c r="H60" s="166" t="str">
        <f>'将来負担比率（分子）の構造'!K$48</f>
        <v>-</v>
      </c>
      <c r="I60" s="166"/>
      <c r="J60" s="166"/>
      <c r="K60" s="166" t="str">
        <f>'将来負担比率（分子）の構造'!L$48</f>
        <v>-</v>
      </c>
      <c r="L60" s="166"/>
      <c r="M60" s="166"/>
      <c r="N60" s="166" t="str">
        <f>'将来負担比率（分子）の構造'!M$48</f>
        <v>-</v>
      </c>
      <c r="O60" s="166"/>
      <c r="P60" s="166"/>
    </row>
    <row r="61" spans="1:16" x14ac:dyDescent="0.2">
      <c r="A61" s="166" t="s">
        <v>35</v>
      </c>
      <c r="B61" s="166" t="str">
        <f>'将来負担比率（分子）の構造'!I$46</f>
        <v>-</v>
      </c>
      <c r="C61" s="166"/>
      <c r="D61" s="166"/>
      <c r="E61" s="166" t="str">
        <f>'将来負担比率（分子）の構造'!J$46</f>
        <v>-</v>
      </c>
      <c r="F61" s="166"/>
      <c r="G61" s="166"/>
      <c r="H61" s="166" t="str">
        <f>'将来負担比率（分子）の構造'!K$46</f>
        <v>-</v>
      </c>
      <c r="I61" s="166"/>
      <c r="J61" s="166"/>
      <c r="K61" s="166" t="str">
        <f>'将来負担比率（分子）の構造'!L$46</f>
        <v>-</v>
      </c>
      <c r="L61" s="166"/>
      <c r="M61" s="166"/>
      <c r="N61" s="166" t="str">
        <f>'将来負担比率（分子）の構造'!M$46</f>
        <v>-</v>
      </c>
      <c r="O61" s="166"/>
      <c r="P61" s="166"/>
    </row>
    <row r="62" spans="1:16" x14ac:dyDescent="0.2">
      <c r="A62" s="166" t="s">
        <v>34</v>
      </c>
      <c r="B62" s="166">
        <f>'将来負担比率（分子）の構造'!I$45</f>
        <v>391</v>
      </c>
      <c r="C62" s="166"/>
      <c r="D62" s="166"/>
      <c r="E62" s="166">
        <f>'将来負担比率（分子）の構造'!J$45</f>
        <v>260</v>
      </c>
      <c r="F62" s="166"/>
      <c r="G62" s="166"/>
      <c r="H62" s="166">
        <f>'将来負担比率（分子）の構造'!K$45</f>
        <v>230</v>
      </c>
      <c r="I62" s="166"/>
      <c r="J62" s="166"/>
      <c r="K62" s="166">
        <f>'将来負担比率（分子）の構造'!L$45</f>
        <v>348</v>
      </c>
      <c r="L62" s="166"/>
      <c r="M62" s="166"/>
      <c r="N62" s="166">
        <f>'将来負担比率（分子）の構造'!M$45</f>
        <v>369</v>
      </c>
      <c r="O62" s="166"/>
      <c r="P62" s="166"/>
    </row>
    <row r="63" spans="1:16" x14ac:dyDescent="0.2">
      <c r="A63" s="166" t="s">
        <v>33</v>
      </c>
      <c r="B63" s="166">
        <f>'将来負担比率（分子）の構造'!I$44</f>
        <v>54</v>
      </c>
      <c r="C63" s="166"/>
      <c r="D63" s="166"/>
      <c r="E63" s="166">
        <f>'将来負担比率（分子）の構造'!J$44</f>
        <v>44</v>
      </c>
      <c r="F63" s="166"/>
      <c r="G63" s="166"/>
      <c r="H63" s="166">
        <f>'将来負担比率（分子）の構造'!K$44</f>
        <v>33</v>
      </c>
      <c r="I63" s="166"/>
      <c r="J63" s="166"/>
      <c r="K63" s="166">
        <f>'将来負担比率（分子）の構造'!L$44</f>
        <v>23</v>
      </c>
      <c r="L63" s="166"/>
      <c r="M63" s="166"/>
      <c r="N63" s="166">
        <f>'将来負担比率（分子）の構造'!M$44</f>
        <v>13</v>
      </c>
      <c r="O63" s="166"/>
      <c r="P63" s="166"/>
    </row>
    <row r="64" spans="1:16" x14ac:dyDescent="0.2">
      <c r="A64" s="166" t="s">
        <v>32</v>
      </c>
      <c r="B64" s="166">
        <f>'将来負担比率（分子）の構造'!I$43</f>
        <v>715</v>
      </c>
      <c r="C64" s="166"/>
      <c r="D64" s="166"/>
      <c r="E64" s="166">
        <f>'将来負担比率（分子）の構造'!J$43</f>
        <v>694</v>
      </c>
      <c r="F64" s="166"/>
      <c r="G64" s="166"/>
      <c r="H64" s="166">
        <f>'将来負担比率（分子）の構造'!K$43</f>
        <v>681</v>
      </c>
      <c r="I64" s="166"/>
      <c r="J64" s="166"/>
      <c r="K64" s="166">
        <f>'将来負担比率（分子）の構造'!L$43</f>
        <v>558</v>
      </c>
      <c r="L64" s="166"/>
      <c r="M64" s="166"/>
      <c r="N64" s="166">
        <f>'将来負担比率（分子）の構造'!M$43</f>
        <v>569</v>
      </c>
      <c r="O64" s="166"/>
      <c r="P64" s="166"/>
    </row>
    <row r="65" spans="1:16" x14ac:dyDescent="0.2">
      <c r="A65" s="166" t="s">
        <v>31</v>
      </c>
      <c r="B65" s="166" t="str">
        <f>'将来負担比率（分子）の構造'!I$42</f>
        <v>-</v>
      </c>
      <c r="C65" s="166"/>
      <c r="D65" s="166"/>
      <c r="E65" s="166" t="str">
        <f>'将来負担比率（分子）の構造'!J$42</f>
        <v>-</v>
      </c>
      <c r="F65" s="166"/>
      <c r="G65" s="166"/>
      <c r="H65" s="166" t="str">
        <f>'将来負担比率（分子）の構造'!K$42</f>
        <v>-</v>
      </c>
      <c r="I65" s="166"/>
      <c r="J65" s="166"/>
      <c r="K65" s="166" t="str">
        <f>'将来負担比率（分子）の構造'!L$42</f>
        <v>-</v>
      </c>
      <c r="L65" s="166"/>
      <c r="M65" s="166"/>
      <c r="N65" s="166" t="str">
        <f>'将来負担比率（分子）の構造'!M$42</f>
        <v>-</v>
      </c>
      <c r="O65" s="166"/>
      <c r="P65" s="166"/>
    </row>
    <row r="66" spans="1:16" x14ac:dyDescent="0.2">
      <c r="A66" s="166" t="s">
        <v>30</v>
      </c>
      <c r="B66" s="166">
        <f>'将来負担比率（分子）の構造'!I$41</f>
        <v>5338</v>
      </c>
      <c r="C66" s="166"/>
      <c r="D66" s="166"/>
      <c r="E66" s="166">
        <f>'将来負担比率（分子）の構造'!J$41</f>
        <v>5341</v>
      </c>
      <c r="F66" s="166"/>
      <c r="G66" s="166"/>
      <c r="H66" s="166">
        <f>'将来負担比率（分子）の構造'!K$41</f>
        <v>5330</v>
      </c>
      <c r="I66" s="166"/>
      <c r="J66" s="166"/>
      <c r="K66" s="166">
        <f>'将来負担比率（分子）の構造'!L$41</f>
        <v>5054</v>
      </c>
      <c r="L66" s="166"/>
      <c r="M66" s="166"/>
      <c r="N66" s="166">
        <f>'将来負担比率（分子）の構造'!M$41</f>
        <v>5163</v>
      </c>
      <c r="O66" s="166"/>
      <c r="P66" s="166"/>
    </row>
    <row r="67" spans="1:16" x14ac:dyDescent="0.2">
      <c r="A67" s="166" t="s">
        <v>73</v>
      </c>
      <c r="B67" s="166" t="e">
        <f>NA()</f>
        <v>#N/A</v>
      </c>
      <c r="C67" s="166">
        <f>IF(ISNUMBER('将来負担比率（分子）の構造'!I$53), IF('将来負担比率（分子）の構造'!I$53 &lt; 0, 0, '将来負担比率（分子）の構造'!I$53), NA())</f>
        <v>0</v>
      </c>
      <c r="D67" s="166" t="e">
        <f>NA()</f>
        <v>#N/A</v>
      </c>
      <c r="E67" s="166" t="e">
        <f>NA()</f>
        <v>#N/A</v>
      </c>
      <c r="F67" s="166">
        <f>IF(ISNUMBER('将来負担比率（分子）の構造'!J$53), IF('将来負担比率（分子）の構造'!J$53 &lt; 0, 0, '将来負担比率（分子）の構造'!J$53), NA())</f>
        <v>0</v>
      </c>
      <c r="G67" s="166" t="e">
        <f>NA()</f>
        <v>#N/A</v>
      </c>
      <c r="H67" s="166" t="e">
        <f>NA()</f>
        <v>#N/A</v>
      </c>
      <c r="I67" s="166">
        <f>IF(ISNUMBER('将来負担比率（分子）の構造'!K$53), IF('将来負担比率（分子）の構造'!K$53 &lt; 0, 0, '将来負担比率（分子）の構造'!K$53), NA())</f>
        <v>0</v>
      </c>
      <c r="J67" s="166" t="e">
        <f>NA()</f>
        <v>#N/A</v>
      </c>
      <c r="K67" s="166" t="e">
        <f>NA()</f>
        <v>#N/A</v>
      </c>
      <c r="L67" s="166">
        <f>IF(ISNUMBER('将来負担比率（分子）の構造'!L$53), IF('将来負担比率（分子）の構造'!L$53 &lt; 0, 0, '将来負担比率（分子）の構造'!L$53), NA())</f>
        <v>0</v>
      </c>
      <c r="M67" s="166" t="e">
        <f>NA()</f>
        <v>#N/A</v>
      </c>
      <c r="N67" s="166" t="e">
        <f>NA()</f>
        <v>#N/A</v>
      </c>
      <c r="O67" s="166">
        <f>IF(ISNUMBER('将来負担比率（分子）の構造'!M$53), IF('将来負担比率（分子）の構造'!M$53 &lt; 0, 0, '将来負担比率（分子）の構造'!M$53), NA())</f>
        <v>0</v>
      </c>
      <c r="P67" s="166" t="e">
        <f>NA()</f>
        <v>#N/A</v>
      </c>
    </row>
    <row r="70" spans="1:16" x14ac:dyDescent="0.2">
      <c r="A70" s="168" t="s">
        <v>74</v>
      </c>
      <c r="B70" s="168"/>
      <c r="C70" s="168"/>
      <c r="D70" s="168"/>
      <c r="E70" s="168"/>
      <c r="F70" s="168"/>
    </row>
    <row r="71" spans="1:16" x14ac:dyDescent="0.2">
      <c r="A71" s="169"/>
      <c r="B71" s="169" t="str">
        <f>基金残高に係る経年分析!F54</f>
        <v>R01</v>
      </c>
      <c r="C71" s="169" t="str">
        <f>基金残高に係る経年分析!G54</f>
        <v>R02</v>
      </c>
      <c r="D71" s="169" t="str">
        <f>基金残高に係る経年分析!H54</f>
        <v>R03</v>
      </c>
    </row>
    <row r="72" spans="1:16" x14ac:dyDescent="0.2">
      <c r="A72" s="169" t="s">
        <v>75</v>
      </c>
      <c r="B72" s="170">
        <f>基金残高に係る経年分析!F55</f>
        <v>826</v>
      </c>
      <c r="C72" s="170">
        <f>基金残高に係る経年分析!G55</f>
        <v>902</v>
      </c>
      <c r="D72" s="170">
        <f>基金残高に係る経年分析!H55</f>
        <v>1216</v>
      </c>
    </row>
    <row r="73" spans="1:16" x14ac:dyDescent="0.2">
      <c r="A73" s="169" t="s">
        <v>76</v>
      </c>
      <c r="B73" s="170">
        <f>基金残高に係る経年分析!F56</f>
        <v>2</v>
      </c>
      <c r="C73" s="170">
        <f>基金残高に係る経年分析!G56</f>
        <v>2</v>
      </c>
      <c r="D73" s="170">
        <f>基金残高に係る経年分析!H56</f>
        <v>39</v>
      </c>
    </row>
    <row r="74" spans="1:16" x14ac:dyDescent="0.2">
      <c r="A74" s="169" t="s">
        <v>77</v>
      </c>
      <c r="B74" s="170">
        <f>基金残高に係る経年分析!F57</f>
        <v>1085</v>
      </c>
      <c r="C74" s="170">
        <f>基金残高に係る経年分析!G57</f>
        <v>791</v>
      </c>
      <c r="D74" s="170">
        <f>基金残高に係る経年分析!H57</f>
        <v>1190</v>
      </c>
    </row>
  </sheetData>
  <sheetProtection algorithmName="SHA-512" hashValue="8rJPWG7G6jg8vYDLAwEX4IJaPuHPJhkrX9LTQs//ZNRi/b8vtMs7hMGQgUqpUyxoExmaJobDCC3cbzbfl1Uzqw==" saltValue="TorYC1XGxQ+TceCBx8PPO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workbookViewId="0"/>
  </sheetViews>
  <sheetFormatPr defaultColWidth="0" defaultRowHeight="11.25" customHeight="1" zeroHeight="1" x14ac:dyDescent="0.2"/>
  <cols>
    <col min="1" max="1" width="1.6640625" style="205" customWidth="1"/>
    <col min="2" max="2" width="2.33203125" style="205" customWidth="1"/>
    <col min="3" max="16" width="2.6640625" style="205" customWidth="1"/>
    <col min="17" max="17" width="2.33203125" style="205" customWidth="1"/>
    <col min="18" max="95" width="1.6640625" style="205" customWidth="1"/>
    <col min="96" max="133" width="1.6640625" style="217" customWidth="1"/>
    <col min="134" max="143" width="1.6640625" style="205" customWidth="1"/>
    <col min="144" max="16384" width="0" style="205" hidden="1"/>
  </cols>
  <sheetData>
    <row r="1" spans="2:143" ht="22.5" customHeight="1" thickBot="1" x14ac:dyDescent="0.25">
      <c r="B1" s="203"/>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c r="AM1" s="204"/>
      <c r="AN1" s="204"/>
      <c r="AO1" s="204"/>
      <c r="AP1" s="204"/>
      <c r="AQ1" s="204"/>
      <c r="AR1" s="204"/>
      <c r="AS1" s="204"/>
      <c r="AT1" s="204"/>
      <c r="AU1" s="204"/>
      <c r="AV1" s="204"/>
      <c r="AW1" s="204"/>
      <c r="AX1" s="204"/>
      <c r="AY1" s="204"/>
      <c r="AZ1" s="204"/>
      <c r="BA1" s="204"/>
      <c r="BB1" s="204"/>
      <c r="BC1" s="204"/>
      <c r="BD1" s="204"/>
      <c r="BE1" s="204"/>
      <c r="BF1" s="204"/>
      <c r="BG1" s="204"/>
      <c r="BH1" s="204"/>
      <c r="BI1" s="204"/>
      <c r="BJ1" s="204"/>
      <c r="BK1" s="204"/>
      <c r="BL1" s="204"/>
      <c r="BM1" s="204"/>
      <c r="BN1" s="204"/>
      <c r="BO1" s="204"/>
      <c r="BP1" s="204"/>
      <c r="BQ1" s="204"/>
      <c r="BR1" s="204"/>
      <c r="BS1" s="204"/>
      <c r="BT1" s="204"/>
      <c r="BU1" s="204"/>
      <c r="BV1" s="204"/>
      <c r="BW1" s="204"/>
      <c r="BX1" s="204"/>
      <c r="BY1" s="204"/>
      <c r="BZ1" s="204"/>
      <c r="CA1" s="204"/>
      <c r="CB1" s="204"/>
      <c r="CC1" s="204"/>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26" t="s">
        <v>213</v>
      </c>
      <c r="DI1" s="727"/>
      <c r="DJ1" s="727"/>
      <c r="DK1" s="727"/>
      <c r="DL1" s="727"/>
      <c r="DM1" s="727"/>
      <c r="DN1" s="728"/>
      <c r="DO1" s="205"/>
      <c r="DP1" s="726" t="s">
        <v>214</v>
      </c>
      <c r="DQ1" s="727"/>
      <c r="DR1" s="727"/>
      <c r="DS1" s="727"/>
      <c r="DT1" s="727"/>
      <c r="DU1" s="727"/>
      <c r="DV1" s="727"/>
      <c r="DW1" s="727"/>
      <c r="DX1" s="727"/>
      <c r="DY1" s="727"/>
      <c r="DZ1" s="727"/>
      <c r="EA1" s="727"/>
      <c r="EB1" s="727"/>
      <c r="EC1" s="728"/>
      <c r="ED1" s="204"/>
      <c r="EE1" s="204"/>
      <c r="EF1" s="204"/>
      <c r="EG1" s="204"/>
      <c r="EH1" s="204"/>
      <c r="EI1" s="204"/>
      <c r="EJ1" s="204"/>
      <c r="EK1" s="204"/>
      <c r="EL1" s="204"/>
      <c r="EM1" s="204"/>
    </row>
    <row r="2" spans="2:143" ht="22.5" customHeight="1" x14ac:dyDescent="0.2">
      <c r="B2" s="206" t="s">
        <v>215</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2">
      <c r="B3" s="688" t="s">
        <v>216</v>
      </c>
      <c r="C3" s="689"/>
      <c r="D3" s="689"/>
      <c r="E3" s="689"/>
      <c r="F3" s="689"/>
      <c r="G3" s="689"/>
      <c r="H3" s="689"/>
      <c r="I3" s="689"/>
      <c r="J3" s="689"/>
      <c r="K3" s="689"/>
      <c r="L3" s="689"/>
      <c r="M3" s="689"/>
      <c r="N3" s="689"/>
      <c r="O3" s="689"/>
      <c r="P3" s="689"/>
      <c r="Q3" s="689"/>
      <c r="R3" s="689"/>
      <c r="S3" s="689"/>
      <c r="T3" s="689"/>
      <c r="U3" s="689"/>
      <c r="V3" s="689"/>
      <c r="W3" s="689"/>
      <c r="X3" s="689"/>
      <c r="Y3" s="689"/>
      <c r="Z3" s="689"/>
      <c r="AA3" s="689"/>
      <c r="AB3" s="689"/>
      <c r="AC3" s="689"/>
      <c r="AD3" s="689"/>
      <c r="AE3" s="689"/>
      <c r="AF3" s="689"/>
      <c r="AG3" s="689"/>
      <c r="AH3" s="689"/>
      <c r="AI3" s="689"/>
      <c r="AJ3" s="689"/>
      <c r="AK3" s="689"/>
      <c r="AL3" s="689"/>
      <c r="AM3" s="689"/>
      <c r="AN3" s="689"/>
      <c r="AO3" s="689"/>
      <c r="AP3" s="688" t="s">
        <v>217</v>
      </c>
      <c r="AQ3" s="689"/>
      <c r="AR3" s="689"/>
      <c r="AS3" s="689"/>
      <c r="AT3" s="689"/>
      <c r="AU3" s="689"/>
      <c r="AV3" s="689"/>
      <c r="AW3" s="689"/>
      <c r="AX3" s="689"/>
      <c r="AY3" s="689"/>
      <c r="AZ3" s="689"/>
      <c r="BA3" s="689"/>
      <c r="BB3" s="689"/>
      <c r="BC3" s="689"/>
      <c r="BD3" s="689"/>
      <c r="BE3" s="689"/>
      <c r="BF3" s="689"/>
      <c r="BG3" s="689"/>
      <c r="BH3" s="689"/>
      <c r="BI3" s="689"/>
      <c r="BJ3" s="689"/>
      <c r="BK3" s="689"/>
      <c r="BL3" s="689"/>
      <c r="BM3" s="689"/>
      <c r="BN3" s="689"/>
      <c r="BO3" s="689"/>
      <c r="BP3" s="689"/>
      <c r="BQ3" s="689"/>
      <c r="BR3" s="689"/>
      <c r="BS3" s="689"/>
      <c r="BT3" s="689"/>
      <c r="BU3" s="689"/>
      <c r="BV3" s="689"/>
      <c r="BW3" s="689"/>
      <c r="BX3" s="689"/>
      <c r="BY3" s="689"/>
      <c r="BZ3" s="689"/>
      <c r="CA3" s="689"/>
      <c r="CB3" s="690"/>
      <c r="CD3" s="688" t="s">
        <v>218</v>
      </c>
      <c r="CE3" s="689"/>
      <c r="CF3" s="689"/>
      <c r="CG3" s="689"/>
      <c r="CH3" s="689"/>
      <c r="CI3" s="689"/>
      <c r="CJ3" s="689"/>
      <c r="CK3" s="689"/>
      <c r="CL3" s="689"/>
      <c r="CM3" s="689"/>
      <c r="CN3" s="689"/>
      <c r="CO3" s="689"/>
      <c r="CP3" s="689"/>
      <c r="CQ3" s="689"/>
      <c r="CR3" s="689"/>
      <c r="CS3" s="689"/>
      <c r="CT3" s="689"/>
      <c r="CU3" s="689"/>
      <c r="CV3" s="689"/>
      <c r="CW3" s="689"/>
      <c r="CX3" s="689"/>
      <c r="CY3" s="689"/>
      <c r="CZ3" s="689"/>
      <c r="DA3" s="689"/>
      <c r="DB3" s="689"/>
      <c r="DC3" s="689"/>
      <c r="DD3" s="689"/>
      <c r="DE3" s="689"/>
      <c r="DF3" s="689"/>
      <c r="DG3" s="689"/>
      <c r="DH3" s="689"/>
      <c r="DI3" s="689"/>
      <c r="DJ3" s="689"/>
      <c r="DK3" s="689"/>
      <c r="DL3" s="689"/>
      <c r="DM3" s="689"/>
      <c r="DN3" s="689"/>
      <c r="DO3" s="689"/>
      <c r="DP3" s="689"/>
      <c r="DQ3" s="689"/>
      <c r="DR3" s="689"/>
      <c r="DS3" s="689"/>
      <c r="DT3" s="689"/>
      <c r="DU3" s="689"/>
      <c r="DV3" s="689"/>
      <c r="DW3" s="689"/>
      <c r="DX3" s="689"/>
      <c r="DY3" s="689"/>
      <c r="DZ3" s="689"/>
      <c r="EA3" s="689"/>
      <c r="EB3" s="689"/>
      <c r="EC3" s="690"/>
    </row>
    <row r="4" spans="2:143" ht="11.25" customHeight="1" x14ac:dyDescent="0.2">
      <c r="B4" s="688" t="s">
        <v>1</v>
      </c>
      <c r="C4" s="689"/>
      <c r="D4" s="689"/>
      <c r="E4" s="689"/>
      <c r="F4" s="689"/>
      <c r="G4" s="689"/>
      <c r="H4" s="689"/>
      <c r="I4" s="689"/>
      <c r="J4" s="689"/>
      <c r="K4" s="689"/>
      <c r="L4" s="689"/>
      <c r="M4" s="689"/>
      <c r="N4" s="689"/>
      <c r="O4" s="689"/>
      <c r="P4" s="689"/>
      <c r="Q4" s="690"/>
      <c r="R4" s="688" t="s">
        <v>219</v>
      </c>
      <c r="S4" s="689"/>
      <c r="T4" s="689"/>
      <c r="U4" s="689"/>
      <c r="V4" s="689"/>
      <c r="W4" s="689"/>
      <c r="X4" s="689"/>
      <c r="Y4" s="690"/>
      <c r="Z4" s="688" t="s">
        <v>220</v>
      </c>
      <c r="AA4" s="689"/>
      <c r="AB4" s="689"/>
      <c r="AC4" s="690"/>
      <c r="AD4" s="688" t="s">
        <v>221</v>
      </c>
      <c r="AE4" s="689"/>
      <c r="AF4" s="689"/>
      <c r="AG4" s="689"/>
      <c r="AH4" s="689"/>
      <c r="AI4" s="689"/>
      <c r="AJ4" s="689"/>
      <c r="AK4" s="690"/>
      <c r="AL4" s="688" t="s">
        <v>220</v>
      </c>
      <c r="AM4" s="689"/>
      <c r="AN4" s="689"/>
      <c r="AO4" s="690"/>
      <c r="AP4" s="729" t="s">
        <v>222</v>
      </c>
      <c r="AQ4" s="729"/>
      <c r="AR4" s="729"/>
      <c r="AS4" s="729"/>
      <c r="AT4" s="729"/>
      <c r="AU4" s="729"/>
      <c r="AV4" s="729"/>
      <c r="AW4" s="729"/>
      <c r="AX4" s="729"/>
      <c r="AY4" s="729"/>
      <c r="AZ4" s="729"/>
      <c r="BA4" s="729"/>
      <c r="BB4" s="729"/>
      <c r="BC4" s="729"/>
      <c r="BD4" s="729"/>
      <c r="BE4" s="729"/>
      <c r="BF4" s="729"/>
      <c r="BG4" s="729" t="s">
        <v>223</v>
      </c>
      <c r="BH4" s="729"/>
      <c r="BI4" s="729"/>
      <c r="BJ4" s="729"/>
      <c r="BK4" s="729"/>
      <c r="BL4" s="729"/>
      <c r="BM4" s="729"/>
      <c r="BN4" s="729"/>
      <c r="BO4" s="729" t="s">
        <v>220</v>
      </c>
      <c r="BP4" s="729"/>
      <c r="BQ4" s="729"/>
      <c r="BR4" s="729"/>
      <c r="BS4" s="729" t="s">
        <v>224</v>
      </c>
      <c r="BT4" s="729"/>
      <c r="BU4" s="729"/>
      <c r="BV4" s="729"/>
      <c r="BW4" s="729"/>
      <c r="BX4" s="729"/>
      <c r="BY4" s="729"/>
      <c r="BZ4" s="729"/>
      <c r="CA4" s="729"/>
      <c r="CB4" s="729"/>
      <c r="CD4" s="688" t="s">
        <v>225</v>
      </c>
      <c r="CE4" s="689"/>
      <c r="CF4" s="689"/>
      <c r="CG4" s="689"/>
      <c r="CH4" s="689"/>
      <c r="CI4" s="689"/>
      <c r="CJ4" s="689"/>
      <c r="CK4" s="689"/>
      <c r="CL4" s="689"/>
      <c r="CM4" s="689"/>
      <c r="CN4" s="689"/>
      <c r="CO4" s="689"/>
      <c r="CP4" s="689"/>
      <c r="CQ4" s="689"/>
      <c r="CR4" s="689"/>
      <c r="CS4" s="689"/>
      <c r="CT4" s="689"/>
      <c r="CU4" s="689"/>
      <c r="CV4" s="689"/>
      <c r="CW4" s="689"/>
      <c r="CX4" s="689"/>
      <c r="CY4" s="689"/>
      <c r="CZ4" s="689"/>
      <c r="DA4" s="689"/>
      <c r="DB4" s="689"/>
      <c r="DC4" s="689"/>
      <c r="DD4" s="689"/>
      <c r="DE4" s="689"/>
      <c r="DF4" s="689"/>
      <c r="DG4" s="689"/>
      <c r="DH4" s="689"/>
      <c r="DI4" s="689"/>
      <c r="DJ4" s="689"/>
      <c r="DK4" s="689"/>
      <c r="DL4" s="689"/>
      <c r="DM4" s="689"/>
      <c r="DN4" s="689"/>
      <c r="DO4" s="689"/>
      <c r="DP4" s="689"/>
      <c r="DQ4" s="689"/>
      <c r="DR4" s="689"/>
      <c r="DS4" s="689"/>
      <c r="DT4" s="689"/>
      <c r="DU4" s="689"/>
      <c r="DV4" s="689"/>
      <c r="DW4" s="689"/>
      <c r="DX4" s="689"/>
      <c r="DY4" s="689"/>
      <c r="DZ4" s="689"/>
      <c r="EA4" s="689"/>
      <c r="EB4" s="689"/>
      <c r="EC4" s="690"/>
    </row>
    <row r="5" spans="2:143" ht="11.25" customHeight="1" x14ac:dyDescent="0.2">
      <c r="B5" s="685" t="s">
        <v>226</v>
      </c>
      <c r="C5" s="686"/>
      <c r="D5" s="686"/>
      <c r="E5" s="686"/>
      <c r="F5" s="686"/>
      <c r="G5" s="686"/>
      <c r="H5" s="686"/>
      <c r="I5" s="686"/>
      <c r="J5" s="686"/>
      <c r="K5" s="686"/>
      <c r="L5" s="686"/>
      <c r="M5" s="686"/>
      <c r="N5" s="686"/>
      <c r="O5" s="686"/>
      <c r="P5" s="686"/>
      <c r="Q5" s="687"/>
      <c r="R5" s="682">
        <v>787261</v>
      </c>
      <c r="S5" s="683"/>
      <c r="T5" s="683"/>
      <c r="U5" s="683"/>
      <c r="V5" s="683"/>
      <c r="W5" s="683"/>
      <c r="X5" s="683"/>
      <c r="Y5" s="711"/>
      <c r="Z5" s="724">
        <v>10.1</v>
      </c>
      <c r="AA5" s="724"/>
      <c r="AB5" s="724"/>
      <c r="AC5" s="724"/>
      <c r="AD5" s="725">
        <v>787261</v>
      </c>
      <c r="AE5" s="725"/>
      <c r="AF5" s="725"/>
      <c r="AG5" s="725"/>
      <c r="AH5" s="725"/>
      <c r="AI5" s="725"/>
      <c r="AJ5" s="725"/>
      <c r="AK5" s="725"/>
      <c r="AL5" s="712">
        <v>21.4</v>
      </c>
      <c r="AM5" s="697"/>
      <c r="AN5" s="697"/>
      <c r="AO5" s="713"/>
      <c r="AP5" s="685" t="s">
        <v>227</v>
      </c>
      <c r="AQ5" s="686"/>
      <c r="AR5" s="686"/>
      <c r="AS5" s="686"/>
      <c r="AT5" s="686"/>
      <c r="AU5" s="686"/>
      <c r="AV5" s="686"/>
      <c r="AW5" s="686"/>
      <c r="AX5" s="686"/>
      <c r="AY5" s="686"/>
      <c r="AZ5" s="686"/>
      <c r="BA5" s="686"/>
      <c r="BB5" s="686"/>
      <c r="BC5" s="686"/>
      <c r="BD5" s="686"/>
      <c r="BE5" s="686"/>
      <c r="BF5" s="687"/>
      <c r="BG5" s="635">
        <v>786793</v>
      </c>
      <c r="BH5" s="636"/>
      <c r="BI5" s="636"/>
      <c r="BJ5" s="636"/>
      <c r="BK5" s="636"/>
      <c r="BL5" s="636"/>
      <c r="BM5" s="636"/>
      <c r="BN5" s="637"/>
      <c r="BO5" s="661">
        <v>99.9</v>
      </c>
      <c r="BP5" s="661"/>
      <c r="BQ5" s="661"/>
      <c r="BR5" s="661"/>
      <c r="BS5" s="662" t="s">
        <v>126</v>
      </c>
      <c r="BT5" s="662"/>
      <c r="BU5" s="662"/>
      <c r="BV5" s="662"/>
      <c r="BW5" s="662"/>
      <c r="BX5" s="662"/>
      <c r="BY5" s="662"/>
      <c r="BZ5" s="662"/>
      <c r="CA5" s="662"/>
      <c r="CB5" s="707"/>
      <c r="CD5" s="688" t="s">
        <v>222</v>
      </c>
      <c r="CE5" s="689"/>
      <c r="CF5" s="689"/>
      <c r="CG5" s="689"/>
      <c r="CH5" s="689"/>
      <c r="CI5" s="689"/>
      <c r="CJ5" s="689"/>
      <c r="CK5" s="689"/>
      <c r="CL5" s="689"/>
      <c r="CM5" s="689"/>
      <c r="CN5" s="689"/>
      <c r="CO5" s="689"/>
      <c r="CP5" s="689"/>
      <c r="CQ5" s="690"/>
      <c r="CR5" s="688" t="s">
        <v>228</v>
      </c>
      <c r="CS5" s="689"/>
      <c r="CT5" s="689"/>
      <c r="CU5" s="689"/>
      <c r="CV5" s="689"/>
      <c r="CW5" s="689"/>
      <c r="CX5" s="689"/>
      <c r="CY5" s="690"/>
      <c r="CZ5" s="688" t="s">
        <v>220</v>
      </c>
      <c r="DA5" s="689"/>
      <c r="DB5" s="689"/>
      <c r="DC5" s="690"/>
      <c r="DD5" s="688" t="s">
        <v>229</v>
      </c>
      <c r="DE5" s="689"/>
      <c r="DF5" s="689"/>
      <c r="DG5" s="689"/>
      <c r="DH5" s="689"/>
      <c r="DI5" s="689"/>
      <c r="DJ5" s="689"/>
      <c r="DK5" s="689"/>
      <c r="DL5" s="689"/>
      <c r="DM5" s="689"/>
      <c r="DN5" s="689"/>
      <c r="DO5" s="689"/>
      <c r="DP5" s="690"/>
      <c r="DQ5" s="688" t="s">
        <v>230</v>
      </c>
      <c r="DR5" s="689"/>
      <c r="DS5" s="689"/>
      <c r="DT5" s="689"/>
      <c r="DU5" s="689"/>
      <c r="DV5" s="689"/>
      <c r="DW5" s="689"/>
      <c r="DX5" s="689"/>
      <c r="DY5" s="689"/>
      <c r="DZ5" s="689"/>
      <c r="EA5" s="689"/>
      <c r="EB5" s="689"/>
      <c r="EC5" s="690"/>
    </row>
    <row r="6" spans="2:143" ht="11.25" customHeight="1" x14ac:dyDescent="0.2">
      <c r="B6" s="632" t="s">
        <v>231</v>
      </c>
      <c r="C6" s="633"/>
      <c r="D6" s="633"/>
      <c r="E6" s="633"/>
      <c r="F6" s="633"/>
      <c r="G6" s="633"/>
      <c r="H6" s="633"/>
      <c r="I6" s="633"/>
      <c r="J6" s="633"/>
      <c r="K6" s="633"/>
      <c r="L6" s="633"/>
      <c r="M6" s="633"/>
      <c r="N6" s="633"/>
      <c r="O6" s="633"/>
      <c r="P6" s="633"/>
      <c r="Q6" s="634"/>
      <c r="R6" s="635">
        <v>82811</v>
      </c>
      <c r="S6" s="636"/>
      <c r="T6" s="636"/>
      <c r="U6" s="636"/>
      <c r="V6" s="636"/>
      <c r="W6" s="636"/>
      <c r="X6" s="636"/>
      <c r="Y6" s="637"/>
      <c r="Z6" s="661">
        <v>1.1000000000000001</v>
      </c>
      <c r="AA6" s="661"/>
      <c r="AB6" s="661"/>
      <c r="AC6" s="661"/>
      <c r="AD6" s="662">
        <v>82811</v>
      </c>
      <c r="AE6" s="662"/>
      <c r="AF6" s="662"/>
      <c r="AG6" s="662"/>
      <c r="AH6" s="662"/>
      <c r="AI6" s="662"/>
      <c r="AJ6" s="662"/>
      <c r="AK6" s="662"/>
      <c r="AL6" s="638">
        <v>2.2000000000000002</v>
      </c>
      <c r="AM6" s="639"/>
      <c r="AN6" s="639"/>
      <c r="AO6" s="663"/>
      <c r="AP6" s="632" t="s">
        <v>232</v>
      </c>
      <c r="AQ6" s="633"/>
      <c r="AR6" s="633"/>
      <c r="AS6" s="633"/>
      <c r="AT6" s="633"/>
      <c r="AU6" s="633"/>
      <c r="AV6" s="633"/>
      <c r="AW6" s="633"/>
      <c r="AX6" s="633"/>
      <c r="AY6" s="633"/>
      <c r="AZ6" s="633"/>
      <c r="BA6" s="633"/>
      <c r="BB6" s="633"/>
      <c r="BC6" s="633"/>
      <c r="BD6" s="633"/>
      <c r="BE6" s="633"/>
      <c r="BF6" s="634"/>
      <c r="BG6" s="635">
        <v>786793</v>
      </c>
      <c r="BH6" s="636"/>
      <c r="BI6" s="636"/>
      <c r="BJ6" s="636"/>
      <c r="BK6" s="636"/>
      <c r="BL6" s="636"/>
      <c r="BM6" s="636"/>
      <c r="BN6" s="637"/>
      <c r="BO6" s="661">
        <v>99.9</v>
      </c>
      <c r="BP6" s="661"/>
      <c r="BQ6" s="661"/>
      <c r="BR6" s="661"/>
      <c r="BS6" s="662" t="s">
        <v>126</v>
      </c>
      <c r="BT6" s="662"/>
      <c r="BU6" s="662"/>
      <c r="BV6" s="662"/>
      <c r="BW6" s="662"/>
      <c r="BX6" s="662"/>
      <c r="BY6" s="662"/>
      <c r="BZ6" s="662"/>
      <c r="CA6" s="662"/>
      <c r="CB6" s="707"/>
      <c r="CD6" s="685" t="s">
        <v>233</v>
      </c>
      <c r="CE6" s="686"/>
      <c r="CF6" s="686"/>
      <c r="CG6" s="686"/>
      <c r="CH6" s="686"/>
      <c r="CI6" s="686"/>
      <c r="CJ6" s="686"/>
      <c r="CK6" s="686"/>
      <c r="CL6" s="686"/>
      <c r="CM6" s="686"/>
      <c r="CN6" s="686"/>
      <c r="CO6" s="686"/>
      <c r="CP6" s="686"/>
      <c r="CQ6" s="687"/>
      <c r="CR6" s="635">
        <v>73124</v>
      </c>
      <c r="CS6" s="636"/>
      <c r="CT6" s="636"/>
      <c r="CU6" s="636"/>
      <c r="CV6" s="636"/>
      <c r="CW6" s="636"/>
      <c r="CX6" s="636"/>
      <c r="CY6" s="637"/>
      <c r="CZ6" s="712">
        <v>1</v>
      </c>
      <c r="DA6" s="697"/>
      <c r="DB6" s="697"/>
      <c r="DC6" s="714"/>
      <c r="DD6" s="641" t="s">
        <v>126</v>
      </c>
      <c r="DE6" s="636"/>
      <c r="DF6" s="636"/>
      <c r="DG6" s="636"/>
      <c r="DH6" s="636"/>
      <c r="DI6" s="636"/>
      <c r="DJ6" s="636"/>
      <c r="DK6" s="636"/>
      <c r="DL6" s="636"/>
      <c r="DM6" s="636"/>
      <c r="DN6" s="636"/>
      <c r="DO6" s="636"/>
      <c r="DP6" s="637"/>
      <c r="DQ6" s="641">
        <v>73050</v>
      </c>
      <c r="DR6" s="636"/>
      <c r="DS6" s="636"/>
      <c r="DT6" s="636"/>
      <c r="DU6" s="636"/>
      <c r="DV6" s="636"/>
      <c r="DW6" s="636"/>
      <c r="DX6" s="636"/>
      <c r="DY6" s="636"/>
      <c r="DZ6" s="636"/>
      <c r="EA6" s="636"/>
      <c r="EB6" s="636"/>
      <c r="EC6" s="671"/>
    </row>
    <row r="7" spans="2:143" ht="11.25" customHeight="1" x14ac:dyDescent="0.2">
      <c r="B7" s="632" t="s">
        <v>234</v>
      </c>
      <c r="C7" s="633"/>
      <c r="D7" s="633"/>
      <c r="E7" s="633"/>
      <c r="F7" s="633"/>
      <c r="G7" s="633"/>
      <c r="H7" s="633"/>
      <c r="I7" s="633"/>
      <c r="J7" s="633"/>
      <c r="K7" s="633"/>
      <c r="L7" s="633"/>
      <c r="M7" s="633"/>
      <c r="N7" s="633"/>
      <c r="O7" s="633"/>
      <c r="P7" s="633"/>
      <c r="Q7" s="634"/>
      <c r="R7" s="635">
        <v>382</v>
      </c>
      <c r="S7" s="636"/>
      <c r="T7" s="636"/>
      <c r="U7" s="636"/>
      <c r="V7" s="636"/>
      <c r="W7" s="636"/>
      <c r="X7" s="636"/>
      <c r="Y7" s="637"/>
      <c r="Z7" s="661">
        <v>0</v>
      </c>
      <c r="AA7" s="661"/>
      <c r="AB7" s="661"/>
      <c r="AC7" s="661"/>
      <c r="AD7" s="662">
        <v>382</v>
      </c>
      <c r="AE7" s="662"/>
      <c r="AF7" s="662"/>
      <c r="AG7" s="662"/>
      <c r="AH7" s="662"/>
      <c r="AI7" s="662"/>
      <c r="AJ7" s="662"/>
      <c r="AK7" s="662"/>
      <c r="AL7" s="638">
        <v>0</v>
      </c>
      <c r="AM7" s="639"/>
      <c r="AN7" s="639"/>
      <c r="AO7" s="663"/>
      <c r="AP7" s="632" t="s">
        <v>235</v>
      </c>
      <c r="AQ7" s="633"/>
      <c r="AR7" s="633"/>
      <c r="AS7" s="633"/>
      <c r="AT7" s="633"/>
      <c r="AU7" s="633"/>
      <c r="AV7" s="633"/>
      <c r="AW7" s="633"/>
      <c r="AX7" s="633"/>
      <c r="AY7" s="633"/>
      <c r="AZ7" s="633"/>
      <c r="BA7" s="633"/>
      <c r="BB7" s="633"/>
      <c r="BC7" s="633"/>
      <c r="BD7" s="633"/>
      <c r="BE7" s="633"/>
      <c r="BF7" s="634"/>
      <c r="BG7" s="635">
        <v>305353</v>
      </c>
      <c r="BH7" s="636"/>
      <c r="BI7" s="636"/>
      <c r="BJ7" s="636"/>
      <c r="BK7" s="636"/>
      <c r="BL7" s="636"/>
      <c r="BM7" s="636"/>
      <c r="BN7" s="637"/>
      <c r="BO7" s="661">
        <v>38.799999999999997</v>
      </c>
      <c r="BP7" s="661"/>
      <c r="BQ7" s="661"/>
      <c r="BR7" s="661"/>
      <c r="BS7" s="662" t="s">
        <v>126</v>
      </c>
      <c r="BT7" s="662"/>
      <c r="BU7" s="662"/>
      <c r="BV7" s="662"/>
      <c r="BW7" s="662"/>
      <c r="BX7" s="662"/>
      <c r="BY7" s="662"/>
      <c r="BZ7" s="662"/>
      <c r="CA7" s="662"/>
      <c r="CB7" s="707"/>
      <c r="CD7" s="632" t="s">
        <v>236</v>
      </c>
      <c r="CE7" s="633"/>
      <c r="CF7" s="633"/>
      <c r="CG7" s="633"/>
      <c r="CH7" s="633"/>
      <c r="CI7" s="633"/>
      <c r="CJ7" s="633"/>
      <c r="CK7" s="633"/>
      <c r="CL7" s="633"/>
      <c r="CM7" s="633"/>
      <c r="CN7" s="633"/>
      <c r="CO7" s="633"/>
      <c r="CP7" s="633"/>
      <c r="CQ7" s="634"/>
      <c r="CR7" s="635">
        <v>1626746</v>
      </c>
      <c r="CS7" s="636"/>
      <c r="CT7" s="636"/>
      <c r="CU7" s="636"/>
      <c r="CV7" s="636"/>
      <c r="CW7" s="636"/>
      <c r="CX7" s="636"/>
      <c r="CY7" s="637"/>
      <c r="CZ7" s="661">
        <v>21.4</v>
      </c>
      <c r="DA7" s="661"/>
      <c r="DB7" s="661"/>
      <c r="DC7" s="661"/>
      <c r="DD7" s="641">
        <v>144674</v>
      </c>
      <c r="DE7" s="636"/>
      <c r="DF7" s="636"/>
      <c r="DG7" s="636"/>
      <c r="DH7" s="636"/>
      <c r="DI7" s="636"/>
      <c r="DJ7" s="636"/>
      <c r="DK7" s="636"/>
      <c r="DL7" s="636"/>
      <c r="DM7" s="636"/>
      <c r="DN7" s="636"/>
      <c r="DO7" s="636"/>
      <c r="DP7" s="637"/>
      <c r="DQ7" s="641">
        <v>1069874</v>
      </c>
      <c r="DR7" s="636"/>
      <c r="DS7" s="636"/>
      <c r="DT7" s="636"/>
      <c r="DU7" s="636"/>
      <c r="DV7" s="636"/>
      <c r="DW7" s="636"/>
      <c r="DX7" s="636"/>
      <c r="DY7" s="636"/>
      <c r="DZ7" s="636"/>
      <c r="EA7" s="636"/>
      <c r="EB7" s="636"/>
      <c r="EC7" s="671"/>
    </row>
    <row r="8" spans="2:143" ht="11.25" customHeight="1" x14ac:dyDescent="0.2">
      <c r="B8" s="632" t="s">
        <v>237</v>
      </c>
      <c r="C8" s="633"/>
      <c r="D8" s="633"/>
      <c r="E8" s="633"/>
      <c r="F8" s="633"/>
      <c r="G8" s="633"/>
      <c r="H8" s="633"/>
      <c r="I8" s="633"/>
      <c r="J8" s="633"/>
      <c r="K8" s="633"/>
      <c r="L8" s="633"/>
      <c r="M8" s="633"/>
      <c r="N8" s="633"/>
      <c r="O8" s="633"/>
      <c r="P8" s="633"/>
      <c r="Q8" s="634"/>
      <c r="R8" s="635">
        <v>2731</v>
      </c>
      <c r="S8" s="636"/>
      <c r="T8" s="636"/>
      <c r="U8" s="636"/>
      <c r="V8" s="636"/>
      <c r="W8" s="636"/>
      <c r="X8" s="636"/>
      <c r="Y8" s="637"/>
      <c r="Z8" s="661">
        <v>0</v>
      </c>
      <c r="AA8" s="661"/>
      <c r="AB8" s="661"/>
      <c r="AC8" s="661"/>
      <c r="AD8" s="662">
        <v>2731</v>
      </c>
      <c r="AE8" s="662"/>
      <c r="AF8" s="662"/>
      <c r="AG8" s="662"/>
      <c r="AH8" s="662"/>
      <c r="AI8" s="662"/>
      <c r="AJ8" s="662"/>
      <c r="AK8" s="662"/>
      <c r="AL8" s="638">
        <v>0.1</v>
      </c>
      <c r="AM8" s="639"/>
      <c r="AN8" s="639"/>
      <c r="AO8" s="663"/>
      <c r="AP8" s="632" t="s">
        <v>238</v>
      </c>
      <c r="AQ8" s="633"/>
      <c r="AR8" s="633"/>
      <c r="AS8" s="633"/>
      <c r="AT8" s="633"/>
      <c r="AU8" s="633"/>
      <c r="AV8" s="633"/>
      <c r="AW8" s="633"/>
      <c r="AX8" s="633"/>
      <c r="AY8" s="633"/>
      <c r="AZ8" s="633"/>
      <c r="BA8" s="633"/>
      <c r="BB8" s="633"/>
      <c r="BC8" s="633"/>
      <c r="BD8" s="633"/>
      <c r="BE8" s="633"/>
      <c r="BF8" s="634"/>
      <c r="BG8" s="635">
        <v>13892</v>
      </c>
      <c r="BH8" s="636"/>
      <c r="BI8" s="636"/>
      <c r="BJ8" s="636"/>
      <c r="BK8" s="636"/>
      <c r="BL8" s="636"/>
      <c r="BM8" s="636"/>
      <c r="BN8" s="637"/>
      <c r="BO8" s="661">
        <v>1.8</v>
      </c>
      <c r="BP8" s="661"/>
      <c r="BQ8" s="661"/>
      <c r="BR8" s="661"/>
      <c r="BS8" s="662" t="s">
        <v>126</v>
      </c>
      <c r="BT8" s="662"/>
      <c r="BU8" s="662"/>
      <c r="BV8" s="662"/>
      <c r="BW8" s="662"/>
      <c r="BX8" s="662"/>
      <c r="BY8" s="662"/>
      <c r="BZ8" s="662"/>
      <c r="CA8" s="662"/>
      <c r="CB8" s="707"/>
      <c r="CD8" s="632" t="s">
        <v>239</v>
      </c>
      <c r="CE8" s="633"/>
      <c r="CF8" s="633"/>
      <c r="CG8" s="633"/>
      <c r="CH8" s="633"/>
      <c r="CI8" s="633"/>
      <c r="CJ8" s="633"/>
      <c r="CK8" s="633"/>
      <c r="CL8" s="633"/>
      <c r="CM8" s="633"/>
      <c r="CN8" s="633"/>
      <c r="CO8" s="633"/>
      <c r="CP8" s="633"/>
      <c r="CQ8" s="634"/>
      <c r="CR8" s="635">
        <v>1965559</v>
      </c>
      <c r="CS8" s="636"/>
      <c r="CT8" s="636"/>
      <c r="CU8" s="636"/>
      <c r="CV8" s="636"/>
      <c r="CW8" s="636"/>
      <c r="CX8" s="636"/>
      <c r="CY8" s="637"/>
      <c r="CZ8" s="661">
        <v>25.9</v>
      </c>
      <c r="DA8" s="661"/>
      <c r="DB8" s="661"/>
      <c r="DC8" s="661"/>
      <c r="DD8" s="641">
        <v>7868</v>
      </c>
      <c r="DE8" s="636"/>
      <c r="DF8" s="636"/>
      <c r="DG8" s="636"/>
      <c r="DH8" s="636"/>
      <c r="DI8" s="636"/>
      <c r="DJ8" s="636"/>
      <c r="DK8" s="636"/>
      <c r="DL8" s="636"/>
      <c r="DM8" s="636"/>
      <c r="DN8" s="636"/>
      <c r="DO8" s="636"/>
      <c r="DP8" s="637"/>
      <c r="DQ8" s="641">
        <v>890610</v>
      </c>
      <c r="DR8" s="636"/>
      <c r="DS8" s="636"/>
      <c r="DT8" s="636"/>
      <c r="DU8" s="636"/>
      <c r="DV8" s="636"/>
      <c r="DW8" s="636"/>
      <c r="DX8" s="636"/>
      <c r="DY8" s="636"/>
      <c r="DZ8" s="636"/>
      <c r="EA8" s="636"/>
      <c r="EB8" s="636"/>
      <c r="EC8" s="671"/>
    </row>
    <row r="9" spans="2:143" ht="11.25" customHeight="1" x14ac:dyDescent="0.2">
      <c r="B9" s="632" t="s">
        <v>240</v>
      </c>
      <c r="C9" s="633"/>
      <c r="D9" s="633"/>
      <c r="E9" s="633"/>
      <c r="F9" s="633"/>
      <c r="G9" s="633"/>
      <c r="H9" s="633"/>
      <c r="I9" s="633"/>
      <c r="J9" s="633"/>
      <c r="K9" s="633"/>
      <c r="L9" s="633"/>
      <c r="M9" s="633"/>
      <c r="N9" s="633"/>
      <c r="O9" s="633"/>
      <c r="P9" s="633"/>
      <c r="Q9" s="634"/>
      <c r="R9" s="635">
        <v>2790</v>
      </c>
      <c r="S9" s="636"/>
      <c r="T9" s="636"/>
      <c r="U9" s="636"/>
      <c r="V9" s="636"/>
      <c r="W9" s="636"/>
      <c r="X9" s="636"/>
      <c r="Y9" s="637"/>
      <c r="Z9" s="661">
        <v>0</v>
      </c>
      <c r="AA9" s="661"/>
      <c r="AB9" s="661"/>
      <c r="AC9" s="661"/>
      <c r="AD9" s="662">
        <v>2790</v>
      </c>
      <c r="AE9" s="662"/>
      <c r="AF9" s="662"/>
      <c r="AG9" s="662"/>
      <c r="AH9" s="662"/>
      <c r="AI9" s="662"/>
      <c r="AJ9" s="662"/>
      <c r="AK9" s="662"/>
      <c r="AL9" s="638">
        <v>0.1</v>
      </c>
      <c r="AM9" s="639"/>
      <c r="AN9" s="639"/>
      <c r="AO9" s="663"/>
      <c r="AP9" s="632" t="s">
        <v>241</v>
      </c>
      <c r="AQ9" s="633"/>
      <c r="AR9" s="633"/>
      <c r="AS9" s="633"/>
      <c r="AT9" s="633"/>
      <c r="AU9" s="633"/>
      <c r="AV9" s="633"/>
      <c r="AW9" s="633"/>
      <c r="AX9" s="633"/>
      <c r="AY9" s="633"/>
      <c r="AZ9" s="633"/>
      <c r="BA9" s="633"/>
      <c r="BB9" s="633"/>
      <c r="BC9" s="633"/>
      <c r="BD9" s="633"/>
      <c r="BE9" s="633"/>
      <c r="BF9" s="634"/>
      <c r="BG9" s="635">
        <v>250241</v>
      </c>
      <c r="BH9" s="636"/>
      <c r="BI9" s="636"/>
      <c r="BJ9" s="636"/>
      <c r="BK9" s="636"/>
      <c r="BL9" s="636"/>
      <c r="BM9" s="636"/>
      <c r="BN9" s="637"/>
      <c r="BO9" s="661">
        <v>31.8</v>
      </c>
      <c r="BP9" s="661"/>
      <c r="BQ9" s="661"/>
      <c r="BR9" s="661"/>
      <c r="BS9" s="662" t="s">
        <v>126</v>
      </c>
      <c r="BT9" s="662"/>
      <c r="BU9" s="662"/>
      <c r="BV9" s="662"/>
      <c r="BW9" s="662"/>
      <c r="BX9" s="662"/>
      <c r="BY9" s="662"/>
      <c r="BZ9" s="662"/>
      <c r="CA9" s="662"/>
      <c r="CB9" s="707"/>
      <c r="CD9" s="632" t="s">
        <v>242</v>
      </c>
      <c r="CE9" s="633"/>
      <c r="CF9" s="633"/>
      <c r="CG9" s="633"/>
      <c r="CH9" s="633"/>
      <c r="CI9" s="633"/>
      <c r="CJ9" s="633"/>
      <c r="CK9" s="633"/>
      <c r="CL9" s="633"/>
      <c r="CM9" s="633"/>
      <c r="CN9" s="633"/>
      <c r="CO9" s="633"/>
      <c r="CP9" s="633"/>
      <c r="CQ9" s="634"/>
      <c r="CR9" s="635">
        <v>741304</v>
      </c>
      <c r="CS9" s="636"/>
      <c r="CT9" s="636"/>
      <c r="CU9" s="636"/>
      <c r="CV9" s="636"/>
      <c r="CW9" s="636"/>
      <c r="CX9" s="636"/>
      <c r="CY9" s="637"/>
      <c r="CZ9" s="661">
        <v>9.8000000000000007</v>
      </c>
      <c r="DA9" s="661"/>
      <c r="DB9" s="661"/>
      <c r="DC9" s="661"/>
      <c r="DD9" s="641">
        <v>13589</v>
      </c>
      <c r="DE9" s="636"/>
      <c r="DF9" s="636"/>
      <c r="DG9" s="636"/>
      <c r="DH9" s="636"/>
      <c r="DI9" s="636"/>
      <c r="DJ9" s="636"/>
      <c r="DK9" s="636"/>
      <c r="DL9" s="636"/>
      <c r="DM9" s="636"/>
      <c r="DN9" s="636"/>
      <c r="DO9" s="636"/>
      <c r="DP9" s="637"/>
      <c r="DQ9" s="641">
        <v>501657</v>
      </c>
      <c r="DR9" s="636"/>
      <c r="DS9" s="636"/>
      <c r="DT9" s="636"/>
      <c r="DU9" s="636"/>
      <c r="DV9" s="636"/>
      <c r="DW9" s="636"/>
      <c r="DX9" s="636"/>
      <c r="DY9" s="636"/>
      <c r="DZ9" s="636"/>
      <c r="EA9" s="636"/>
      <c r="EB9" s="636"/>
      <c r="EC9" s="671"/>
    </row>
    <row r="10" spans="2:143" ht="11.25" customHeight="1" x14ac:dyDescent="0.2">
      <c r="B10" s="632" t="s">
        <v>243</v>
      </c>
      <c r="C10" s="633"/>
      <c r="D10" s="633"/>
      <c r="E10" s="633"/>
      <c r="F10" s="633"/>
      <c r="G10" s="633"/>
      <c r="H10" s="633"/>
      <c r="I10" s="633"/>
      <c r="J10" s="633"/>
      <c r="K10" s="633"/>
      <c r="L10" s="633"/>
      <c r="M10" s="633"/>
      <c r="N10" s="633"/>
      <c r="O10" s="633"/>
      <c r="P10" s="633"/>
      <c r="Q10" s="634"/>
      <c r="R10" s="635" t="s">
        <v>126</v>
      </c>
      <c r="S10" s="636"/>
      <c r="T10" s="636"/>
      <c r="U10" s="636"/>
      <c r="V10" s="636"/>
      <c r="W10" s="636"/>
      <c r="X10" s="636"/>
      <c r="Y10" s="637"/>
      <c r="Z10" s="661" t="s">
        <v>126</v>
      </c>
      <c r="AA10" s="661"/>
      <c r="AB10" s="661"/>
      <c r="AC10" s="661"/>
      <c r="AD10" s="662" t="s">
        <v>126</v>
      </c>
      <c r="AE10" s="662"/>
      <c r="AF10" s="662"/>
      <c r="AG10" s="662"/>
      <c r="AH10" s="662"/>
      <c r="AI10" s="662"/>
      <c r="AJ10" s="662"/>
      <c r="AK10" s="662"/>
      <c r="AL10" s="638" t="s">
        <v>126</v>
      </c>
      <c r="AM10" s="639"/>
      <c r="AN10" s="639"/>
      <c r="AO10" s="663"/>
      <c r="AP10" s="632" t="s">
        <v>244</v>
      </c>
      <c r="AQ10" s="633"/>
      <c r="AR10" s="633"/>
      <c r="AS10" s="633"/>
      <c r="AT10" s="633"/>
      <c r="AU10" s="633"/>
      <c r="AV10" s="633"/>
      <c r="AW10" s="633"/>
      <c r="AX10" s="633"/>
      <c r="AY10" s="633"/>
      <c r="AZ10" s="633"/>
      <c r="BA10" s="633"/>
      <c r="BB10" s="633"/>
      <c r="BC10" s="633"/>
      <c r="BD10" s="633"/>
      <c r="BE10" s="633"/>
      <c r="BF10" s="634"/>
      <c r="BG10" s="635">
        <v>15809</v>
      </c>
      <c r="BH10" s="636"/>
      <c r="BI10" s="636"/>
      <c r="BJ10" s="636"/>
      <c r="BK10" s="636"/>
      <c r="BL10" s="636"/>
      <c r="BM10" s="636"/>
      <c r="BN10" s="637"/>
      <c r="BO10" s="661">
        <v>2</v>
      </c>
      <c r="BP10" s="661"/>
      <c r="BQ10" s="661"/>
      <c r="BR10" s="661"/>
      <c r="BS10" s="662" t="s">
        <v>126</v>
      </c>
      <c r="BT10" s="662"/>
      <c r="BU10" s="662"/>
      <c r="BV10" s="662"/>
      <c r="BW10" s="662"/>
      <c r="BX10" s="662"/>
      <c r="BY10" s="662"/>
      <c r="BZ10" s="662"/>
      <c r="CA10" s="662"/>
      <c r="CB10" s="707"/>
      <c r="CD10" s="632" t="s">
        <v>245</v>
      </c>
      <c r="CE10" s="633"/>
      <c r="CF10" s="633"/>
      <c r="CG10" s="633"/>
      <c r="CH10" s="633"/>
      <c r="CI10" s="633"/>
      <c r="CJ10" s="633"/>
      <c r="CK10" s="633"/>
      <c r="CL10" s="633"/>
      <c r="CM10" s="633"/>
      <c r="CN10" s="633"/>
      <c r="CO10" s="633"/>
      <c r="CP10" s="633"/>
      <c r="CQ10" s="634"/>
      <c r="CR10" s="635">
        <v>449</v>
      </c>
      <c r="CS10" s="636"/>
      <c r="CT10" s="636"/>
      <c r="CU10" s="636"/>
      <c r="CV10" s="636"/>
      <c r="CW10" s="636"/>
      <c r="CX10" s="636"/>
      <c r="CY10" s="637"/>
      <c r="CZ10" s="661">
        <v>0</v>
      </c>
      <c r="DA10" s="661"/>
      <c r="DB10" s="661"/>
      <c r="DC10" s="661"/>
      <c r="DD10" s="641" t="s">
        <v>126</v>
      </c>
      <c r="DE10" s="636"/>
      <c r="DF10" s="636"/>
      <c r="DG10" s="636"/>
      <c r="DH10" s="636"/>
      <c r="DI10" s="636"/>
      <c r="DJ10" s="636"/>
      <c r="DK10" s="636"/>
      <c r="DL10" s="636"/>
      <c r="DM10" s="636"/>
      <c r="DN10" s="636"/>
      <c r="DO10" s="636"/>
      <c r="DP10" s="637"/>
      <c r="DQ10" s="641">
        <v>449</v>
      </c>
      <c r="DR10" s="636"/>
      <c r="DS10" s="636"/>
      <c r="DT10" s="636"/>
      <c r="DU10" s="636"/>
      <c r="DV10" s="636"/>
      <c r="DW10" s="636"/>
      <c r="DX10" s="636"/>
      <c r="DY10" s="636"/>
      <c r="DZ10" s="636"/>
      <c r="EA10" s="636"/>
      <c r="EB10" s="636"/>
      <c r="EC10" s="671"/>
    </row>
    <row r="11" spans="2:143" ht="11.25" customHeight="1" x14ac:dyDescent="0.2">
      <c r="B11" s="632" t="s">
        <v>246</v>
      </c>
      <c r="C11" s="633"/>
      <c r="D11" s="633"/>
      <c r="E11" s="633"/>
      <c r="F11" s="633"/>
      <c r="G11" s="633"/>
      <c r="H11" s="633"/>
      <c r="I11" s="633"/>
      <c r="J11" s="633"/>
      <c r="K11" s="633"/>
      <c r="L11" s="633"/>
      <c r="M11" s="633"/>
      <c r="N11" s="633"/>
      <c r="O11" s="633"/>
      <c r="P11" s="633"/>
      <c r="Q11" s="634"/>
      <c r="R11" s="635">
        <v>204836</v>
      </c>
      <c r="S11" s="636"/>
      <c r="T11" s="636"/>
      <c r="U11" s="636"/>
      <c r="V11" s="636"/>
      <c r="W11" s="636"/>
      <c r="X11" s="636"/>
      <c r="Y11" s="637"/>
      <c r="Z11" s="638">
        <v>2.6</v>
      </c>
      <c r="AA11" s="639"/>
      <c r="AB11" s="639"/>
      <c r="AC11" s="640"/>
      <c r="AD11" s="641">
        <v>204836</v>
      </c>
      <c r="AE11" s="636"/>
      <c r="AF11" s="636"/>
      <c r="AG11" s="636"/>
      <c r="AH11" s="636"/>
      <c r="AI11" s="636"/>
      <c r="AJ11" s="636"/>
      <c r="AK11" s="637"/>
      <c r="AL11" s="638">
        <v>5.6</v>
      </c>
      <c r="AM11" s="639"/>
      <c r="AN11" s="639"/>
      <c r="AO11" s="663"/>
      <c r="AP11" s="632" t="s">
        <v>247</v>
      </c>
      <c r="AQ11" s="633"/>
      <c r="AR11" s="633"/>
      <c r="AS11" s="633"/>
      <c r="AT11" s="633"/>
      <c r="AU11" s="633"/>
      <c r="AV11" s="633"/>
      <c r="AW11" s="633"/>
      <c r="AX11" s="633"/>
      <c r="AY11" s="633"/>
      <c r="AZ11" s="633"/>
      <c r="BA11" s="633"/>
      <c r="BB11" s="633"/>
      <c r="BC11" s="633"/>
      <c r="BD11" s="633"/>
      <c r="BE11" s="633"/>
      <c r="BF11" s="634"/>
      <c r="BG11" s="635">
        <v>25411</v>
      </c>
      <c r="BH11" s="636"/>
      <c r="BI11" s="636"/>
      <c r="BJ11" s="636"/>
      <c r="BK11" s="636"/>
      <c r="BL11" s="636"/>
      <c r="BM11" s="636"/>
      <c r="BN11" s="637"/>
      <c r="BO11" s="661">
        <v>3.2</v>
      </c>
      <c r="BP11" s="661"/>
      <c r="BQ11" s="661"/>
      <c r="BR11" s="661"/>
      <c r="BS11" s="662" t="s">
        <v>126</v>
      </c>
      <c r="BT11" s="662"/>
      <c r="BU11" s="662"/>
      <c r="BV11" s="662"/>
      <c r="BW11" s="662"/>
      <c r="BX11" s="662"/>
      <c r="BY11" s="662"/>
      <c r="BZ11" s="662"/>
      <c r="CA11" s="662"/>
      <c r="CB11" s="707"/>
      <c r="CD11" s="632" t="s">
        <v>248</v>
      </c>
      <c r="CE11" s="633"/>
      <c r="CF11" s="633"/>
      <c r="CG11" s="633"/>
      <c r="CH11" s="633"/>
      <c r="CI11" s="633"/>
      <c r="CJ11" s="633"/>
      <c r="CK11" s="633"/>
      <c r="CL11" s="633"/>
      <c r="CM11" s="633"/>
      <c r="CN11" s="633"/>
      <c r="CO11" s="633"/>
      <c r="CP11" s="633"/>
      <c r="CQ11" s="634"/>
      <c r="CR11" s="635">
        <v>816290</v>
      </c>
      <c r="CS11" s="636"/>
      <c r="CT11" s="636"/>
      <c r="CU11" s="636"/>
      <c r="CV11" s="636"/>
      <c r="CW11" s="636"/>
      <c r="CX11" s="636"/>
      <c r="CY11" s="637"/>
      <c r="CZ11" s="661">
        <v>10.7</v>
      </c>
      <c r="DA11" s="661"/>
      <c r="DB11" s="661"/>
      <c r="DC11" s="661"/>
      <c r="DD11" s="641">
        <v>499546</v>
      </c>
      <c r="DE11" s="636"/>
      <c r="DF11" s="636"/>
      <c r="DG11" s="636"/>
      <c r="DH11" s="636"/>
      <c r="DI11" s="636"/>
      <c r="DJ11" s="636"/>
      <c r="DK11" s="636"/>
      <c r="DL11" s="636"/>
      <c r="DM11" s="636"/>
      <c r="DN11" s="636"/>
      <c r="DO11" s="636"/>
      <c r="DP11" s="637"/>
      <c r="DQ11" s="641">
        <v>255265</v>
      </c>
      <c r="DR11" s="636"/>
      <c r="DS11" s="636"/>
      <c r="DT11" s="636"/>
      <c r="DU11" s="636"/>
      <c r="DV11" s="636"/>
      <c r="DW11" s="636"/>
      <c r="DX11" s="636"/>
      <c r="DY11" s="636"/>
      <c r="DZ11" s="636"/>
      <c r="EA11" s="636"/>
      <c r="EB11" s="636"/>
      <c r="EC11" s="671"/>
    </row>
    <row r="12" spans="2:143" ht="11.25" customHeight="1" x14ac:dyDescent="0.2">
      <c r="B12" s="632" t="s">
        <v>249</v>
      </c>
      <c r="C12" s="633"/>
      <c r="D12" s="633"/>
      <c r="E12" s="633"/>
      <c r="F12" s="633"/>
      <c r="G12" s="633"/>
      <c r="H12" s="633"/>
      <c r="I12" s="633"/>
      <c r="J12" s="633"/>
      <c r="K12" s="633"/>
      <c r="L12" s="633"/>
      <c r="M12" s="633"/>
      <c r="N12" s="633"/>
      <c r="O12" s="633"/>
      <c r="P12" s="633"/>
      <c r="Q12" s="634"/>
      <c r="R12" s="635">
        <v>2472</v>
      </c>
      <c r="S12" s="636"/>
      <c r="T12" s="636"/>
      <c r="U12" s="636"/>
      <c r="V12" s="636"/>
      <c r="W12" s="636"/>
      <c r="X12" s="636"/>
      <c r="Y12" s="637"/>
      <c r="Z12" s="661">
        <v>0</v>
      </c>
      <c r="AA12" s="661"/>
      <c r="AB12" s="661"/>
      <c r="AC12" s="661"/>
      <c r="AD12" s="662">
        <v>2472</v>
      </c>
      <c r="AE12" s="662"/>
      <c r="AF12" s="662"/>
      <c r="AG12" s="662"/>
      <c r="AH12" s="662"/>
      <c r="AI12" s="662"/>
      <c r="AJ12" s="662"/>
      <c r="AK12" s="662"/>
      <c r="AL12" s="638">
        <v>0.1</v>
      </c>
      <c r="AM12" s="639"/>
      <c r="AN12" s="639"/>
      <c r="AO12" s="663"/>
      <c r="AP12" s="632" t="s">
        <v>250</v>
      </c>
      <c r="AQ12" s="633"/>
      <c r="AR12" s="633"/>
      <c r="AS12" s="633"/>
      <c r="AT12" s="633"/>
      <c r="AU12" s="633"/>
      <c r="AV12" s="633"/>
      <c r="AW12" s="633"/>
      <c r="AX12" s="633"/>
      <c r="AY12" s="633"/>
      <c r="AZ12" s="633"/>
      <c r="BA12" s="633"/>
      <c r="BB12" s="633"/>
      <c r="BC12" s="633"/>
      <c r="BD12" s="633"/>
      <c r="BE12" s="633"/>
      <c r="BF12" s="634"/>
      <c r="BG12" s="635">
        <v>391224</v>
      </c>
      <c r="BH12" s="636"/>
      <c r="BI12" s="636"/>
      <c r="BJ12" s="636"/>
      <c r="BK12" s="636"/>
      <c r="BL12" s="636"/>
      <c r="BM12" s="636"/>
      <c r="BN12" s="637"/>
      <c r="BO12" s="661">
        <v>49.7</v>
      </c>
      <c r="BP12" s="661"/>
      <c r="BQ12" s="661"/>
      <c r="BR12" s="661"/>
      <c r="BS12" s="662" t="s">
        <v>126</v>
      </c>
      <c r="BT12" s="662"/>
      <c r="BU12" s="662"/>
      <c r="BV12" s="662"/>
      <c r="BW12" s="662"/>
      <c r="BX12" s="662"/>
      <c r="BY12" s="662"/>
      <c r="BZ12" s="662"/>
      <c r="CA12" s="662"/>
      <c r="CB12" s="707"/>
      <c r="CD12" s="632" t="s">
        <v>251</v>
      </c>
      <c r="CE12" s="633"/>
      <c r="CF12" s="633"/>
      <c r="CG12" s="633"/>
      <c r="CH12" s="633"/>
      <c r="CI12" s="633"/>
      <c r="CJ12" s="633"/>
      <c r="CK12" s="633"/>
      <c r="CL12" s="633"/>
      <c r="CM12" s="633"/>
      <c r="CN12" s="633"/>
      <c r="CO12" s="633"/>
      <c r="CP12" s="633"/>
      <c r="CQ12" s="634"/>
      <c r="CR12" s="635">
        <v>591658</v>
      </c>
      <c r="CS12" s="636"/>
      <c r="CT12" s="636"/>
      <c r="CU12" s="636"/>
      <c r="CV12" s="636"/>
      <c r="CW12" s="636"/>
      <c r="CX12" s="636"/>
      <c r="CY12" s="637"/>
      <c r="CZ12" s="661">
        <v>7.8</v>
      </c>
      <c r="DA12" s="661"/>
      <c r="DB12" s="661"/>
      <c r="DC12" s="661"/>
      <c r="DD12" s="641">
        <v>180408</v>
      </c>
      <c r="DE12" s="636"/>
      <c r="DF12" s="636"/>
      <c r="DG12" s="636"/>
      <c r="DH12" s="636"/>
      <c r="DI12" s="636"/>
      <c r="DJ12" s="636"/>
      <c r="DK12" s="636"/>
      <c r="DL12" s="636"/>
      <c r="DM12" s="636"/>
      <c r="DN12" s="636"/>
      <c r="DO12" s="636"/>
      <c r="DP12" s="637"/>
      <c r="DQ12" s="641">
        <v>261329</v>
      </c>
      <c r="DR12" s="636"/>
      <c r="DS12" s="636"/>
      <c r="DT12" s="636"/>
      <c r="DU12" s="636"/>
      <c r="DV12" s="636"/>
      <c r="DW12" s="636"/>
      <c r="DX12" s="636"/>
      <c r="DY12" s="636"/>
      <c r="DZ12" s="636"/>
      <c r="EA12" s="636"/>
      <c r="EB12" s="636"/>
      <c r="EC12" s="671"/>
    </row>
    <row r="13" spans="2:143" ht="11.25" customHeight="1" x14ac:dyDescent="0.2">
      <c r="B13" s="632" t="s">
        <v>252</v>
      </c>
      <c r="C13" s="633"/>
      <c r="D13" s="633"/>
      <c r="E13" s="633"/>
      <c r="F13" s="633"/>
      <c r="G13" s="633"/>
      <c r="H13" s="633"/>
      <c r="I13" s="633"/>
      <c r="J13" s="633"/>
      <c r="K13" s="633"/>
      <c r="L13" s="633"/>
      <c r="M13" s="633"/>
      <c r="N13" s="633"/>
      <c r="O13" s="633"/>
      <c r="P13" s="633"/>
      <c r="Q13" s="634"/>
      <c r="R13" s="635" t="s">
        <v>126</v>
      </c>
      <c r="S13" s="636"/>
      <c r="T13" s="636"/>
      <c r="U13" s="636"/>
      <c r="V13" s="636"/>
      <c r="W13" s="636"/>
      <c r="X13" s="636"/>
      <c r="Y13" s="637"/>
      <c r="Z13" s="661" t="s">
        <v>126</v>
      </c>
      <c r="AA13" s="661"/>
      <c r="AB13" s="661"/>
      <c r="AC13" s="661"/>
      <c r="AD13" s="662" t="s">
        <v>126</v>
      </c>
      <c r="AE13" s="662"/>
      <c r="AF13" s="662"/>
      <c r="AG13" s="662"/>
      <c r="AH13" s="662"/>
      <c r="AI13" s="662"/>
      <c r="AJ13" s="662"/>
      <c r="AK13" s="662"/>
      <c r="AL13" s="638" t="s">
        <v>126</v>
      </c>
      <c r="AM13" s="639"/>
      <c r="AN13" s="639"/>
      <c r="AO13" s="663"/>
      <c r="AP13" s="632" t="s">
        <v>253</v>
      </c>
      <c r="AQ13" s="633"/>
      <c r="AR13" s="633"/>
      <c r="AS13" s="633"/>
      <c r="AT13" s="633"/>
      <c r="AU13" s="633"/>
      <c r="AV13" s="633"/>
      <c r="AW13" s="633"/>
      <c r="AX13" s="633"/>
      <c r="AY13" s="633"/>
      <c r="AZ13" s="633"/>
      <c r="BA13" s="633"/>
      <c r="BB13" s="633"/>
      <c r="BC13" s="633"/>
      <c r="BD13" s="633"/>
      <c r="BE13" s="633"/>
      <c r="BF13" s="634"/>
      <c r="BG13" s="635">
        <v>378759</v>
      </c>
      <c r="BH13" s="636"/>
      <c r="BI13" s="636"/>
      <c r="BJ13" s="636"/>
      <c r="BK13" s="636"/>
      <c r="BL13" s="636"/>
      <c r="BM13" s="636"/>
      <c r="BN13" s="637"/>
      <c r="BO13" s="661">
        <v>48.1</v>
      </c>
      <c r="BP13" s="661"/>
      <c r="BQ13" s="661"/>
      <c r="BR13" s="661"/>
      <c r="BS13" s="662" t="s">
        <v>126</v>
      </c>
      <c r="BT13" s="662"/>
      <c r="BU13" s="662"/>
      <c r="BV13" s="662"/>
      <c r="BW13" s="662"/>
      <c r="BX13" s="662"/>
      <c r="BY13" s="662"/>
      <c r="BZ13" s="662"/>
      <c r="CA13" s="662"/>
      <c r="CB13" s="707"/>
      <c r="CD13" s="632" t="s">
        <v>254</v>
      </c>
      <c r="CE13" s="633"/>
      <c r="CF13" s="633"/>
      <c r="CG13" s="633"/>
      <c r="CH13" s="633"/>
      <c r="CI13" s="633"/>
      <c r="CJ13" s="633"/>
      <c r="CK13" s="633"/>
      <c r="CL13" s="633"/>
      <c r="CM13" s="633"/>
      <c r="CN13" s="633"/>
      <c r="CO13" s="633"/>
      <c r="CP13" s="633"/>
      <c r="CQ13" s="634"/>
      <c r="CR13" s="635">
        <v>324939</v>
      </c>
      <c r="CS13" s="636"/>
      <c r="CT13" s="636"/>
      <c r="CU13" s="636"/>
      <c r="CV13" s="636"/>
      <c r="CW13" s="636"/>
      <c r="CX13" s="636"/>
      <c r="CY13" s="637"/>
      <c r="CZ13" s="661">
        <v>4.3</v>
      </c>
      <c r="DA13" s="661"/>
      <c r="DB13" s="661"/>
      <c r="DC13" s="661"/>
      <c r="DD13" s="641">
        <v>225263</v>
      </c>
      <c r="DE13" s="636"/>
      <c r="DF13" s="636"/>
      <c r="DG13" s="636"/>
      <c r="DH13" s="636"/>
      <c r="DI13" s="636"/>
      <c r="DJ13" s="636"/>
      <c r="DK13" s="636"/>
      <c r="DL13" s="636"/>
      <c r="DM13" s="636"/>
      <c r="DN13" s="636"/>
      <c r="DO13" s="636"/>
      <c r="DP13" s="637"/>
      <c r="DQ13" s="641">
        <v>93040</v>
      </c>
      <c r="DR13" s="636"/>
      <c r="DS13" s="636"/>
      <c r="DT13" s="636"/>
      <c r="DU13" s="636"/>
      <c r="DV13" s="636"/>
      <c r="DW13" s="636"/>
      <c r="DX13" s="636"/>
      <c r="DY13" s="636"/>
      <c r="DZ13" s="636"/>
      <c r="EA13" s="636"/>
      <c r="EB13" s="636"/>
      <c r="EC13" s="671"/>
    </row>
    <row r="14" spans="2:143" ht="11.25" customHeight="1" x14ac:dyDescent="0.2">
      <c r="B14" s="632" t="s">
        <v>255</v>
      </c>
      <c r="C14" s="633"/>
      <c r="D14" s="633"/>
      <c r="E14" s="633"/>
      <c r="F14" s="633"/>
      <c r="G14" s="633"/>
      <c r="H14" s="633"/>
      <c r="I14" s="633"/>
      <c r="J14" s="633"/>
      <c r="K14" s="633"/>
      <c r="L14" s="633"/>
      <c r="M14" s="633"/>
      <c r="N14" s="633"/>
      <c r="O14" s="633"/>
      <c r="P14" s="633"/>
      <c r="Q14" s="634"/>
      <c r="R14" s="635">
        <v>4</v>
      </c>
      <c r="S14" s="636"/>
      <c r="T14" s="636"/>
      <c r="U14" s="636"/>
      <c r="V14" s="636"/>
      <c r="W14" s="636"/>
      <c r="X14" s="636"/>
      <c r="Y14" s="637"/>
      <c r="Z14" s="661">
        <v>0</v>
      </c>
      <c r="AA14" s="661"/>
      <c r="AB14" s="661"/>
      <c r="AC14" s="661"/>
      <c r="AD14" s="662">
        <v>4</v>
      </c>
      <c r="AE14" s="662"/>
      <c r="AF14" s="662"/>
      <c r="AG14" s="662"/>
      <c r="AH14" s="662"/>
      <c r="AI14" s="662"/>
      <c r="AJ14" s="662"/>
      <c r="AK14" s="662"/>
      <c r="AL14" s="638">
        <v>0</v>
      </c>
      <c r="AM14" s="639"/>
      <c r="AN14" s="639"/>
      <c r="AO14" s="663"/>
      <c r="AP14" s="632" t="s">
        <v>256</v>
      </c>
      <c r="AQ14" s="633"/>
      <c r="AR14" s="633"/>
      <c r="AS14" s="633"/>
      <c r="AT14" s="633"/>
      <c r="AU14" s="633"/>
      <c r="AV14" s="633"/>
      <c r="AW14" s="633"/>
      <c r="AX14" s="633"/>
      <c r="AY14" s="633"/>
      <c r="AZ14" s="633"/>
      <c r="BA14" s="633"/>
      <c r="BB14" s="633"/>
      <c r="BC14" s="633"/>
      <c r="BD14" s="633"/>
      <c r="BE14" s="633"/>
      <c r="BF14" s="634"/>
      <c r="BG14" s="635">
        <v>45100</v>
      </c>
      <c r="BH14" s="636"/>
      <c r="BI14" s="636"/>
      <c r="BJ14" s="636"/>
      <c r="BK14" s="636"/>
      <c r="BL14" s="636"/>
      <c r="BM14" s="636"/>
      <c r="BN14" s="637"/>
      <c r="BO14" s="661">
        <v>5.7</v>
      </c>
      <c r="BP14" s="661"/>
      <c r="BQ14" s="661"/>
      <c r="BR14" s="661"/>
      <c r="BS14" s="662" t="s">
        <v>126</v>
      </c>
      <c r="BT14" s="662"/>
      <c r="BU14" s="662"/>
      <c r="BV14" s="662"/>
      <c r="BW14" s="662"/>
      <c r="BX14" s="662"/>
      <c r="BY14" s="662"/>
      <c r="BZ14" s="662"/>
      <c r="CA14" s="662"/>
      <c r="CB14" s="707"/>
      <c r="CD14" s="632" t="s">
        <v>257</v>
      </c>
      <c r="CE14" s="633"/>
      <c r="CF14" s="633"/>
      <c r="CG14" s="633"/>
      <c r="CH14" s="633"/>
      <c r="CI14" s="633"/>
      <c r="CJ14" s="633"/>
      <c r="CK14" s="633"/>
      <c r="CL14" s="633"/>
      <c r="CM14" s="633"/>
      <c r="CN14" s="633"/>
      <c r="CO14" s="633"/>
      <c r="CP14" s="633"/>
      <c r="CQ14" s="634"/>
      <c r="CR14" s="635">
        <v>202640</v>
      </c>
      <c r="CS14" s="636"/>
      <c r="CT14" s="636"/>
      <c r="CU14" s="636"/>
      <c r="CV14" s="636"/>
      <c r="CW14" s="636"/>
      <c r="CX14" s="636"/>
      <c r="CY14" s="637"/>
      <c r="CZ14" s="661">
        <v>2.7</v>
      </c>
      <c r="DA14" s="661"/>
      <c r="DB14" s="661"/>
      <c r="DC14" s="661"/>
      <c r="DD14" s="641">
        <v>6491</v>
      </c>
      <c r="DE14" s="636"/>
      <c r="DF14" s="636"/>
      <c r="DG14" s="636"/>
      <c r="DH14" s="636"/>
      <c r="DI14" s="636"/>
      <c r="DJ14" s="636"/>
      <c r="DK14" s="636"/>
      <c r="DL14" s="636"/>
      <c r="DM14" s="636"/>
      <c r="DN14" s="636"/>
      <c r="DO14" s="636"/>
      <c r="DP14" s="637"/>
      <c r="DQ14" s="641">
        <v>194422</v>
      </c>
      <c r="DR14" s="636"/>
      <c r="DS14" s="636"/>
      <c r="DT14" s="636"/>
      <c r="DU14" s="636"/>
      <c r="DV14" s="636"/>
      <c r="DW14" s="636"/>
      <c r="DX14" s="636"/>
      <c r="DY14" s="636"/>
      <c r="DZ14" s="636"/>
      <c r="EA14" s="636"/>
      <c r="EB14" s="636"/>
      <c r="EC14" s="671"/>
    </row>
    <row r="15" spans="2:143" ht="11.25" customHeight="1" x14ac:dyDescent="0.2">
      <c r="B15" s="632" t="s">
        <v>258</v>
      </c>
      <c r="C15" s="633"/>
      <c r="D15" s="633"/>
      <c r="E15" s="633"/>
      <c r="F15" s="633"/>
      <c r="G15" s="633"/>
      <c r="H15" s="633"/>
      <c r="I15" s="633"/>
      <c r="J15" s="633"/>
      <c r="K15" s="633"/>
      <c r="L15" s="633"/>
      <c r="M15" s="633"/>
      <c r="N15" s="633"/>
      <c r="O15" s="633"/>
      <c r="P15" s="633"/>
      <c r="Q15" s="634"/>
      <c r="R15" s="635" t="s">
        <v>126</v>
      </c>
      <c r="S15" s="636"/>
      <c r="T15" s="636"/>
      <c r="U15" s="636"/>
      <c r="V15" s="636"/>
      <c r="W15" s="636"/>
      <c r="X15" s="636"/>
      <c r="Y15" s="637"/>
      <c r="Z15" s="661" t="s">
        <v>126</v>
      </c>
      <c r="AA15" s="661"/>
      <c r="AB15" s="661"/>
      <c r="AC15" s="661"/>
      <c r="AD15" s="662" t="s">
        <v>126</v>
      </c>
      <c r="AE15" s="662"/>
      <c r="AF15" s="662"/>
      <c r="AG15" s="662"/>
      <c r="AH15" s="662"/>
      <c r="AI15" s="662"/>
      <c r="AJ15" s="662"/>
      <c r="AK15" s="662"/>
      <c r="AL15" s="638" t="s">
        <v>126</v>
      </c>
      <c r="AM15" s="639"/>
      <c r="AN15" s="639"/>
      <c r="AO15" s="663"/>
      <c r="AP15" s="632" t="s">
        <v>259</v>
      </c>
      <c r="AQ15" s="633"/>
      <c r="AR15" s="633"/>
      <c r="AS15" s="633"/>
      <c r="AT15" s="633"/>
      <c r="AU15" s="633"/>
      <c r="AV15" s="633"/>
      <c r="AW15" s="633"/>
      <c r="AX15" s="633"/>
      <c r="AY15" s="633"/>
      <c r="AZ15" s="633"/>
      <c r="BA15" s="633"/>
      <c r="BB15" s="633"/>
      <c r="BC15" s="633"/>
      <c r="BD15" s="633"/>
      <c r="BE15" s="633"/>
      <c r="BF15" s="634"/>
      <c r="BG15" s="635">
        <v>45116</v>
      </c>
      <c r="BH15" s="636"/>
      <c r="BI15" s="636"/>
      <c r="BJ15" s="636"/>
      <c r="BK15" s="636"/>
      <c r="BL15" s="636"/>
      <c r="BM15" s="636"/>
      <c r="BN15" s="637"/>
      <c r="BO15" s="661">
        <v>5.7</v>
      </c>
      <c r="BP15" s="661"/>
      <c r="BQ15" s="661"/>
      <c r="BR15" s="661"/>
      <c r="BS15" s="662" t="s">
        <v>126</v>
      </c>
      <c r="BT15" s="662"/>
      <c r="BU15" s="662"/>
      <c r="BV15" s="662"/>
      <c r="BW15" s="662"/>
      <c r="BX15" s="662"/>
      <c r="BY15" s="662"/>
      <c r="BZ15" s="662"/>
      <c r="CA15" s="662"/>
      <c r="CB15" s="707"/>
      <c r="CD15" s="632" t="s">
        <v>260</v>
      </c>
      <c r="CE15" s="633"/>
      <c r="CF15" s="633"/>
      <c r="CG15" s="633"/>
      <c r="CH15" s="633"/>
      <c r="CI15" s="633"/>
      <c r="CJ15" s="633"/>
      <c r="CK15" s="633"/>
      <c r="CL15" s="633"/>
      <c r="CM15" s="633"/>
      <c r="CN15" s="633"/>
      <c r="CO15" s="633"/>
      <c r="CP15" s="633"/>
      <c r="CQ15" s="634"/>
      <c r="CR15" s="635">
        <v>656599</v>
      </c>
      <c r="CS15" s="636"/>
      <c r="CT15" s="636"/>
      <c r="CU15" s="636"/>
      <c r="CV15" s="636"/>
      <c r="CW15" s="636"/>
      <c r="CX15" s="636"/>
      <c r="CY15" s="637"/>
      <c r="CZ15" s="661">
        <v>8.6</v>
      </c>
      <c r="DA15" s="661"/>
      <c r="DB15" s="661"/>
      <c r="DC15" s="661"/>
      <c r="DD15" s="641">
        <v>50343</v>
      </c>
      <c r="DE15" s="636"/>
      <c r="DF15" s="636"/>
      <c r="DG15" s="636"/>
      <c r="DH15" s="636"/>
      <c r="DI15" s="636"/>
      <c r="DJ15" s="636"/>
      <c r="DK15" s="636"/>
      <c r="DL15" s="636"/>
      <c r="DM15" s="636"/>
      <c r="DN15" s="636"/>
      <c r="DO15" s="636"/>
      <c r="DP15" s="637"/>
      <c r="DQ15" s="641">
        <v>363426</v>
      </c>
      <c r="DR15" s="636"/>
      <c r="DS15" s="636"/>
      <c r="DT15" s="636"/>
      <c r="DU15" s="636"/>
      <c r="DV15" s="636"/>
      <c r="DW15" s="636"/>
      <c r="DX15" s="636"/>
      <c r="DY15" s="636"/>
      <c r="DZ15" s="636"/>
      <c r="EA15" s="636"/>
      <c r="EB15" s="636"/>
      <c r="EC15" s="671"/>
    </row>
    <row r="16" spans="2:143" ht="11.25" customHeight="1" x14ac:dyDescent="0.2">
      <c r="B16" s="632" t="s">
        <v>261</v>
      </c>
      <c r="C16" s="633"/>
      <c r="D16" s="633"/>
      <c r="E16" s="633"/>
      <c r="F16" s="633"/>
      <c r="G16" s="633"/>
      <c r="H16" s="633"/>
      <c r="I16" s="633"/>
      <c r="J16" s="633"/>
      <c r="K16" s="633"/>
      <c r="L16" s="633"/>
      <c r="M16" s="633"/>
      <c r="N16" s="633"/>
      <c r="O16" s="633"/>
      <c r="P16" s="633"/>
      <c r="Q16" s="634"/>
      <c r="R16" s="635">
        <v>4428</v>
      </c>
      <c r="S16" s="636"/>
      <c r="T16" s="636"/>
      <c r="U16" s="636"/>
      <c r="V16" s="636"/>
      <c r="W16" s="636"/>
      <c r="X16" s="636"/>
      <c r="Y16" s="637"/>
      <c r="Z16" s="661">
        <v>0.1</v>
      </c>
      <c r="AA16" s="661"/>
      <c r="AB16" s="661"/>
      <c r="AC16" s="661"/>
      <c r="AD16" s="662">
        <v>4428</v>
      </c>
      <c r="AE16" s="662"/>
      <c r="AF16" s="662"/>
      <c r="AG16" s="662"/>
      <c r="AH16" s="662"/>
      <c r="AI16" s="662"/>
      <c r="AJ16" s="662"/>
      <c r="AK16" s="662"/>
      <c r="AL16" s="638">
        <v>0.1</v>
      </c>
      <c r="AM16" s="639"/>
      <c r="AN16" s="639"/>
      <c r="AO16" s="663"/>
      <c r="AP16" s="632" t="s">
        <v>262</v>
      </c>
      <c r="AQ16" s="633"/>
      <c r="AR16" s="633"/>
      <c r="AS16" s="633"/>
      <c r="AT16" s="633"/>
      <c r="AU16" s="633"/>
      <c r="AV16" s="633"/>
      <c r="AW16" s="633"/>
      <c r="AX16" s="633"/>
      <c r="AY16" s="633"/>
      <c r="AZ16" s="633"/>
      <c r="BA16" s="633"/>
      <c r="BB16" s="633"/>
      <c r="BC16" s="633"/>
      <c r="BD16" s="633"/>
      <c r="BE16" s="633"/>
      <c r="BF16" s="634"/>
      <c r="BG16" s="635" t="s">
        <v>126</v>
      </c>
      <c r="BH16" s="636"/>
      <c r="BI16" s="636"/>
      <c r="BJ16" s="636"/>
      <c r="BK16" s="636"/>
      <c r="BL16" s="636"/>
      <c r="BM16" s="636"/>
      <c r="BN16" s="637"/>
      <c r="BO16" s="661" t="s">
        <v>126</v>
      </c>
      <c r="BP16" s="661"/>
      <c r="BQ16" s="661"/>
      <c r="BR16" s="661"/>
      <c r="BS16" s="662" t="s">
        <v>126</v>
      </c>
      <c r="BT16" s="662"/>
      <c r="BU16" s="662"/>
      <c r="BV16" s="662"/>
      <c r="BW16" s="662"/>
      <c r="BX16" s="662"/>
      <c r="BY16" s="662"/>
      <c r="BZ16" s="662"/>
      <c r="CA16" s="662"/>
      <c r="CB16" s="707"/>
      <c r="CD16" s="632" t="s">
        <v>263</v>
      </c>
      <c r="CE16" s="633"/>
      <c r="CF16" s="633"/>
      <c r="CG16" s="633"/>
      <c r="CH16" s="633"/>
      <c r="CI16" s="633"/>
      <c r="CJ16" s="633"/>
      <c r="CK16" s="633"/>
      <c r="CL16" s="633"/>
      <c r="CM16" s="633"/>
      <c r="CN16" s="633"/>
      <c r="CO16" s="633"/>
      <c r="CP16" s="633"/>
      <c r="CQ16" s="634"/>
      <c r="CR16" s="635">
        <v>7470</v>
      </c>
      <c r="CS16" s="636"/>
      <c r="CT16" s="636"/>
      <c r="CU16" s="636"/>
      <c r="CV16" s="636"/>
      <c r="CW16" s="636"/>
      <c r="CX16" s="636"/>
      <c r="CY16" s="637"/>
      <c r="CZ16" s="661">
        <v>0.1</v>
      </c>
      <c r="DA16" s="661"/>
      <c r="DB16" s="661"/>
      <c r="DC16" s="661"/>
      <c r="DD16" s="641" t="s">
        <v>126</v>
      </c>
      <c r="DE16" s="636"/>
      <c r="DF16" s="636"/>
      <c r="DG16" s="636"/>
      <c r="DH16" s="636"/>
      <c r="DI16" s="636"/>
      <c r="DJ16" s="636"/>
      <c r="DK16" s="636"/>
      <c r="DL16" s="636"/>
      <c r="DM16" s="636"/>
      <c r="DN16" s="636"/>
      <c r="DO16" s="636"/>
      <c r="DP16" s="637"/>
      <c r="DQ16" s="641">
        <v>5670</v>
      </c>
      <c r="DR16" s="636"/>
      <c r="DS16" s="636"/>
      <c r="DT16" s="636"/>
      <c r="DU16" s="636"/>
      <c r="DV16" s="636"/>
      <c r="DW16" s="636"/>
      <c r="DX16" s="636"/>
      <c r="DY16" s="636"/>
      <c r="DZ16" s="636"/>
      <c r="EA16" s="636"/>
      <c r="EB16" s="636"/>
      <c r="EC16" s="671"/>
    </row>
    <row r="17" spans="2:133" ht="11.25" customHeight="1" x14ac:dyDescent="0.2">
      <c r="B17" s="632" t="s">
        <v>264</v>
      </c>
      <c r="C17" s="633"/>
      <c r="D17" s="633"/>
      <c r="E17" s="633"/>
      <c r="F17" s="633"/>
      <c r="G17" s="633"/>
      <c r="H17" s="633"/>
      <c r="I17" s="633"/>
      <c r="J17" s="633"/>
      <c r="K17" s="633"/>
      <c r="L17" s="633"/>
      <c r="M17" s="633"/>
      <c r="N17" s="633"/>
      <c r="O17" s="633"/>
      <c r="P17" s="633"/>
      <c r="Q17" s="634"/>
      <c r="R17" s="635">
        <v>7266</v>
      </c>
      <c r="S17" s="636"/>
      <c r="T17" s="636"/>
      <c r="U17" s="636"/>
      <c r="V17" s="636"/>
      <c r="W17" s="636"/>
      <c r="X17" s="636"/>
      <c r="Y17" s="637"/>
      <c r="Z17" s="661">
        <v>0.1</v>
      </c>
      <c r="AA17" s="661"/>
      <c r="AB17" s="661"/>
      <c r="AC17" s="661"/>
      <c r="AD17" s="662">
        <v>7266</v>
      </c>
      <c r="AE17" s="662"/>
      <c r="AF17" s="662"/>
      <c r="AG17" s="662"/>
      <c r="AH17" s="662"/>
      <c r="AI17" s="662"/>
      <c r="AJ17" s="662"/>
      <c r="AK17" s="662"/>
      <c r="AL17" s="638">
        <v>0.2</v>
      </c>
      <c r="AM17" s="639"/>
      <c r="AN17" s="639"/>
      <c r="AO17" s="663"/>
      <c r="AP17" s="632" t="s">
        <v>265</v>
      </c>
      <c r="AQ17" s="633"/>
      <c r="AR17" s="633"/>
      <c r="AS17" s="633"/>
      <c r="AT17" s="633"/>
      <c r="AU17" s="633"/>
      <c r="AV17" s="633"/>
      <c r="AW17" s="633"/>
      <c r="AX17" s="633"/>
      <c r="AY17" s="633"/>
      <c r="AZ17" s="633"/>
      <c r="BA17" s="633"/>
      <c r="BB17" s="633"/>
      <c r="BC17" s="633"/>
      <c r="BD17" s="633"/>
      <c r="BE17" s="633"/>
      <c r="BF17" s="634"/>
      <c r="BG17" s="635" t="s">
        <v>126</v>
      </c>
      <c r="BH17" s="636"/>
      <c r="BI17" s="636"/>
      <c r="BJ17" s="636"/>
      <c r="BK17" s="636"/>
      <c r="BL17" s="636"/>
      <c r="BM17" s="636"/>
      <c r="BN17" s="637"/>
      <c r="BO17" s="661" t="s">
        <v>126</v>
      </c>
      <c r="BP17" s="661"/>
      <c r="BQ17" s="661"/>
      <c r="BR17" s="661"/>
      <c r="BS17" s="662" t="s">
        <v>126</v>
      </c>
      <c r="BT17" s="662"/>
      <c r="BU17" s="662"/>
      <c r="BV17" s="662"/>
      <c r="BW17" s="662"/>
      <c r="BX17" s="662"/>
      <c r="BY17" s="662"/>
      <c r="BZ17" s="662"/>
      <c r="CA17" s="662"/>
      <c r="CB17" s="707"/>
      <c r="CD17" s="632" t="s">
        <v>266</v>
      </c>
      <c r="CE17" s="633"/>
      <c r="CF17" s="633"/>
      <c r="CG17" s="633"/>
      <c r="CH17" s="633"/>
      <c r="CI17" s="633"/>
      <c r="CJ17" s="633"/>
      <c r="CK17" s="633"/>
      <c r="CL17" s="633"/>
      <c r="CM17" s="633"/>
      <c r="CN17" s="633"/>
      <c r="CO17" s="633"/>
      <c r="CP17" s="633"/>
      <c r="CQ17" s="634"/>
      <c r="CR17" s="635">
        <v>589950</v>
      </c>
      <c r="CS17" s="636"/>
      <c r="CT17" s="636"/>
      <c r="CU17" s="636"/>
      <c r="CV17" s="636"/>
      <c r="CW17" s="636"/>
      <c r="CX17" s="636"/>
      <c r="CY17" s="637"/>
      <c r="CZ17" s="661">
        <v>7.8</v>
      </c>
      <c r="DA17" s="661"/>
      <c r="DB17" s="661"/>
      <c r="DC17" s="661"/>
      <c r="DD17" s="641" t="s">
        <v>126</v>
      </c>
      <c r="DE17" s="636"/>
      <c r="DF17" s="636"/>
      <c r="DG17" s="636"/>
      <c r="DH17" s="636"/>
      <c r="DI17" s="636"/>
      <c r="DJ17" s="636"/>
      <c r="DK17" s="636"/>
      <c r="DL17" s="636"/>
      <c r="DM17" s="636"/>
      <c r="DN17" s="636"/>
      <c r="DO17" s="636"/>
      <c r="DP17" s="637"/>
      <c r="DQ17" s="641">
        <v>560336</v>
      </c>
      <c r="DR17" s="636"/>
      <c r="DS17" s="636"/>
      <c r="DT17" s="636"/>
      <c r="DU17" s="636"/>
      <c r="DV17" s="636"/>
      <c r="DW17" s="636"/>
      <c r="DX17" s="636"/>
      <c r="DY17" s="636"/>
      <c r="DZ17" s="636"/>
      <c r="EA17" s="636"/>
      <c r="EB17" s="636"/>
      <c r="EC17" s="671"/>
    </row>
    <row r="18" spans="2:133" ht="11.25" customHeight="1" x14ac:dyDescent="0.2">
      <c r="B18" s="632" t="s">
        <v>267</v>
      </c>
      <c r="C18" s="633"/>
      <c r="D18" s="633"/>
      <c r="E18" s="633"/>
      <c r="F18" s="633"/>
      <c r="G18" s="633"/>
      <c r="H18" s="633"/>
      <c r="I18" s="633"/>
      <c r="J18" s="633"/>
      <c r="K18" s="633"/>
      <c r="L18" s="633"/>
      <c r="M18" s="633"/>
      <c r="N18" s="633"/>
      <c r="O18" s="633"/>
      <c r="P18" s="633"/>
      <c r="Q18" s="634"/>
      <c r="R18" s="635">
        <v>26827</v>
      </c>
      <c r="S18" s="636"/>
      <c r="T18" s="636"/>
      <c r="U18" s="636"/>
      <c r="V18" s="636"/>
      <c r="W18" s="636"/>
      <c r="X18" s="636"/>
      <c r="Y18" s="637"/>
      <c r="Z18" s="661">
        <v>0.3</v>
      </c>
      <c r="AA18" s="661"/>
      <c r="AB18" s="661"/>
      <c r="AC18" s="661"/>
      <c r="AD18" s="662">
        <v>26827</v>
      </c>
      <c r="AE18" s="662"/>
      <c r="AF18" s="662"/>
      <c r="AG18" s="662"/>
      <c r="AH18" s="662"/>
      <c r="AI18" s="662"/>
      <c r="AJ18" s="662"/>
      <c r="AK18" s="662"/>
      <c r="AL18" s="638">
        <v>0.69999998807907104</v>
      </c>
      <c r="AM18" s="639"/>
      <c r="AN18" s="639"/>
      <c r="AO18" s="663"/>
      <c r="AP18" s="632" t="s">
        <v>268</v>
      </c>
      <c r="AQ18" s="633"/>
      <c r="AR18" s="633"/>
      <c r="AS18" s="633"/>
      <c r="AT18" s="633"/>
      <c r="AU18" s="633"/>
      <c r="AV18" s="633"/>
      <c r="AW18" s="633"/>
      <c r="AX18" s="633"/>
      <c r="AY18" s="633"/>
      <c r="AZ18" s="633"/>
      <c r="BA18" s="633"/>
      <c r="BB18" s="633"/>
      <c r="BC18" s="633"/>
      <c r="BD18" s="633"/>
      <c r="BE18" s="633"/>
      <c r="BF18" s="634"/>
      <c r="BG18" s="635" t="s">
        <v>126</v>
      </c>
      <c r="BH18" s="636"/>
      <c r="BI18" s="636"/>
      <c r="BJ18" s="636"/>
      <c r="BK18" s="636"/>
      <c r="BL18" s="636"/>
      <c r="BM18" s="636"/>
      <c r="BN18" s="637"/>
      <c r="BO18" s="661" t="s">
        <v>126</v>
      </c>
      <c r="BP18" s="661"/>
      <c r="BQ18" s="661"/>
      <c r="BR18" s="661"/>
      <c r="BS18" s="662" t="s">
        <v>126</v>
      </c>
      <c r="BT18" s="662"/>
      <c r="BU18" s="662"/>
      <c r="BV18" s="662"/>
      <c r="BW18" s="662"/>
      <c r="BX18" s="662"/>
      <c r="BY18" s="662"/>
      <c r="BZ18" s="662"/>
      <c r="CA18" s="662"/>
      <c r="CB18" s="707"/>
      <c r="CD18" s="632" t="s">
        <v>269</v>
      </c>
      <c r="CE18" s="633"/>
      <c r="CF18" s="633"/>
      <c r="CG18" s="633"/>
      <c r="CH18" s="633"/>
      <c r="CI18" s="633"/>
      <c r="CJ18" s="633"/>
      <c r="CK18" s="633"/>
      <c r="CL18" s="633"/>
      <c r="CM18" s="633"/>
      <c r="CN18" s="633"/>
      <c r="CO18" s="633"/>
      <c r="CP18" s="633"/>
      <c r="CQ18" s="634"/>
      <c r="CR18" s="635">
        <v>107</v>
      </c>
      <c r="CS18" s="636"/>
      <c r="CT18" s="636"/>
      <c r="CU18" s="636"/>
      <c r="CV18" s="636"/>
      <c r="CW18" s="636"/>
      <c r="CX18" s="636"/>
      <c r="CY18" s="637"/>
      <c r="CZ18" s="661">
        <v>0</v>
      </c>
      <c r="DA18" s="661"/>
      <c r="DB18" s="661"/>
      <c r="DC18" s="661"/>
      <c r="DD18" s="641" t="s">
        <v>126</v>
      </c>
      <c r="DE18" s="636"/>
      <c r="DF18" s="636"/>
      <c r="DG18" s="636"/>
      <c r="DH18" s="636"/>
      <c r="DI18" s="636"/>
      <c r="DJ18" s="636"/>
      <c r="DK18" s="636"/>
      <c r="DL18" s="636"/>
      <c r="DM18" s="636"/>
      <c r="DN18" s="636"/>
      <c r="DO18" s="636"/>
      <c r="DP18" s="637"/>
      <c r="DQ18" s="641">
        <v>107</v>
      </c>
      <c r="DR18" s="636"/>
      <c r="DS18" s="636"/>
      <c r="DT18" s="636"/>
      <c r="DU18" s="636"/>
      <c r="DV18" s="636"/>
      <c r="DW18" s="636"/>
      <c r="DX18" s="636"/>
      <c r="DY18" s="636"/>
      <c r="DZ18" s="636"/>
      <c r="EA18" s="636"/>
      <c r="EB18" s="636"/>
      <c r="EC18" s="671"/>
    </row>
    <row r="19" spans="2:133" ht="11.25" customHeight="1" x14ac:dyDescent="0.2">
      <c r="B19" s="632" t="s">
        <v>270</v>
      </c>
      <c r="C19" s="633"/>
      <c r="D19" s="633"/>
      <c r="E19" s="633"/>
      <c r="F19" s="633"/>
      <c r="G19" s="633"/>
      <c r="H19" s="633"/>
      <c r="I19" s="633"/>
      <c r="J19" s="633"/>
      <c r="K19" s="633"/>
      <c r="L19" s="633"/>
      <c r="M19" s="633"/>
      <c r="N19" s="633"/>
      <c r="O19" s="633"/>
      <c r="P19" s="633"/>
      <c r="Q19" s="634"/>
      <c r="R19" s="635">
        <v>4741</v>
      </c>
      <c r="S19" s="636"/>
      <c r="T19" s="636"/>
      <c r="U19" s="636"/>
      <c r="V19" s="636"/>
      <c r="W19" s="636"/>
      <c r="X19" s="636"/>
      <c r="Y19" s="637"/>
      <c r="Z19" s="661">
        <v>0.1</v>
      </c>
      <c r="AA19" s="661"/>
      <c r="AB19" s="661"/>
      <c r="AC19" s="661"/>
      <c r="AD19" s="662">
        <v>4741</v>
      </c>
      <c r="AE19" s="662"/>
      <c r="AF19" s="662"/>
      <c r="AG19" s="662"/>
      <c r="AH19" s="662"/>
      <c r="AI19" s="662"/>
      <c r="AJ19" s="662"/>
      <c r="AK19" s="662"/>
      <c r="AL19" s="638">
        <v>0.1</v>
      </c>
      <c r="AM19" s="639"/>
      <c r="AN19" s="639"/>
      <c r="AO19" s="663"/>
      <c r="AP19" s="632" t="s">
        <v>271</v>
      </c>
      <c r="AQ19" s="633"/>
      <c r="AR19" s="633"/>
      <c r="AS19" s="633"/>
      <c r="AT19" s="633"/>
      <c r="AU19" s="633"/>
      <c r="AV19" s="633"/>
      <c r="AW19" s="633"/>
      <c r="AX19" s="633"/>
      <c r="AY19" s="633"/>
      <c r="AZ19" s="633"/>
      <c r="BA19" s="633"/>
      <c r="BB19" s="633"/>
      <c r="BC19" s="633"/>
      <c r="BD19" s="633"/>
      <c r="BE19" s="633"/>
      <c r="BF19" s="634"/>
      <c r="BG19" s="635">
        <v>468</v>
      </c>
      <c r="BH19" s="636"/>
      <c r="BI19" s="636"/>
      <c r="BJ19" s="636"/>
      <c r="BK19" s="636"/>
      <c r="BL19" s="636"/>
      <c r="BM19" s="636"/>
      <c r="BN19" s="637"/>
      <c r="BO19" s="661">
        <v>0.1</v>
      </c>
      <c r="BP19" s="661"/>
      <c r="BQ19" s="661"/>
      <c r="BR19" s="661"/>
      <c r="BS19" s="662" t="s">
        <v>126</v>
      </c>
      <c r="BT19" s="662"/>
      <c r="BU19" s="662"/>
      <c r="BV19" s="662"/>
      <c r="BW19" s="662"/>
      <c r="BX19" s="662"/>
      <c r="BY19" s="662"/>
      <c r="BZ19" s="662"/>
      <c r="CA19" s="662"/>
      <c r="CB19" s="707"/>
      <c r="CD19" s="632" t="s">
        <v>272</v>
      </c>
      <c r="CE19" s="633"/>
      <c r="CF19" s="633"/>
      <c r="CG19" s="633"/>
      <c r="CH19" s="633"/>
      <c r="CI19" s="633"/>
      <c r="CJ19" s="633"/>
      <c r="CK19" s="633"/>
      <c r="CL19" s="633"/>
      <c r="CM19" s="633"/>
      <c r="CN19" s="633"/>
      <c r="CO19" s="633"/>
      <c r="CP19" s="633"/>
      <c r="CQ19" s="634"/>
      <c r="CR19" s="635" t="s">
        <v>126</v>
      </c>
      <c r="CS19" s="636"/>
      <c r="CT19" s="636"/>
      <c r="CU19" s="636"/>
      <c r="CV19" s="636"/>
      <c r="CW19" s="636"/>
      <c r="CX19" s="636"/>
      <c r="CY19" s="637"/>
      <c r="CZ19" s="661" t="s">
        <v>126</v>
      </c>
      <c r="DA19" s="661"/>
      <c r="DB19" s="661"/>
      <c r="DC19" s="661"/>
      <c r="DD19" s="641" t="s">
        <v>126</v>
      </c>
      <c r="DE19" s="636"/>
      <c r="DF19" s="636"/>
      <c r="DG19" s="636"/>
      <c r="DH19" s="636"/>
      <c r="DI19" s="636"/>
      <c r="DJ19" s="636"/>
      <c r="DK19" s="636"/>
      <c r="DL19" s="636"/>
      <c r="DM19" s="636"/>
      <c r="DN19" s="636"/>
      <c r="DO19" s="636"/>
      <c r="DP19" s="637"/>
      <c r="DQ19" s="641" t="s">
        <v>126</v>
      </c>
      <c r="DR19" s="636"/>
      <c r="DS19" s="636"/>
      <c r="DT19" s="636"/>
      <c r="DU19" s="636"/>
      <c r="DV19" s="636"/>
      <c r="DW19" s="636"/>
      <c r="DX19" s="636"/>
      <c r="DY19" s="636"/>
      <c r="DZ19" s="636"/>
      <c r="EA19" s="636"/>
      <c r="EB19" s="636"/>
      <c r="EC19" s="671"/>
    </row>
    <row r="20" spans="2:133" ht="11.25" customHeight="1" x14ac:dyDescent="0.2">
      <c r="B20" s="632" t="s">
        <v>273</v>
      </c>
      <c r="C20" s="633"/>
      <c r="D20" s="633"/>
      <c r="E20" s="633"/>
      <c r="F20" s="633"/>
      <c r="G20" s="633"/>
      <c r="H20" s="633"/>
      <c r="I20" s="633"/>
      <c r="J20" s="633"/>
      <c r="K20" s="633"/>
      <c r="L20" s="633"/>
      <c r="M20" s="633"/>
      <c r="N20" s="633"/>
      <c r="O20" s="633"/>
      <c r="P20" s="633"/>
      <c r="Q20" s="634"/>
      <c r="R20" s="635">
        <v>1326</v>
      </c>
      <c r="S20" s="636"/>
      <c r="T20" s="636"/>
      <c r="U20" s="636"/>
      <c r="V20" s="636"/>
      <c r="W20" s="636"/>
      <c r="X20" s="636"/>
      <c r="Y20" s="637"/>
      <c r="Z20" s="661">
        <v>0</v>
      </c>
      <c r="AA20" s="661"/>
      <c r="AB20" s="661"/>
      <c r="AC20" s="661"/>
      <c r="AD20" s="662">
        <v>1326</v>
      </c>
      <c r="AE20" s="662"/>
      <c r="AF20" s="662"/>
      <c r="AG20" s="662"/>
      <c r="AH20" s="662"/>
      <c r="AI20" s="662"/>
      <c r="AJ20" s="662"/>
      <c r="AK20" s="662"/>
      <c r="AL20" s="638">
        <v>0</v>
      </c>
      <c r="AM20" s="639"/>
      <c r="AN20" s="639"/>
      <c r="AO20" s="663"/>
      <c r="AP20" s="632" t="s">
        <v>274</v>
      </c>
      <c r="AQ20" s="633"/>
      <c r="AR20" s="633"/>
      <c r="AS20" s="633"/>
      <c r="AT20" s="633"/>
      <c r="AU20" s="633"/>
      <c r="AV20" s="633"/>
      <c r="AW20" s="633"/>
      <c r="AX20" s="633"/>
      <c r="AY20" s="633"/>
      <c r="AZ20" s="633"/>
      <c r="BA20" s="633"/>
      <c r="BB20" s="633"/>
      <c r="BC20" s="633"/>
      <c r="BD20" s="633"/>
      <c r="BE20" s="633"/>
      <c r="BF20" s="634"/>
      <c r="BG20" s="635">
        <v>468</v>
      </c>
      <c r="BH20" s="636"/>
      <c r="BI20" s="636"/>
      <c r="BJ20" s="636"/>
      <c r="BK20" s="636"/>
      <c r="BL20" s="636"/>
      <c r="BM20" s="636"/>
      <c r="BN20" s="637"/>
      <c r="BO20" s="661">
        <v>0.1</v>
      </c>
      <c r="BP20" s="661"/>
      <c r="BQ20" s="661"/>
      <c r="BR20" s="661"/>
      <c r="BS20" s="662" t="s">
        <v>126</v>
      </c>
      <c r="BT20" s="662"/>
      <c r="BU20" s="662"/>
      <c r="BV20" s="662"/>
      <c r="BW20" s="662"/>
      <c r="BX20" s="662"/>
      <c r="BY20" s="662"/>
      <c r="BZ20" s="662"/>
      <c r="CA20" s="662"/>
      <c r="CB20" s="707"/>
      <c r="CD20" s="632" t="s">
        <v>275</v>
      </c>
      <c r="CE20" s="633"/>
      <c r="CF20" s="633"/>
      <c r="CG20" s="633"/>
      <c r="CH20" s="633"/>
      <c r="CI20" s="633"/>
      <c r="CJ20" s="633"/>
      <c r="CK20" s="633"/>
      <c r="CL20" s="633"/>
      <c r="CM20" s="633"/>
      <c r="CN20" s="633"/>
      <c r="CO20" s="633"/>
      <c r="CP20" s="633"/>
      <c r="CQ20" s="634"/>
      <c r="CR20" s="635">
        <v>7596835</v>
      </c>
      <c r="CS20" s="636"/>
      <c r="CT20" s="636"/>
      <c r="CU20" s="636"/>
      <c r="CV20" s="636"/>
      <c r="CW20" s="636"/>
      <c r="CX20" s="636"/>
      <c r="CY20" s="637"/>
      <c r="CZ20" s="661">
        <v>100</v>
      </c>
      <c r="DA20" s="661"/>
      <c r="DB20" s="661"/>
      <c r="DC20" s="661"/>
      <c r="DD20" s="641">
        <v>1128182</v>
      </c>
      <c r="DE20" s="636"/>
      <c r="DF20" s="636"/>
      <c r="DG20" s="636"/>
      <c r="DH20" s="636"/>
      <c r="DI20" s="636"/>
      <c r="DJ20" s="636"/>
      <c r="DK20" s="636"/>
      <c r="DL20" s="636"/>
      <c r="DM20" s="636"/>
      <c r="DN20" s="636"/>
      <c r="DO20" s="636"/>
      <c r="DP20" s="637"/>
      <c r="DQ20" s="641">
        <v>4269235</v>
      </c>
      <c r="DR20" s="636"/>
      <c r="DS20" s="636"/>
      <c r="DT20" s="636"/>
      <c r="DU20" s="636"/>
      <c r="DV20" s="636"/>
      <c r="DW20" s="636"/>
      <c r="DX20" s="636"/>
      <c r="DY20" s="636"/>
      <c r="DZ20" s="636"/>
      <c r="EA20" s="636"/>
      <c r="EB20" s="636"/>
      <c r="EC20" s="671"/>
    </row>
    <row r="21" spans="2:133" ht="11.25" customHeight="1" x14ac:dyDescent="0.2">
      <c r="B21" s="632" t="s">
        <v>276</v>
      </c>
      <c r="C21" s="633"/>
      <c r="D21" s="633"/>
      <c r="E21" s="633"/>
      <c r="F21" s="633"/>
      <c r="G21" s="633"/>
      <c r="H21" s="633"/>
      <c r="I21" s="633"/>
      <c r="J21" s="633"/>
      <c r="K21" s="633"/>
      <c r="L21" s="633"/>
      <c r="M21" s="633"/>
      <c r="N21" s="633"/>
      <c r="O21" s="633"/>
      <c r="P21" s="633"/>
      <c r="Q21" s="634"/>
      <c r="R21" s="635">
        <v>386</v>
      </c>
      <c r="S21" s="636"/>
      <c r="T21" s="636"/>
      <c r="U21" s="636"/>
      <c r="V21" s="636"/>
      <c r="W21" s="636"/>
      <c r="X21" s="636"/>
      <c r="Y21" s="637"/>
      <c r="Z21" s="661">
        <v>0</v>
      </c>
      <c r="AA21" s="661"/>
      <c r="AB21" s="661"/>
      <c r="AC21" s="661"/>
      <c r="AD21" s="662">
        <v>386</v>
      </c>
      <c r="AE21" s="662"/>
      <c r="AF21" s="662"/>
      <c r="AG21" s="662"/>
      <c r="AH21" s="662"/>
      <c r="AI21" s="662"/>
      <c r="AJ21" s="662"/>
      <c r="AK21" s="662"/>
      <c r="AL21" s="638">
        <v>0</v>
      </c>
      <c r="AM21" s="639"/>
      <c r="AN21" s="639"/>
      <c r="AO21" s="663"/>
      <c r="AP21" s="632" t="s">
        <v>277</v>
      </c>
      <c r="AQ21" s="708"/>
      <c r="AR21" s="708"/>
      <c r="AS21" s="708"/>
      <c r="AT21" s="708"/>
      <c r="AU21" s="708"/>
      <c r="AV21" s="708"/>
      <c r="AW21" s="708"/>
      <c r="AX21" s="708"/>
      <c r="AY21" s="708"/>
      <c r="AZ21" s="708"/>
      <c r="BA21" s="708"/>
      <c r="BB21" s="708"/>
      <c r="BC21" s="708"/>
      <c r="BD21" s="708"/>
      <c r="BE21" s="708"/>
      <c r="BF21" s="709"/>
      <c r="BG21" s="635">
        <v>468</v>
      </c>
      <c r="BH21" s="636"/>
      <c r="BI21" s="636"/>
      <c r="BJ21" s="636"/>
      <c r="BK21" s="636"/>
      <c r="BL21" s="636"/>
      <c r="BM21" s="636"/>
      <c r="BN21" s="637"/>
      <c r="BO21" s="661">
        <v>0.1</v>
      </c>
      <c r="BP21" s="661"/>
      <c r="BQ21" s="661"/>
      <c r="BR21" s="661"/>
      <c r="BS21" s="662" t="s">
        <v>126</v>
      </c>
      <c r="BT21" s="662"/>
      <c r="BU21" s="662"/>
      <c r="BV21" s="662"/>
      <c r="BW21" s="662"/>
      <c r="BX21" s="662"/>
      <c r="BY21" s="662"/>
      <c r="BZ21" s="662"/>
      <c r="CA21" s="662"/>
      <c r="CB21" s="707"/>
      <c r="CD21" s="612"/>
      <c r="CE21" s="613"/>
      <c r="CF21" s="613"/>
      <c r="CG21" s="613"/>
      <c r="CH21" s="613"/>
      <c r="CI21" s="613"/>
      <c r="CJ21" s="613"/>
      <c r="CK21" s="613"/>
      <c r="CL21" s="613"/>
      <c r="CM21" s="613"/>
      <c r="CN21" s="613"/>
      <c r="CO21" s="613"/>
      <c r="CP21" s="613"/>
      <c r="CQ21" s="614"/>
      <c r="CR21" s="715"/>
      <c r="CS21" s="716"/>
      <c r="CT21" s="716"/>
      <c r="CU21" s="716"/>
      <c r="CV21" s="716"/>
      <c r="CW21" s="716"/>
      <c r="CX21" s="716"/>
      <c r="CY21" s="717"/>
      <c r="CZ21" s="718"/>
      <c r="DA21" s="718"/>
      <c r="DB21" s="718"/>
      <c r="DC21" s="718"/>
      <c r="DD21" s="719"/>
      <c r="DE21" s="716"/>
      <c r="DF21" s="716"/>
      <c r="DG21" s="716"/>
      <c r="DH21" s="716"/>
      <c r="DI21" s="716"/>
      <c r="DJ21" s="716"/>
      <c r="DK21" s="716"/>
      <c r="DL21" s="716"/>
      <c r="DM21" s="716"/>
      <c r="DN21" s="716"/>
      <c r="DO21" s="716"/>
      <c r="DP21" s="717"/>
      <c r="DQ21" s="719"/>
      <c r="DR21" s="716"/>
      <c r="DS21" s="716"/>
      <c r="DT21" s="716"/>
      <c r="DU21" s="716"/>
      <c r="DV21" s="716"/>
      <c r="DW21" s="716"/>
      <c r="DX21" s="716"/>
      <c r="DY21" s="716"/>
      <c r="DZ21" s="716"/>
      <c r="EA21" s="716"/>
      <c r="EB21" s="716"/>
      <c r="EC21" s="723"/>
    </row>
    <row r="22" spans="2:133" ht="11.25" customHeight="1" x14ac:dyDescent="0.2">
      <c r="B22" s="692" t="s">
        <v>278</v>
      </c>
      <c r="C22" s="693"/>
      <c r="D22" s="693"/>
      <c r="E22" s="693"/>
      <c r="F22" s="693"/>
      <c r="G22" s="693"/>
      <c r="H22" s="693"/>
      <c r="I22" s="693"/>
      <c r="J22" s="693"/>
      <c r="K22" s="693"/>
      <c r="L22" s="693"/>
      <c r="M22" s="693"/>
      <c r="N22" s="693"/>
      <c r="O22" s="693"/>
      <c r="P22" s="693"/>
      <c r="Q22" s="694"/>
      <c r="R22" s="635">
        <v>20374</v>
      </c>
      <c r="S22" s="636"/>
      <c r="T22" s="636"/>
      <c r="U22" s="636"/>
      <c r="V22" s="636"/>
      <c r="W22" s="636"/>
      <c r="X22" s="636"/>
      <c r="Y22" s="637"/>
      <c r="Z22" s="661">
        <v>0.3</v>
      </c>
      <c r="AA22" s="661"/>
      <c r="AB22" s="661"/>
      <c r="AC22" s="661"/>
      <c r="AD22" s="662">
        <v>20374</v>
      </c>
      <c r="AE22" s="662"/>
      <c r="AF22" s="662"/>
      <c r="AG22" s="662"/>
      <c r="AH22" s="662"/>
      <c r="AI22" s="662"/>
      <c r="AJ22" s="662"/>
      <c r="AK22" s="662"/>
      <c r="AL22" s="638">
        <v>0.60000002384185791</v>
      </c>
      <c r="AM22" s="639"/>
      <c r="AN22" s="639"/>
      <c r="AO22" s="663"/>
      <c r="AP22" s="632" t="s">
        <v>279</v>
      </c>
      <c r="AQ22" s="708"/>
      <c r="AR22" s="708"/>
      <c r="AS22" s="708"/>
      <c r="AT22" s="708"/>
      <c r="AU22" s="708"/>
      <c r="AV22" s="708"/>
      <c r="AW22" s="708"/>
      <c r="AX22" s="708"/>
      <c r="AY22" s="708"/>
      <c r="AZ22" s="708"/>
      <c r="BA22" s="708"/>
      <c r="BB22" s="708"/>
      <c r="BC22" s="708"/>
      <c r="BD22" s="708"/>
      <c r="BE22" s="708"/>
      <c r="BF22" s="709"/>
      <c r="BG22" s="635" t="s">
        <v>126</v>
      </c>
      <c r="BH22" s="636"/>
      <c r="BI22" s="636"/>
      <c r="BJ22" s="636"/>
      <c r="BK22" s="636"/>
      <c r="BL22" s="636"/>
      <c r="BM22" s="636"/>
      <c r="BN22" s="637"/>
      <c r="BO22" s="661" t="s">
        <v>126</v>
      </c>
      <c r="BP22" s="661"/>
      <c r="BQ22" s="661"/>
      <c r="BR22" s="661"/>
      <c r="BS22" s="662" t="s">
        <v>126</v>
      </c>
      <c r="BT22" s="662"/>
      <c r="BU22" s="662"/>
      <c r="BV22" s="662"/>
      <c r="BW22" s="662"/>
      <c r="BX22" s="662"/>
      <c r="BY22" s="662"/>
      <c r="BZ22" s="662"/>
      <c r="CA22" s="662"/>
      <c r="CB22" s="707"/>
      <c r="CD22" s="688" t="s">
        <v>280</v>
      </c>
      <c r="CE22" s="689"/>
      <c r="CF22" s="689"/>
      <c r="CG22" s="689"/>
      <c r="CH22" s="689"/>
      <c r="CI22" s="689"/>
      <c r="CJ22" s="689"/>
      <c r="CK22" s="689"/>
      <c r="CL22" s="689"/>
      <c r="CM22" s="689"/>
      <c r="CN22" s="689"/>
      <c r="CO22" s="689"/>
      <c r="CP22" s="689"/>
      <c r="CQ22" s="689"/>
      <c r="CR22" s="689"/>
      <c r="CS22" s="689"/>
      <c r="CT22" s="689"/>
      <c r="CU22" s="689"/>
      <c r="CV22" s="689"/>
      <c r="CW22" s="689"/>
      <c r="CX22" s="689"/>
      <c r="CY22" s="689"/>
      <c r="CZ22" s="689"/>
      <c r="DA22" s="689"/>
      <c r="DB22" s="689"/>
      <c r="DC22" s="689"/>
      <c r="DD22" s="689"/>
      <c r="DE22" s="689"/>
      <c r="DF22" s="689"/>
      <c r="DG22" s="689"/>
      <c r="DH22" s="689"/>
      <c r="DI22" s="689"/>
      <c r="DJ22" s="689"/>
      <c r="DK22" s="689"/>
      <c r="DL22" s="689"/>
      <c r="DM22" s="689"/>
      <c r="DN22" s="689"/>
      <c r="DO22" s="689"/>
      <c r="DP22" s="689"/>
      <c r="DQ22" s="689"/>
      <c r="DR22" s="689"/>
      <c r="DS22" s="689"/>
      <c r="DT22" s="689"/>
      <c r="DU22" s="689"/>
      <c r="DV22" s="689"/>
      <c r="DW22" s="689"/>
      <c r="DX22" s="689"/>
      <c r="DY22" s="689"/>
      <c r="DZ22" s="689"/>
      <c r="EA22" s="689"/>
      <c r="EB22" s="689"/>
      <c r="EC22" s="690"/>
    </row>
    <row r="23" spans="2:133" ht="11.25" customHeight="1" x14ac:dyDescent="0.2">
      <c r="B23" s="632" t="s">
        <v>281</v>
      </c>
      <c r="C23" s="633"/>
      <c r="D23" s="633"/>
      <c r="E23" s="633"/>
      <c r="F23" s="633"/>
      <c r="G23" s="633"/>
      <c r="H23" s="633"/>
      <c r="I23" s="633"/>
      <c r="J23" s="633"/>
      <c r="K23" s="633"/>
      <c r="L23" s="633"/>
      <c r="M23" s="633"/>
      <c r="N23" s="633"/>
      <c r="O23" s="633"/>
      <c r="P23" s="633"/>
      <c r="Q23" s="634"/>
      <c r="R23" s="635">
        <v>2841618</v>
      </c>
      <c r="S23" s="636"/>
      <c r="T23" s="636"/>
      <c r="U23" s="636"/>
      <c r="V23" s="636"/>
      <c r="W23" s="636"/>
      <c r="X23" s="636"/>
      <c r="Y23" s="637"/>
      <c r="Z23" s="661">
        <v>36.6</v>
      </c>
      <c r="AA23" s="661"/>
      <c r="AB23" s="661"/>
      <c r="AC23" s="661"/>
      <c r="AD23" s="662">
        <v>2537067</v>
      </c>
      <c r="AE23" s="662"/>
      <c r="AF23" s="662"/>
      <c r="AG23" s="662"/>
      <c r="AH23" s="662"/>
      <c r="AI23" s="662"/>
      <c r="AJ23" s="662"/>
      <c r="AK23" s="662"/>
      <c r="AL23" s="638">
        <v>68.8</v>
      </c>
      <c r="AM23" s="639"/>
      <c r="AN23" s="639"/>
      <c r="AO23" s="663"/>
      <c r="AP23" s="632" t="s">
        <v>282</v>
      </c>
      <c r="AQ23" s="708"/>
      <c r="AR23" s="708"/>
      <c r="AS23" s="708"/>
      <c r="AT23" s="708"/>
      <c r="AU23" s="708"/>
      <c r="AV23" s="708"/>
      <c r="AW23" s="708"/>
      <c r="AX23" s="708"/>
      <c r="AY23" s="708"/>
      <c r="AZ23" s="708"/>
      <c r="BA23" s="708"/>
      <c r="BB23" s="708"/>
      <c r="BC23" s="708"/>
      <c r="BD23" s="708"/>
      <c r="BE23" s="708"/>
      <c r="BF23" s="709"/>
      <c r="BG23" s="635" t="s">
        <v>126</v>
      </c>
      <c r="BH23" s="636"/>
      <c r="BI23" s="636"/>
      <c r="BJ23" s="636"/>
      <c r="BK23" s="636"/>
      <c r="BL23" s="636"/>
      <c r="BM23" s="636"/>
      <c r="BN23" s="637"/>
      <c r="BO23" s="661" t="s">
        <v>126</v>
      </c>
      <c r="BP23" s="661"/>
      <c r="BQ23" s="661"/>
      <c r="BR23" s="661"/>
      <c r="BS23" s="662" t="s">
        <v>126</v>
      </c>
      <c r="BT23" s="662"/>
      <c r="BU23" s="662"/>
      <c r="BV23" s="662"/>
      <c r="BW23" s="662"/>
      <c r="BX23" s="662"/>
      <c r="BY23" s="662"/>
      <c r="BZ23" s="662"/>
      <c r="CA23" s="662"/>
      <c r="CB23" s="707"/>
      <c r="CD23" s="688" t="s">
        <v>222</v>
      </c>
      <c r="CE23" s="689"/>
      <c r="CF23" s="689"/>
      <c r="CG23" s="689"/>
      <c r="CH23" s="689"/>
      <c r="CI23" s="689"/>
      <c r="CJ23" s="689"/>
      <c r="CK23" s="689"/>
      <c r="CL23" s="689"/>
      <c r="CM23" s="689"/>
      <c r="CN23" s="689"/>
      <c r="CO23" s="689"/>
      <c r="CP23" s="689"/>
      <c r="CQ23" s="690"/>
      <c r="CR23" s="688" t="s">
        <v>283</v>
      </c>
      <c r="CS23" s="689"/>
      <c r="CT23" s="689"/>
      <c r="CU23" s="689"/>
      <c r="CV23" s="689"/>
      <c r="CW23" s="689"/>
      <c r="CX23" s="689"/>
      <c r="CY23" s="690"/>
      <c r="CZ23" s="688" t="s">
        <v>284</v>
      </c>
      <c r="DA23" s="689"/>
      <c r="DB23" s="689"/>
      <c r="DC23" s="690"/>
      <c r="DD23" s="688" t="s">
        <v>285</v>
      </c>
      <c r="DE23" s="689"/>
      <c r="DF23" s="689"/>
      <c r="DG23" s="689"/>
      <c r="DH23" s="689"/>
      <c r="DI23" s="689"/>
      <c r="DJ23" s="689"/>
      <c r="DK23" s="690"/>
      <c r="DL23" s="720" t="s">
        <v>286</v>
      </c>
      <c r="DM23" s="721"/>
      <c r="DN23" s="721"/>
      <c r="DO23" s="721"/>
      <c r="DP23" s="721"/>
      <c r="DQ23" s="721"/>
      <c r="DR23" s="721"/>
      <c r="DS23" s="721"/>
      <c r="DT23" s="721"/>
      <c r="DU23" s="721"/>
      <c r="DV23" s="722"/>
      <c r="DW23" s="688" t="s">
        <v>287</v>
      </c>
      <c r="DX23" s="689"/>
      <c r="DY23" s="689"/>
      <c r="DZ23" s="689"/>
      <c r="EA23" s="689"/>
      <c r="EB23" s="689"/>
      <c r="EC23" s="690"/>
    </row>
    <row r="24" spans="2:133" ht="11.25" customHeight="1" x14ac:dyDescent="0.2">
      <c r="B24" s="632" t="s">
        <v>288</v>
      </c>
      <c r="C24" s="633"/>
      <c r="D24" s="633"/>
      <c r="E24" s="633"/>
      <c r="F24" s="633"/>
      <c r="G24" s="633"/>
      <c r="H24" s="633"/>
      <c r="I24" s="633"/>
      <c r="J24" s="633"/>
      <c r="K24" s="633"/>
      <c r="L24" s="633"/>
      <c r="M24" s="633"/>
      <c r="N24" s="633"/>
      <c r="O24" s="633"/>
      <c r="P24" s="633"/>
      <c r="Q24" s="634"/>
      <c r="R24" s="635">
        <v>2537067</v>
      </c>
      <c r="S24" s="636"/>
      <c r="T24" s="636"/>
      <c r="U24" s="636"/>
      <c r="V24" s="636"/>
      <c r="W24" s="636"/>
      <c r="X24" s="636"/>
      <c r="Y24" s="637"/>
      <c r="Z24" s="661">
        <v>32.6</v>
      </c>
      <c r="AA24" s="661"/>
      <c r="AB24" s="661"/>
      <c r="AC24" s="661"/>
      <c r="AD24" s="662">
        <v>2537067</v>
      </c>
      <c r="AE24" s="662"/>
      <c r="AF24" s="662"/>
      <c r="AG24" s="662"/>
      <c r="AH24" s="662"/>
      <c r="AI24" s="662"/>
      <c r="AJ24" s="662"/>
      <c r="AK24" s="662"/>
      <c r="AL24" s="638">
        <v>68.8</v>
      </c>
      <c r="AM24" s="639"/>
      <c r="AN24" s="639"/>
      <c r="AO24" s="663"/>
      <c r="AP24" s="632" t="s">
        <v>289</v>
      </c>
      <c r="AQ24" s="708"/>
      <c r="AR24" s="708"/>
      <c r="AS24" s="708"/>
      <c r="AT24" s="708"/>
      <c r="AU24" s="708"/>
      <c r="AV24" s="708"/>
      <c r="AW24" s="708"/>
      <c r="AX24" s="708"/>
      <c r="AY24" s="708"/>
      <c r="AZ24" s="708"/>
      <c r="BA24" s="708"/>
      <c r="BB24" s="708"/>
      <c r="BC24" s="708"/>
      <c r="BD24" s="708"/>
      <c r="BE24" s="708"/>
      <c r="BF24" s="709"/>
      <c r="BG24" s="635" t="s">
        <v>126</v>
      </c>
      <c r="BH24" s="636"/>
      <c r="BI24" s="636"/>
      <c r="BJ24" s="636"/>
      <c r="BK24" s="636"/>
      <c r="BL24" s="636"/>
      <c r="BM24" s="636"/>
      <c r="BN24" s="637"/>
      <c r="BO24" s="661" t="s">
        <v>126</v>
      </c>
      <c r="BP24" s="661"/>
      <c r="BQ24" s="661"/>
      <c r="BR24" s="661"/>
      <c r="BS24" s="662" t="s">
        <v>126</v>
      </c>
      <c r="BT24" s="662"/>
      <c r="BU24" s="662"/>
      <c r="BV24" s="662"/>
      <c r="BW24" s="662"/>
      <c r="BX24" s="662"/>
      <c r="BY24" s="662"/>
      <c r="BZ24" s="662"/>
      <c r="CA24" s="662"/>
      <c r="CB24" s="707"/>
      <c r="CD24" s="685" t="s">
        <v>290</v>
      </c>
      <c r="CE24" s="686"/>
      <c r="CF24" s="686"/>
      <c r="CG24" s="686"/>
      <c r="CH24" s="686"/>
      <c r="CI24" s="686"/>
      <c r="CJ24" s="686"/>
      <c r="CK24" s="686"/>
      <c r="CL24" s="686"/>
      <c r="CM24" s="686"/>
      <c r="CN24" s="686"/>
      <c r="CO24" s="686"/>
      <c r="CP24" s="686"/>
      <c r="CQ24" s="687"/>
      <c r="CR24" s="682">
        <v>2826874</v>
      </c>
      <c r="CS24" s="683"/>
      <c r="CT24" s="683"/>
      <c r="CU24" s="683"/>
      <c r="CV24" s="683"/>
      <c r="CW24" s="683"/>
      <c r="CX24" s="683"/>
      <c r="CY24" s="711"/>
      <c r="CZ24" s="712">
        <v>37.200000000000003</v>
      </c>
      <c r="DA24" s="697"/>
      <c r="DB24" s="697"/>
      <c r="DC24" s="714"/>
      <c r="DD24" s="710">
        <v>1819174</v>
      </c>
      <c r="DE24" s="683"/>
      <c r="DF24" s="683"/>
      <c r="DG24" s="683"/>
      <c r="DH24" s="683"/>
      <c r="DI24" s="683"/>
      <c r="DJ24" s="683"/>
      <c r="DK24" s="711"/>
      <c r="DL24" s="710">
        <v>1800111</v>
      </c>
      <c r="DM24" s="683"/>
      <c r="DN24" s="683"/>
      <c r="DO24" s="683"/>
      <c r="DP24" s="683"/>
      <c r="DQ24" s="683"/>
      <c r="DR24" s="683"/>
      <c r="DS24" s="683"/>
      <c r="DT24" s="683"/>
      <c r="DU24" s="683"/>
      <c r="DV24" s="711"/>
      <c r="DW24" s="712">
        <v>47.1</v>
      </c>
      <c r="DX24" s="697"/>
      <c r="DY24" s="697"/>
      <c r="DZ24" s="697"/>
      <c r="EA24" s="697"/>
      <c r="EB24" s="697"/>
      <c r="EC24" s="713"/>
    </row>
    <row r="25" spans="2:133" ht="11.25" customHeight="1" x14ac:dyDescent="0.2">
      <c r="B25" s="632" t="s">
        <v>291</v>
      </c>
      <c r="C25" s="633"/>
      <c r="D25" s="633"/>
      <c r="E25" s="633"/>
      <c r="F25" s="633"/>
      <c r="G25" s="633"/>
      <c r="H25" s="633"/>
      <c r="I25" s="633"/>
      <c r="J25" s="633"/>
      <c r="K25" s="633"/>
      <c r="L25" s="633"/>
      <c r="M25" s="633"/>
      <c r="N25" s="633"/>
      <c r="O25" s="633"/>
      <c r="P25" s="633"/>
      <c r="Q25" s="634"/>
      <c r="R25" s="635">
        <v>304551</v>
      </c>
      <c r="S25" s="636"/>
      <c r="T25" s="636"/>
      <c r="U25" s="636"/>
      <c r="V25" s="636"/>
      <c r="W25" s="636"/>
      <c r="X25" s="636"/>
      <c r="Y25" s="637"/>
      <c r="Z25" s="661">
        <v>3.9</v>
      </c>
      <c r="AA25" s="661"/>
      <c r="AB25" s="661"/>
      <c r="AC25" s="661"/>
      <c r="AD25" s="662" t="s">
        <v>126</v>
      </c>
      <c r="AE25" s="662"/>
      <c r="AF25" s="662"/>
      <c r="AG25" s="662"/>
      <c r="AH25" s="662"/>
      <c r="AI25" s="662"/>
      <c r="AJ25" s="662"/>
      <c r="AK25" s="662"/>
      <c r="AL25" s="638" t="s">
        <v>126</v>
      </c>
      <c r="AM25" s="639"/>
      <c r="AN25" s="639"/>
      <c r="AO25" s="663"/>
      <c r="AP25" s="632" t="s">
        <v>292</v>
      </c>
      <c r="AQ25" s="708"/>
      <c r="AR25" s="708"/>
      <c r="AS25" s="708"/>
      <c r="AT25" s="708"/>
      <c r="AU25" s="708"/>
      <c r="AV25" s="708"/>
      <c r="AW25" s="708"/>
      <c r="AX25" s="708"/>
      <c r="AY25" s="708"/>
      <c r="AZ25" s="708"/>
      <c r="BA25" s="708"/>
      <c r="BB25" s="708"/>
      <c r="BC25" s="708"/>
      <c r="BD25" s="708"/>
      <c r="BE25" s="708"/>
      <c r="BF25" s="709"/>
      <c r="BG25" s="635" t="s">
        <v>126</v>
      </c>
      <c r="BH25" s="636"/>
      <c r="BI25" s="636"/>
      <c r="BJ25" s="636"/>
      <c r="BK25" s="636"/>
      <c r="BL25" s="636"/>
      <c r="BM25" s="636"/>
      <c r="BN25" s="637"/>
      <c r="BO25" s="661" t="s">
        <v>126</v>
      </c>
      <c r="BP25" s="661"/>
      <c r="BQ25" s="661"/>
      <c r="BR25" s="661"/>
      <c r="BS25" s="662" t="s">
        <v>126</v>
      </c>
      <c r="BT25" s="662"/>
      <c r="BU25" s="662"/>
      <c r="BV25" s="662"/>
      <c r="BW25" s="662"/>
      <c r="BX25" s="662"/>
      <c r="BY25" s="662"/>
      <c r="BZ25" s="662"/>
      <c r="CA25" s="662"/>
      <c r="CB25" s="707"/>
      <c r="CD25" s="632" t="s">
        <v>293</v>
      </c>
      <c r="CE25" s="633"/>
      <c r="CF25" s="633"/>
      <c r="CG25" s="633"/>
      <c r="CH25" s="633"/>
      <c r="CI25" s="633"/>
      <c r="CJ25" s="633"/>
      <c r="CK25" s="633"/>
      <c r="CL25" s="633"/>
      <c r="CM25" s="633"/>
      <c r="CN25" s="633"/>
      <c r="CO25" s="633"/>
      <c r="CP25" s="633"/>
      <c r="CQ25" s="634"/>
      <c r="CR25" s="635">
        <v>1062745</v>
      </c>
      <c r="CS25" s="645"/>
      <c r="CT25" s="645"/>
      <c r="CU25" s="645"/>
      <c r="CV25" s="645"/>
      <c r="CW25" s="645"/>
      <c r="CX25" s="645"/>
      <c r="CY25" s="646"/>
      <c r="CZ25" s="638">
        <v>14</v>
      </c>
      <c r="DA25" s="647"/>
      <c r="DB25" s="647"/>
      <c r="DC25" s="648"/>
      <c r="DD25" s="641">
        <v>963454</v>
      </c>
      <c r="DE25" s="645"/>
      <c r="DF25" s="645"/>
      <c r="DG25" s="645"/>
      <c r="DH25" s="645"/>
      <c r="DI25" s="645"/>
      <c r="DJ25" s="645"/>
      <c r="DK25" s="646"/>
      <c r="DL25" s="641">
        <v>946648</v>
      </c>
      <c r="DM25" s="645"/>
      <c r="DN25" s="645"/>
      <c r="DO25" s="645"/>
      <c r="DP25" s="645"/>
      <c r="DQ25" s="645"/>
      <c r="DR25" s="645"/>
      <c r="DS25" s="645"/>
      <c r="DT25" s="645"/>
      <c r="DU25" s="645"/>
      <c r="DV25" s="646"/>
      <c r="DW25" s="638">
        <v>24.8</v>
      </c>
      <c r="DX25" s="647"/>
      <c r="DY25" s="647"/>
      <c r="DZ25" s="647"/>
      <c r="EA25" s="647"/>
      <c r="EB25" s="647"/>
      <c r="EC25" s="666"/>
    </row>
    <row r="26" spans="2:133" ht="11.25" customHeight="1" x14ac:dyDescent="0.2">
      <c r="B26" s="632" t="s">
        <v>294</v>
      </c>
      <c r="C26" s="633"/>
      <c r="D26" s="633"/>
      <c r="E26" s="633"/>
      <c r="F26" s="633"/>
      <c r="G26" s="633"/>
      <c r="H26" s="633"/>
      <c r="I26" s="633"/>
      <c r="J26" s="633"/>
      <c r="K26" s="633"/>
      <c r="L26" s="633"/>
      <c r="M26" s="633"/>
      <c r="N26" s="633"/>
      <c r="O26" s="633"/>
      <c r="P26" s="633"/>
      <c r="Q26" s="634"/>
      <c r="R26" s="635" t="s">
        <v>126</v>
      </c>
      <c r="S26" s="636"/>
      <c r="T26" s="636"/>
      <c r="U26" s="636"/>
      <c r="V26" s="636"/>
      <c r="W26" s="636"/>
      <c r="X26" s="636"/>
      <c r="Y26" s="637"/>
      <c r="Z26" s="661" t="s">
        <v>126</v>
      </c>
      <c r="AA26" s="661"/>
      <c r="AB26" s="661"/>
      <c r="AC26" s="661"/>
      <c r="AD26" s="662" t="s">
        <v>126</v>
      </c>
      <c r="AE26" s="662"/>
      <c r="AF26" s="662"/>
      <c r="AG26" s="662"/>
      <c r="AH26" s="662"/>
      <c r="AI26" s="662"/>
      <c r="AJ26" s="662"/>
      <c r="AK26" s="662"/>
      <c r="AL26" s="638" t="s">
        <v>126</v>
      </c>
      <c r="AM26" s="639"/>
      <c r="AN26" s="639"/>
      <c r="AO26" s="663"/>
      <c r="AP26" s="632" t="s">
        <v>295</v>
      </c>
      <c r="AQ26" s="708"/>
      <c r="AR26" s="708"/>
      <c r="AS26" s="708"/>
      <c r="AT26" s="708"/>
      <c r="AU26" s="708"/>
      <c r="AV26" s="708"/>
      <c r="AW26" s="708"/>
      <c r="AX26" s="708"/>
      <c r="AY26" s="708"/>
      <c r="AZ26" s="708"/>
      <c r="BA26" s="708"/>
      <c r="BB26" s="708"/>
      <c r="BC26" s="708"/>
      <c r="BD26" s="708"/>
      <c r="BE26" s="708"/>
      <c r="BF26" s="709"/>
      <c r="BG26" s="635" t="s">
        <v>126</v>
      </c>
      <c r="BH26" s="636"/>
      <c r="BI26" s="636"/>
      <c r="BJ26" s="636"/>
      <c r="BK26" s="636"/>
      <c r="BL26" s="636"/>
      <c r="BM26" s="636"/>
      <c r="BN26" s="637"/>
      <c r="BO26" s="661" t="s">
        <v>126</v>
      </c>
      <c r="BP26" s="661"/>
      <c r="BQ26" s="661"/>
      <c r="BR26" s="661"/>
      <c r="BS26" s="662" t="s">
        <v>126</v>
      </c>
      <c r="BT26" s="662"/>
      <c r="BU26" s="662"/>
      <c r="BV26" s="662"/>
      <c r="BW26" s="662"/>
      <c r="BX26" s="662"/>
      <c r="BY26" s="662"/>
      <c r="BZ26" s="662"/>
      <c r="CA26" s="662"/>
      <c r="CB26" s="707"/>
      <c r="CD26" s="632" t="s">
        <v>296</v>
      </c>
      <c r="CE26" s="633"/>
      <c r="CF26" s="633"/>
      <c r="CG26" s="633"/>
      <c r="CH26" s="633"/>
      <c r="CI26" s="633"/>
      <c r="CJ26" s="633"/>
      <c r="CK26" s="633"/>
      <c r="CL26" s="633"/>
      <c r="CM26" s="633"/>
      <c r="CN26" s="633"/>
      <c r="CO26" s="633"/>
      <c r="CP26" s="633"/>
      <c r="CQ26" s="634"/>
      <c r="CR26" s="635">
        <v>618903</v>
      </c>
      <c r="CS26" s="636"/>
      <c r="CT26" s="636"/>
      <c r="CU26" s="636"/>
      <c r="CV26" s="636"/>
      <c r="CW26" s="636"/>
      <c r="CX26" s="636"/>
      <c r="CY26" s="637"/>
      <c r="CZ26" s="638">
        <v>8.1</v>
      </c>
      <c r="DA26" s="647"/>
      <c r="DB26" s="647"/>
      <c r="DC26" s="648"/>
      <c r="DD26" s="641">
        <v>593425</v>
      </c>
      <c r="DE26" s="636"/>
      <c r="DF26" s="636"/>
      <c r="DG26" s="636"/>
      <c r="DH26" s="636"/>
      <c r="DI26" s="636"/>
      <c r="DJ26" s="636"/>
      <c r="DK26" s="637"/>
      <c r="DL26" s="641" t="s">
        <v>126</v>
      </c>
      <c r="DM26" s="636"/>
      <c r="DN26" s="636"/>
      <c r="DO26" s="636"/>
      <c r="DP26" s="636"/>
      <c r="DQ26" s="636"/>
      <c r="DR26" s="636"/>
      <c r="DS26" s="636"/>
      <c r="DT26" s="636"/>
      <c r="DU26" s="636"/>
      <c r="DV26" s="637"/>
      <c r="DW26" s="638" t="s">
        <v>126</v>
      </c>
      <c r="DX26" s="647"/>
      <c r="DY26" s="647"/>
      <c r="DZ26" s="647"/>
      <c r="EA26" s="647"/>
      <c r="EB26" s="647"/>
      <c r="EC26" s="666"/>
    </row>
    <row r="27" spans="2:133" ht="11.25" customHeight="1" x14ac:dyDescent="0.2">
      <c r="B27" s="632" t="s">
        <v>297</v>
      </c>
      <c r="C27" s="633"/>
      <c r="D27" s="633"/>
      <c r="E27" s="633"/>
      <c r="F27" s="633"/>
      <c r="G27" s="633"/>
      <c r="H27" s="633"/>
      <c r="I27" s="633"/>
      <c r="J27" s="633"/>
      <c r="K27" s="633"/>
      <c r="L27" s="633"/>
      <c r="M27" s="633"/>
      <c r="N27" s="633"/>
      <c r="O27" s="633"/>
      <c r="P27" s="633"/>
      <c r="Q27" s="634"/>
      <c r="R27" s="635">
        <v>3963426</v>
      </c>
      <c r="S27" s="636"/>
      <c r="T27" s="636"/>
      <c r="U27" s="636"/>
      <c r="V27" s="636"/>
      <c r="W27" s="636"/>
      <c r="X27" s="636"/>
      <c r="Y27" s="637"/>
      <c r="Z27" s="661">
        <v>51</v>
      </c>
      <c r="AA27" s="661"/>
      <c r="AB27" s="661"/>
      <c r="AC27" s="661"/>
      <c r="AD27" s="662">
        <v>3658875</v>
      </c>
      <c r="AE27" s="662"/>
      <c r="AF27" s="662"/>
      <c r="AG27" s="662"/>
      <c r="AH27" s="662"/>
      <c r="AI27" s="662"/>
      <c r="AJ27" s="662"/>
      <c r="AK27" s="662"/>
      <c r="AL27" s="638">
        <v>99.300003051757813</v>
      </c>
      <c r="AM27" s="639"/>
      <c r="AN27" s="639"/>
      <c r="AO27" s="663"/>
      <c r="AP27" s="632" t="s">
        <v>298</v>
      </c>
      <c r="AQ27" s="633"/>
      <c r="AR27" s="633"/>
      <c r="AS27" s="633"/>
      <c r="AT27" s="633"/>
      <c r="AU27" s="633"/>
      <c r="AV27" s="633"/>
      <c r="AW27" s="633"/>
      <c r="AX27" s="633"/>
      <c r="AY27" s="633"/>
      <c r="AZ27" s="633"/>
      <c r="BA27" s="633"/>
      <c r="BB27" s="633"/>
      <c r="BC27" s="633"/>
      <c r="BD27" s="633"/>
      <c r="BE27" s="633"/>
      <c r="BF27" s="634"/>
      <c r="BG27" s="635">
        <v>787261</v>
      </c>
      <c r="BH27" s="636"/>
      <c r="BI27" s="636"/>
      <c r="BJ27" s="636"/>
      <c r="BK27" s="636"/>
      <c r="BL27" s="636"/>
      <c r="BM27" s="636"/>
      <c r="BN27" s="637"/>
      <c r="BO27" s="661">
        <v>100</v>
      </c>
      <c r="BP27" s="661"/>
      <c r="BQ27" s="661"/>
      <c r="BR27" s="661"/>
      <c r="BS27" s="662" t="s">
        <v>126</v>
      </c>
      <c r="BT27" s="662"/>
      <c r="BU27" s="662"/>
      <c r="BV27" s="662"/>
      <c r="BW27" s="662"/>
      <c r="BX27" s="662"/>
      <c r="BY27" s="662"/>
      <c r="BZ27" s="662"/>
      <c r="CA27" s="662"/>
      <c r="CB27" s="707"/>
      <c r="CD27" s="632" t="s">
        <v>299</v>
      </c>
      <c r="CE27" s="633"/>
      <c r="CF27" s="633"/>
      <c r="CG27" s="633"/>
      <c r="CH27" s="633"/>
      <c r="CI27" s="633"/>
      <c r="CJ27" s="633"/>
      <c r="CK27" s="633"/>
      <c r="CL27" s="633"/>
      <c r="CM27" s="633"/>
      <c r="CN27" s="633"/>
      <c r="CO27" s="633"/>
      <c r="CP27" s="633"/>
      <c r="CQ27" s="634"/>
      <c r="CR27" s="635">
        <v>1174179</v>
      </c>
      <c r="CS27" s="645"/>
      <c r="CT27" s="645"/>
      <c r="CU27" s="645"/>
      <c r="CV27" s="645"/>
      <c r="CW27" s="645"/>
      <c r="CX27" s="645"/>
      <c r="CY27" s="646"/>
      <c r="CZ27" s="638">
        <v>15.5</v>
      </c>
      <c r="DA27" s="647"/>
      <c r="DB27" s="647"/>
      <c r="DC27" s="648"/>
      <c r="DD27" s="641">
        <v>295384</v>
      </c>
      <c r="DE27" s="645"/>
      <c r="DF27" s="645"/>
      <c r="DG27" s="645"/>
      <c r="DH27" s="645"/>
      <c r="DI27" s="645"/>
      <c r="DJ27" s="645"/>
      <c r="DK27" s="646"/>
      <c r="DL27" s="641">
        <v>293127</v>
      </c>
      <c r="DM27" s="645"/>
      <c r="DN27" s="645"/>
      <c r="DO27" s="645"/>
      <c r="DP27" s="645"/>
      <c r="DQ27" s="645"/>
      <c r="DR27" s="645"/>
      <c r="DS27" s="645"/>
      <c r="DT27" s="645"/>
      <c r="DU27" s="645"/>
      <c r="DV27" s="646"/>
      <c r="DW27" s="638">
        <v>7.7</v>
      </c>
      <c r="DX27" s="647"/>
      <c r="DY27" s="647"/>
      <c r="DZ27" s="647"/>
      <c r="EA27" s="647"/>
      <c r="EB27" s="647"/>
      <c r="EC27" s="666"/>
    </row>
    <row r="28" spans="2:133" ht="11.25" customHeight="1" x14ac:dyDescent="0.2">
      <c r="B28" s="632" t="s">
        <v>300</v>
      </c>
      <c r="C28" s="633"/>
      <c r="D28" s="633"/>
      <c r="E28" s="633"/>
      <c r="F28" s="633"/>
      <c r="G28" s="633"/>
      <c r="H28" s="633"/>
      <c r="I28" s="633"/>
      <c r="J28" s="633"/>
      <c r="K28" s="633"/>
      <c r="L28" s="633"/>
      <c r="M28" s="633"/>
      <c r="N28" s="633"/>
      <c r="O28" s="633"/>
      <c r="P28" s="633"/>
      <c r="Q28" s="634"/>
      <c r="R28" s="635">
        <v>1687</v>
      </c>
      <c r="S28" s="636"/>
      <c r="T28" s="636"/>
      <c r="U28" s="636"/>
      <c r="V28" s="636"/>
      <c r="W28" s="636"/>
      <c r="X28" s="636"/>
      <c r="Y28" s="637"/>
      <c r="Z28" s="661">
        <v>0</v>
      </c>
      <c r="AA28" s="661"/>
      <c r="AB28" s="661"/>
      <c r="AC28" s="661"/>
      <c r="AD28" s="662">
        <v>1687</v>
      </c>
      <c r="AE28" s="662"/>
      <c r="AF28" s="662"/>
      <c r="AG28" s="662"/>
      <c r="AH28" s="662"/>
      <c r="AI28" s="662"/>
      <c r="AJ28" s="662"/>
      <c r="AK28" s="662"/>
      <c r="AL28" s="638">
        <v>0</v>
      </c>
      <c r="AM28" s="639"/>
      <c r="AN28" s="639"/>
      <c r="AO28" s="663"/>
      <c r="AP28" s="632"/>
      <c r="AQ28" s="633"/>
      <c r="AR28" s="633"/>
      <c r="AS28" s="633"/>
      <c r="AT28" s="633"/>
      <c r="AU28" s="633"/>
      <c r="AV28" s="633"/>
      <c r="AW28" s="633"/>
      <c r="AX28" s="633"/>
      <c r="AY28" s="633"/>
      <c r="AZ28" s="633"/>
      <c r="BA28" s="633"/>
      <c r="BB28" s="633"/>
      <c r="BC28" s="633"/>
      <c r="BD28" s="633"/>
      <c r="BE28" s="633"/>
      <c r="BF28" s="634"/>
      <c r="BG28" s="635"/>
      <c r="BH28" s="636"/>
      <c r="BI28" s="636"/>
      <c r="BJ28" s="636"/>
      <c r="BK28" s="636"/>
      <c r="BL28" s="636"/>
      <c r="BM28" s="636"/>
      <c r="BN28" s="637"/>
      <c r="BO28" s="661"/>
      <c r="BP28" s="661"/>
      <c r="BQ28" s="661"/>
      <c r="BR28" s="661"/>
      <c r="BS28" s="641"/>
      <c r="BT28" s="636"/>
      <c r="BU28" s="636"/>
      <c r="BV28" s="636"/>
      <c r="BW28" s="636"/>
      <c r="BX28" s="636"/>
      <c r="BY28" s="636"/>
      <c r="BZ28" s="636"/>
      <c r="CA28" s="636"/>
      <c r="CB28" s="671"/>
      <c r="CD28" s="632" t="s">
        <v>301</v>
      </c>
      <c r="CE28" s="633"/>
      <c r="CF28" s="633"/>
      <c r="CG28" s="633"/>
      <c r="CH28" s="633"/>
      <c r="CI28" s="633"/>
      <c r="CJ28" s="633"/>
      <c r="CK28" s="633"/>
      <c r="CL28" s="633"/>
      <c r="CM28" s="633"/>
      <c r="CN28" s="633"/>
      <c r="CO28" s="633"/>
      <c r="CP28" s="633"/>
      <c r="CQ28" s="634"/>
      <c r="CR28" s="635">
        <v>589950</v>
      </c>
      <c r="CS28" s="636"/>
      <c r="CT28" s="636"/>
      <c r="CU28" s="636"/>
      <c r="CV28" s="636"/>
      <c r="CW28" s="636"/>
      <c r="CX28" s="636"/>
      <c r="CY28" s="637"/>
      <c r="CZ28" s="638">
        <v>7.8</v>
      </c>
      <c r="DA28" s="647"/>
      <c r="DB28" s="647"/>
      <c r="DC28" s="648"/>
      <c r="DD28" s="641">
        <v>560336</v>
      </c>
      <c r="DE28" s="636"/>
      <c r="DF28" s="636"/>
      <c r="DG28" s="636"/>
      <c r="DH28" s="636"/>
      <c r="DI28" s="636"/>
      <c r="DJ28" s="636"/>
      <c r="DK28" s="637"/>
      <c r="DL28" s="641">
        <v>560336</v>
      </c>
      <c r="DM28" s="636"/>
      <c r="DN28" s="636"/>
      <c r="DO28" s="636"/>
      <c r="DP28" s="636"/>
      <c r="DQ28" s="636"/>
      <c r="DR28" s="636"/>
      <c r="DS28" s="636"/>
      <c r="DT28" s="636"/>
      <c r="DU28" s="636"/>
      <c r="DV28" s="637"/>
      <c r="DW28" s="638">
        <v>14.7</v>
      </c>
      <c r="DX28" s="647"/>
      <c r="DY28" s="647"/>
      <c r="DZ28" s="647"/>
      <c r="EA28" s="647"/>
      <c r="EB28" s="647"/>
      <c r="EC28" s="666"/>
    </row>
    <row r="29" spans="2:133" ht="11.25" customHeight="1" x14ac:dyDescent="0.2">
      <c r="B29" s="632" t="s">
        <v>302</v>
      </c>
      <c r="C29" s="633"/>
      <c r="D29" s="633"/>
      <c r="E29" s="633"/>
      <c r="F29" s="633"/>
      <c r="G29" s="633"/>
      <c r="H29" s="633"/>
      <c r="I29" s="633"/>
      <c r="J29" s="633"/>
      <c r="K29" s="633"/>
      <c r="L29" s="633"/>
      <c r="M29" s="633"/>
      <c r="N29" s="633"/>
      <c r="O29" s="633"/>
      <c r="P29" s="633"/>
      <c r="Q29" s="634"/>
      <c r="R29" s="635">
        <v>72175</v>
      </c>
      <c r="S29" s="636"/>
      <c r="T29" s="636"/>
      <c r="U29" s="636"/>
      <c r="V29" s="636"/>
      <c r="W29" s="636"/>
      <c r="X29" s="636"/>
      <c r="Y29" s="637"/>
      <c r="Z29" s="661">
        <v>0.9</v>
      </c>
      <c r="AA29" s="661"/>
      <c r="AB29" s="661"/>
      <c r="AC29" s="661"/>
      <c r="AD29" s="662" t="s">
        <v>126</v>
      </c>
      <c r="AE29" s="662"/>
      <c r="AF29" s="662"/>
      <c r="AG29" s="662"/>
      <c r="AH29" s="662"/>
      <c r="AI29" s="662"/>
      <c r="AJ29" s="662"/>
      <c r="AK29" s="662"/>
      <c r="AL29" s="638" t="s">
        <v>126</v>
      </c>
      <c r="AM29" s="639"/>
      <c r="AN29" s="639"/>
      <c r="AO29" s="663"/>
      <c r="AP29" s="612"/>
      <c r="AQ29" s="613"/>
      <c r="AR29" s="613"/>
      <c r="AS29" s="613"/>
      <c r="AT29" s="613"/>
      <c r="AU29" s="613"/>
      <c r="AV29" s="613"/>
      <c r="AW29" s="613"/>
      <c r="AX29" s="613"/>
      <c r="AY29" s="613"/>
      <c r="AZ29" s="613"/>
      <c r="BA29" s="613"/>
      <c r="BB29" s="613"/>
      <c r="BC29" s="613"/>
      <c r="BD29" s="613"/>
      <c r="BE29" s="613"/>
      <c r="BF29" s="614"/>
      <c r="BG29" s="635"/>
      <c r="BH29" s="636"/>
      <c r="BI29" s="636"/>
      <c r="BJ29" s="636"/>
      <c r="BK29" s="636"/>
      <c r="BL29" s="636"/>
      <c r="BM29" s="636"/>
      <c r="BN29" s="637"/>
      <c r="BO29" s="661"/>
      <c r="BP29" s="661"/>
      <c r="BQ29" s="661"/>
      <c r="BR29" s="661"/>
      <c r="BS29" s="662"/>
      <c r="BT29" s="662"/>
      <c r="BU29" s="662"/>
      <c r="BV29" s="662"/>
      <c r="BW29" s="662"/>
      <c r="BX29" s="662"/>
      <c r="BY29" s="662"/>
      <c r="BZ29" s="662"/>
      <c r="CA29" s="662"/>
      <c r="CB29" s="707"/>
      <c r="CD29" s="655" t="s">
        <v>303</v>
      </c>
      <c r="CE29" s="656"/>
      <c r="CF29" s="632" t="s">
        <v>68</v>
      </c>
      <c r="CG29" s="633"/>
      <c r="CH29" s="633"/>
      <c r="CI29" s="633"/>
      <c r="CJ29" s="633"/>
      <c r="CK29" s="633"/>
      <c r="CL29" s="633"/>
      <c r="CM29" s="633"/>
      <c r="CN29" s="633"/>
      <c r="CO29" s="633"/>
      <c r="CP29" s="633"/>
      <c r="CQ29" s="634"/>
      <c r="CR29" s="635">
        <v>589950</v>
      </c>
      <c r="CS29" s="645"/>
      <c r="CT29" s="645"/>
      <c r="CU29" s="645"/>
      <c r="CV29" s="645"/>
      <c r="CW29" s="645"/>
      <c r="CX29" s="645"/>
      <c r="CY29" s="646"/>
      <c r="CZ29" s="638">
        <v>7.8</v>
      </c>
      <c r="DA29" s="647"/>
      <c r="DB29" s="647"/>
      <c r="DC29" s="648"/>
      <c r="DD29" s="641">
        <v>560336</v>
      </c>
      <c r="DE29" s="645"/>
      <c r="DF29" s="645"/>
      <c r="DG29" s="645"/>
      <c r="DH29" s="645"/>
      <c r="DI29" s="645"/>
      <c r="DJ29" s="645"/>
      <c r="DK29" s="646"/>
      <c r="DL29" s="641">
        <v>560336</v>
      </c>
      <c r="DM29" s="645"/>
      <c r="DN29" s="645"/>
      <c r="DO29" s="645"/>
      <c r="DP29" s="645"/>
      <c r="DQ29" s="645"/>
      <c r="DR29" s="645"/>
      <c r="DS29" s="645"/>
      <c r="DT29" s="645"/>
      <c r="DU29" s="645"/>
      <c r="DV29" s="646"/>
      <c r="DW29" s="638">
        <v>14.7</v>
      </c>
      <c r="DX29" s="647"/>
      <c r="DY29" s="647"/>
      <c r="DZ29" s="647"/>
      <c r="EA29" s="647"/>
      <c r="EB29" s="647"/>
      <c r="EC29" s="666"/>
    </row>
    <row r="30" spans="2:133" ht="11.25" customHeight="1" x14ac:dyDescent="0.2">
      <c r="B30" s="632" t="s">
        <v>304</v>
      </c>
      <c r="C30" s="633"/>
      <c r="D30" s="633"/>
      <c r="E30" s="633"/>
      <c r="F30" s="633"/>
      <c r="G30" s="633"/>
      <c r="H30" s="633"/>
      <c r="I30" s="633"/>
      <c r="J30" s="633"/>
      <c r="K30" s="633"/>
      <c r="L30" s="633"/>
      <c r="M30" s="633"/>
      <c r="N30" s="633"/>
      <c r="O30" s="633"/>
      <c r="P30" s="633"/>
      <c r="Q30" s="634"/>
      <c r="R30" s="635">
        <v>45817</v>
      </c>
      <c r="S30" s="636"/>
      <c r="T30" s="636"/>
      <c r="U30" s="636"/>
      <c r="V30" s="636"/>
      <c r="W30" s="636"/>
      <c r="X30" s="636"/>
      <c r="Y30" s="637"/>
      <c r="Z30" s="661">
        <v>0.6</v>
      </c>
      <c r="AA30" s="661"/>
      <c r="AB30" s="661"/>
      <c r="AC30" s="661"/>
      <c r="AD30" s="662">
        <v>2896</v>
      </c>
      <c r="AE30" s="662"/>
      <c r="AF30" s="662"/>
      <c r="AG30" s="662"/>
      <c r="AH30" s="662"/>
      <c r="AI30" s="662"/>
      <c r="AJ30" s="662"/>
      <c r="AK30" s="662"/>
      <c r="AL30" s="638">
        <v>0.1</v>
      </c>
      <c r="AM30" s="639"/>
      <c r="AN30" s="639"/>
      <c r="AO30" s="663"/>
      <c r="AP30" s="688" t="s">
        <v>222</v>
      </c>
      <c r="AQ30" s="689"/>
      <c r="AR30" s="689"/>
      <c r="AS30" s="689"/>
      <c r="AT30" s="689"/>
      <c r="AU30" s="689"/>
      <c r="AV30" s="689"/>
      <c r="AW30" s="689"/>
      <c r="AX30" s="689"/>
      <c r="AY30" s="689"/>
      <c r="AZ30" s="689"/>
      <c r="BA30" s="689"/>
      <c r="BB30" s="689"/>
      <c r="BC30" s="689"/>
      <c r="BD30" s="689"/>
      <c r="BE30" s="689"/>
      <c r="BF30" s="690"/>
      <c r="BG30" s="688" t="s">
        <v>305</v>
      </c>
      <c r="BH30" s="705"/>
      <c r="BI30" s="705"/>
      <c r="BJ30" s="705"/>
      <c r="BK30" s="705"/>
      <c r="BL30" s="705"/>
      <c r="BM30" s="705"/>
      <c r="BN30" s="705"/>
      <c r="BO30" s="705"/>
      <c r="BP30" s="705"/>
      <c r="BQ30" s="706"/>
      <c r="BR30" s="688" t="s">
        <v>306</v>
      </c>
      <c r="BS30" s="705"/>
      <c r="BT30" s="705"/>
      <c r="BU30" s="705"/>
      <c r="BV30" s="705"/>
      <c r="BW30" s="705"/>
      <c r="BX30" s="705"/>
      <c r="BY30" s="705"/>
      <c r="BZ30" s="705"/>
      <c r="CA30" s="705"/>
      <c r="CB30" s="706"/>
      <c r="CD30" s="657"/>
      <c r="CE30" s="658"/>
      <c r="CF30" s="632" t="s">
        <v>307</v>
      </c>
      <c r="CG30" s="633"/>
      <c r="CH30" s="633"/>
      <c r="CI30" s="633"/>
      <c r="CJ30" s="633"/>
      <c r="CK30" s="633"/>
      <c r="CL30" s="633"/>
      <c r="CM30" s="633"/>
      <c r="CN30" s="633"/>
      <c r="CO30" s="633"/>
      <c r="CP30" s="633"/>
      <c r="CQ30" s="634"/>
      <c r="CR30" s="635">
        <v>574779</v>
      </c>
      <c r="CS30" s="636"/>
      <c r="CT30" s="636"/>
      <c r="CU30" s="636"/>
      <c r="CV30" s="636"/>
      <c r="CW30" s="636"/>
      <c r="CX30" s="636"/>
      <c r="CY30" s="637"/>
      <c r="CZ30" s="638">
        <v>7.6</v>
      </c>
      <c r="DA30" s="647"/>
      <c r="DB30" s="647"/>
      <c r="DC30" s="648"/>
      <c r="DD30" s="641">
        <v>546611</v>
      </c>
      <c r="DE30" s="636"/>
      <c r="DF30" s="636"/>
      <c r="DG30" s="636"/>
      <c r="DH30" s="636"/>
      <c r="DI30" s="636"/>
      <c r="DJ30" s="636"/>
      <c r="DK30" s="637"/>
      <c r="DL30" s="641">
        <v>546611</v>
      </c>
      <c r="DM30" s="636"/>
      <c r="DN30" s="636"/>
      <c r="DO30" s="636"/>
      <c r="DP30" s="636"/>
      <c r="DQ30" s="636"/>
      <c r="DR30" s="636"/>
      <c r="DS30" s="636"/>
      <c r="DT30" s="636"/>
      <c r="DU30" s="636"/>
      <c r="DV30" s="637"/>
      <c r="DW30" s="638">
        <v>14.3</v>
      </c>
      <c r="DX30" s="647"/>
      <c r="DY30" s="647"/>
      <c r="DZ30" s="647"/>
      <c r="EA30" s="647"/>
      <c r="EB30" s="647"/>
      <c r="EC30" s="666"/>
    </row>
    <row r="31" spans="2:133" ht="11.25" customHeight="1" x14ac:dyDescent="0.2">
      <c r="B31" s="632" t="s">
        <v>308</v>
      </c>
      <c r="C31" s="633"/>
      <c r="D31" s="633"/>
      <c r="E31" s="633"/>
      <c r="F31" s="633"/>
      <c r="G31" s="633"/>
      <c r="H31" s="633"/>
      <c r="I31" s="633"/>
      <c r="J31" s="633"/>
      <c r="K31" s="633"/>
      <c r="L31" s="633"/>
      <c r="M31" s="633"/>
      <c r="N31" s="633"/>
      <c r="O31" s="633"/>
      <c r="P31" s="633"/>
      <c r="Q31" s="634"/>
      <c r="R31" s="635">
        <v>8744</v>
      </c>
      <c r="S31" s="636"/>
      <c r="T31" s="636"/>
      <c r="U31" s="636"/>
      <c r="V31" s="636"/>
      <c r="W31" s="636"/>
      <c r="X31" s="636"/>
      <c r="Y31" s="637"/>
      <c r="Z31" s="661">
        <v>0.1</v>
      </c>
      <c r="AA31" s="661"/>
      <c r="AB31" s="661"/>
      <c r="AC31" s="661"/>
      <c r="AD31" s="662" t="s">
        <v>126</v>
      </c>
      <c r="AE31" s="662"/>
      <c r="AF31" s="662"/>
      <c r="AG31" s="662"/>
      <c r="AH31" s="662"/>
      <c r="AI31" s="662"/>
      <c r="AJ31" s="662"/>
      <c r="AK31" s="662"/>
      <c r="AL31" s="638" t="s">
        <v>126</v>
      </c>
      <c r="AM31" s="639"/>
      <c r="AN31" s="639"/>
      <c r="AO31" s="663"/>
      <c r="AP31" s="699" t="s">
        <v>309</v>
      </c>
      <c r="AQ31" s="700"/>
      <c r="AR31" s="700"/>
      <c r="AS31" s="700"/>
      <c r="AT31" s="701" t="s">
        <v>310</v>
      </c>
      <c r="AU31" s="209"/>
      <c r="AV31" s="209"/>
      <c r="AW31" s="209"/>
      <c r="AX31" s="685" t="s">
        <v>188</v>
      </c>
      <c r="AY31" s="686"/>
      <c r="AZ31" s="686"/>
      <c r="BA31" s="686"/>
      <c r="BB31" s="686"/>
      <c r="BC31" s="686"/>
      <c r="BD31" s="686"/>
      <c r="BE31" s="686"/>
      <c r="BF31" s="687"/>
      <c r="BG31" s="695">
        <v>99.1</v>
      </c>
      <c r="BH31" s="696"/>
      <c r="BI31" s="696"/>
      <c r="BJ31" s="696"/>
      <c r="BK31" s="696"/>
      <c r="BL31" s="696"/>
      <c r="BM31" s="697">
        <v>94.4</v>
      </c>
      <c r="BN31" s="696"/>
      <c r="BO31" s="696"/>
      <c r="BP31" s="696"/>
      <c r="BQ31" s="698"/>
      <c r="BR31" s="695">
        <v>98.8</v>
      </c>
      <c r="BS31" s="696"/>
      <c r="BT31" s="696"/>
      <c r="BU31" s="696"/>
      <c r="BV31" s="696"/>
      <c r="BW31" s="696"/>
      <c r="BX31" s="697">
        <v>93.4</v>
      </c>
      <c r="BY31" s="696"/>
      <c r="BZ31" s="696"/>
      <c r="CA31" s="696"/>
      <c r="CB31" s="698"/>
      <c r="CD31" s="657"/>
      <c r="CE31" s="658"/>
      <c r="CF31" s="632" t="s">
        <v>311</v>
      </c>
      <c r="CG31" s="633"/>
      <c r="CH31" s="633"/>
      <c r="CI31" s="633"/>
      <c r="CJ31" s="633"/>
      <c r="CK31" s="633"/>
      <c r="CL31" s="633"/>
      <c r="CM31" s="633"/>
      <c r="CN31" s="633"/>
      <c r="CO31" s="633"/>
      <c r="CP31" s="633"/>
      <c r="CQ31" s="634"/>
      <c r="CR31" s="635">
        <v>15171</v>
      </c>
      <c r="CS31" s="645"/>
      <c r="CT31" s="645"/>
      <c r="CU31" s="645"/>
      <c r="CV31" s="645"/>
      <c r="CW31" s="645"/>
      <c r="CX31" s="645"/>
      <c r="CY31" s="646"/>
      <c r="CZ31" s="638">
        <v>0.2</v>
      </c>
      <c r="DA31" s="647"/>
      <c r="DB31" s="647"/>
      <c r="DC31" s="648"/>
      <c r="DD31" s="641">
        <v>13725</v>
      </c>
      <c r="DE31" s="645"/>
      <c r="DF31" s="645"/>
      <c r="DG31" s="645"/>
      <c r="DH31" s="645"/>
      <c r="DI31" s="645"/>
      <c r="DJ31" s="645"/>
      <c r="DK31" s="646"/>
      <c r="DL31" s="641">
        <v>13725</v>
      </c>
      <c r="DM31" s="645"/>
      <c r="DN31" s="645"/>
      <c r="DO31" s="645"/>
      <c r="DP31" s="645"/>
      <c r="DQ31" s="645"/>
      <c r="DR31" s="645"/>
      <c r="DS31" s="645"/>
      <c r="DT31" s="645"/>
      <c r="DU31" s="645"/>
      <c r="DV31" s="646"/>
      <c r="DW31" s="638">
        <v>0.4</v>
      </c>
      <c r="DX31" s="647"/>
      <c r="DY31" s="647"/>
      <c r="DZ31" s="647"/>
      <c r="EA31" s="647"/>
      <c r="EB31" s="647"/>
      <c r="EC31" s="666"/>
    </row>
    <row r="32" spans="2:133" ht="11.25" customHeight="1" x14ac:dyDescent="0.2">
      <c r="B32" s="632" t="s">
        <v>312</v>
      </c>
      <c r="C32" s="633"/>
      <c r="D32" s="633"/>
      <c r="E32" s="633"/>
      <c r="F32" s="633"/>
      <c r="G32" s="633"/>
      <c r="H32" s="633"/>
      <c r="I32" s="633"/>
      <c r="J32" s="633"/>
      <c r="K32" s="633"/>
      <c r="L32" s="633"/>
      <c r="M32" s="633"/>
      <c r="N32" s="633"/>
      <c r="O32" s="633"/>
      <c r="P32" s="633"/>
      <c r="Q32" s="634"/>
      <c r="R32" s="635">
        <v>1187152</v>
      </c>
      <c r="S32" s="636"/>
      <c r="T32" s="636"/>
      <c r="U32" s="636"/>
      <c r="V32" s="636"/>
      <c r="W32" s="636"/>
      <c r="X32" s="636"/>
      <c r="Y32" s="637"/>
      <c r="Z32" s="661">
        <v>15.3</v>
      </c>
      <c r="AA32" s="661"/>
      <c r="AB32" s="661"/>
      <c r="AC32" s="661"/>
      <c r="AD32" s="662" t="s">
        <v>126</v>
      </c>
      <c r="AE32" s="662"/>
      <c r="AF32" s="662"/>
      <c r="AG32" s="662"/>
      <c r="AH32" s="662"/>
      <c r="AI32" s="662"/>
      <c r="AJ32" s="662"/>
      <c r="AK32" s="662"/>
      <c r="AL32" s="638" t="s">
        <v>126</v>
      </c>
      <c r="AM32" s="639"/>
      <c r="AN32" s="639"/>
      <c r="AO32" s="663"/>
      <c r="AP32" s="672"/>
      <c r="AQ32" s="673"/>
      <c r="AR32" s="673"/>
      <c r="AS32" s="673"/>
      <c r="AT32" s="702"/>
      <c r="AU32" s="205" t="s">
        <v>313</v>
      </c>
      <c r="AX32" s="632" t="s">
        <v>314</v>
      </c>
      <c r="AY32" s="633"/>
      <c r="AZ32" s="633"/>
      <c r="BA32" s="633"/>
      <c r="BB32" s="633"/>
      <c r="BC32" s="633"/>
      <c r="BD32" s="633"/>
      <c r="BE32" s="633"/>
      <c r="BF32" s="634"/>
      <c r="BG32" s="704">
        <v>99.3</v>
      </c>
      <c r="BH32" s="645"/>
      <c r="BI32" s="645"/>
      <c r="BJ32" s="645"/>
      <c r="BK32" s="645"/>
      <c r="BL32" s="645"/>
      <c r="BM32" s="639">
        <v>96.2</v>
      </c>
      <c r="BN32" s="645"/>
      <c r="BO32" s="645"/>
      <c r="BP32" s="645"/>
      <c r="BQ32" s="670"/>
      <c r="BR32" s="704">
        <v>99.1</v>
      </c>
      <c r="BS32" s="645"/>
      <c r="BT32" s="645"/>
      <c r="BU32" s="645"/>
      <c r="BV32" s="645"/>
      <c r="BW32" s="645"/>
      <c r="BX32" s="639">
        <v>95.4</v>
      </c>
      <c r="BY32" s="645"/>
      <c r="BZ32" s="645"/>
      <c r="CA32" s="645"/>
      <c r="CB32" s="670"/>
      <c r="CD32" s="659"/>
      <c r="CE32" s="660"/>
      <c r="CF32" s="632" t="s">
        <v>315</v>
      </c>
      <c r="CG32" s="633"/>
      <c r="CH32" s="633"/>
      <c r="CI32" s="633"/>
      <c r="CJ32" s="633"/>
      <c r="CK32" s="633"/>
      <c r="CL32" s="633"/>
      <c r="CM32" s="633"/>
      <c r="CN32" s="633"/>
      <c r="CO32" s="633"/>
      <c r="CP32" s="633"/>
      <c r="CQ32" s="634"/>
      <c r="CR32" s="635" t="s">
        <v>126</v>
      </c>
      <c r="CS32" s="636"/>
      <c r="CT32" s="636"/>
      <c r="CU32" s="636"/>
      <c r="CV32" s="636"/>
      <c r="CW32" s="636"/>
      <c r="CX32" s="636"/>
      <c r="CY32" s="637"/>
      <c r="CZ32" s="638" t="s">
        <v>126</v>
      </c>
      <c r="DA32" s="647"/>
      <c r="DB32" s="647"/>
      <c r="DC32" s="648"/>
      <c r="DD32" s="641" t="s">
        <v>126</v>
      </c>
      <c r="DE32" s="636"/>
      <c r="DF32" s="636"/>
      <c r="DG32" s="636"/>
      <c r="DH32" s="636"/>
      <c r="DI32" s="636"/>
      <c r="DJ32" s="636"/>
      <c r="DK32" s="637"/>
      <c r="DL32" s="641" t="s">
        <v>126</v>
      </c>
      <c r="DM32" s="636"/>
      <c r="DN32" s="636"/>
      <c r="DO32" s="636"/>
      <c r="DP32" s="636"/>
      <c r="DQ32" s="636"/>
      <c r="DR32" s="636"/>
      <c r="DS32" s="636"/>
      <c r="DT32" s="636"/>
      <c r="DU32" s="636"/>
      <c r="DV32" s="637"/>
      <c r="DW32" s="638" t="s">
        <v>126</v>
      </c>
      <c r="DX32" s="647"/>
      <c r="DY32" s="647"/>
      <c r="DZ32" s="647"/>
      <c r="EA32" s="647"/>
      <c r="EB32" s="647"/>
      <c r="EC32" s="666"/>
    </row>
    <row r="33" spans="2:133" ht="11.25" customHeight="1" x14ac:dyDescent="0.2">
      <c r="B33" s="692" t="s">
        <v>316</v>
      </c>
      <c r="C33" s="693"/>
      <c r="D33" s="693"/>
      <c r="E33" s="693"/>
      <c r="F33" s="693"/>
      <c r="G33" s="693"/>
      <c r="H33" s="693"/>
      <c r="I33" s="693"/>
      <c r="J33" s="693"/>
      <c r="K33" s="693"/>
      <c r="L33" s="693"/>
      <c r="M33" s="693"/>
      <c r="N33" s="693"/>
      <c r="O33" s="693"/>
      <c r="P33" s="693"/>
      <c r="Q33" s="694"/>
      <c r="R33" s="635" t="s">
        <v>126</v>
      </c>
      <c r="S33" s="636"/>
      <c r="T33" s="636"/>
      <c r="U33" s="636"/>
      <c r="V33" s="636"/>
      <c r="W33" s="636"/>
      <c r="X33" s="636"/>
      <c r="Y33" s="637"/>
      <c r="Z33" s="661" t="s">
        <v>126</v>
      </c>
      <c r="AA33" s="661"/>
      <c r="AB33" s="661"/>
      <c r="AC33" s="661"/>
      <c r="AD33" s="662" t="s">
        <v>126</v>
      </c>
      <c r="AE33" s="662"/>
      <c r="AF33" s="662"/>
      <c r="AG33" s="662"/>
      <c r="AH33" s="662"/>
      <c r="AI33" s="662"/>
      <c r="AJ33" s="662"/>
      <c r="AK33" s="662"/>
      <c r="AL33" s="638" t="s">
        <v>126</v>
      </c>
      <c r="AM33" s="639"/>
      <c r="AN33" s="639"/>
      <c r="AO33" s="663"/>
      <c r="AP33" s="674"/>
      <c r="AQ33" s="675"/>
      <c r="AR33" s="675"/>
      <c r="AS33" s="675"/>
      <c r="AT33" s="703"/>
      <c r="AU33" s="210"/>
      <c r="AV33" s="210"/>
      <c r="AW33" s="210"/>
      <c r="AX33" s="612" t="s">
        <v>317</v>
      </c>
      <c r="AY33" s="613"/>
      <c r="AZ33" s="613"/>
      <c r="BA33" s="613"/>
      <c r="BB33" s="613"/>
      <c r="BC33" s="613"/>
      <c r="BD33" s="613"/>
      <c r="BE33" s="613"/>
      <c r="BF33" s="614"/>
      <c r="BG33" s="691">
        <v>98.9</v>
      </c>
      <c r="BH33" s="616"/>
      <c r="BI33" s="616"/>
      <c r="BJ33" s="616"/>
      <c r="BK33" s="616"/>
      <c r="BL33" s="616"/>
      <c r="BM33" s="653">
        <v>91.9</v>
      </c>
      <c r="BN33" s="616"/>
      <c r="BO33" s="616"/>
      <c r="BP33" s="616"/>
      <c r="BQ33" s="664"/>
      <c r="BR33" s="691">
        <v>98.4</v>
      </c>
      <c r="BS33" s="616"/>
      <c r="BT33" s="616"/>
      <c r="BU33" s="616"/>
      <c r="BV33" s="616"/>
      <c r="BW33" s="616"/>
      <c r="BX33" s="653">
        <v>90.9</v>
      </c>
      <c r="BY33" s="616"/>
      <c r="BZ33" s="616"/>
      <c r="CA33" s="616"/>
      <c r="CB33" s="664"/>
      <c r="CD33" s="632" t="s">
        <v>318</v>
      </c>
      <c r="CE33" s="633"/>
      <c r="CF33" s="633"/>
      <c r="CG33" s="633"/>
      <c r="CH33" s="633"/>
      <c r="CI33" s="633"/>
      <c r="CJ33" s="633"/>
      <c r="CK33" s="633"/>
      <c r="CL33" s="633"/>
      <c r="CM33" s="633"/>
      <c r="CN33" s="633"/>
      <c r="CO33" s="633"/>
      <c r="CP33" s="633"/>
      <c r="CQ33" s="634"/>
      <c r="CR33" s="635">
        <v>3634309</v>
      </c>
      <c r="CS33" s="645"/>
      <c r="CT33" s="645"/>
      <c r="CU33" s="645"/>
      <c r="CV33" s="645"/>
      <c r="CW33" s="645"/>
      <c r="CX33" s="645"/>
      <c r="CY33" s="646"/>
      <c r="CZ33" s="638">
        <v>47.8</v>
      </c>
      <c r="DA33" s="647"/>
      <c r="DB33" s="647"/>
      <c r="DC33" s="648"/>
      <c r="DD33" s="641">
        <v>2305100</v>
      </c>
      <c r="DE33" s="645"/>
      <c r="DF33" s="645"/>
      <c r="DG33" s="645"/>
      <c r="DH33" s="645"/>
      <c r="DI33" s="645"/>
      <c r="DJ33" s="645"/>
      <c r="DK33" s="646"/>
      <c r="DL33" s="641">
        <v>1526648</v>
      </c>
      <c r="DM33" s="645"/>
      <c r="DN33" s="645"/>
      <c r="DO33" s="645"/>
      <c r="DP33" s="645"/>
      <c r="DQ33" s="645"/>
      <c r="DR33" s="645"/>
      <c r="DS33" s="645"/>
      <c r="DT33" s="645"/>
      <c r="DU33" s="645"/>
      <c r="DV33" s="646"/>
      <c r="DW33" s="638">
        <v>40</v>
      </c>
      <c r="DX33" s="647"/>
      <c r="DY33" s="647"/>
      <c r="DZ33" s="647"/>
      <c r="EA33" s="647"/>
      <c r="EB33" s="647"/>
      <c r="EC33" s="666"/>
    </row>
    <row r="34" spans="2:133" ht="11.25" customHeight="1" x14ac:dyDescent="0.2">
      <c r="B34" s="632" t="s">
        <v>319</v>
      </c>
      <c r="C34" s="633"/>
      <c r="D34" s="633"/>
      <c r="E34" s="633"/>
      <c r="F34" s="633"/>
      <c r="G34" s="633"/>
      <c r="H34" s="633"/>
      <c r="I34" s="633"/>
      <c r="J34" s="633"/>
      <c r="K34" s="633"/>
      <c r="L34" s="633"/>
      <c r="M34" s="633"/>
      <c r="N34" s="633"/>
      <c r="O34" s="633"/>
      <c r="P34" s="633"/>
      <c r="Q34" s="634"/>
      <c r="R34" s="635">
        <v>980220</v>
      </c>
      <c r="S34" s="636"/>
      <c r="T34" s="636"/>
      <c r="U34" s="636"/>
      <c r="V34" s="636"/>
      <c r="W34" s="636"/>
      <c r="X34" s="636"/>
      <c r="Y34" s="637"/>
      <c r="Z34" s="661">
        <v>12.6</v>
      </c>
      <c r="AA34" s="661"/>
      <c r="AB34" s="661"/>
      <c r="AC34" s="661"/>
      <c r="AD34" s="662" t="s">
        <v>126</v>
      </c>
      <c r="AE34" s="662"/>
      <c r="AF34" s="662"/>
      <c r="AG34" s="662"/>
      <c r="AH34" s="662"/>
      <c r="AI34" s="662"/>
      <c r="AJ34" s="662"/>
      <c r="AK34" s="662"/>
      <c r="AL34" s="638" t="s">
        <v>126</v>
      </c>
      <c r="AM34" s="639"/>
      <c r="AN34" s="639"/>
      <c r="AO34" s="663"/>
      <c r="AP34" s="211"/>
      <c r="AQ34" s="212"/>
      <c r="AS34" s="209"/>
      <c r="AT34" s="209"/>
      <c r="AU34" s="209"/>
      <c r="AV34" s="209"/>
      <c r="AW34" s="209"/>
      <c r="AX34" s="209"/>
      <c r="AY34" s="209"/>
      <c r="AZ34" s="209"/>
      <c r="BA34" s="209"/>
      <c r="BB34" s="209"/>
      <c r="BC34" s="209"/>
      <c r="BD34" s="209"/>
      <c r="BE34" s="209"/>
      <c r="BF34" s="209"/>
      <c r="BG34" s="212"/>
      <c r="BH34" s="212"/>
      <c r="BI34" s="212"/>
      <c r="BJ34" s="212"/>
      <c r="BK34" s="212"/>
      <c r="BL34" s="212"/>
      <c r="BM34" s="212"/>
      <c r="BN34" s="212"/>
      <c r="BO34" s="212"/>
      <c r="BP34" s="212"/>
      <c r="BQ34" s="212"/>
      <c r="BR34" s="212"/>
      <c r="BS34" s="212"/>
      <c r="BT34" s="212"/>
      <c r="BU34" s="212"/>
      <c r="BV34" s="212"/>
      <c r="BW34" s="212"/>
      <c r="BX34" s="212"/>
      <c r="BY34" s="212"/>
      <c r="BZ34" s="212"/>
      <c r="CA34" s="212"/>
      <c r="CB34" s="212"/>
      <c r="CD34" s="632" t="s">
        <v>320</v>
      </c>
      <c r="CE34" s="633"/>
      <c r="CF34" s="633"/>
      <c r="CG34" s="633"/>
      <c r="CH34" s="633"/>
      <c r="CI34" s="633"/>
      <c r="CJ34" s="633"/>
      <c r="CK34" s="633"/>
      <c r="CL34" s="633"/>
      <c r="CM34" s="633"/>
      <c r="CN34" s="633"/>
      <c r="CO34" s="633"/>
      <c r="CP34" s="633"/>
      <c r="CQ34" s="634"/>
      <c r="CR34" s="635">
        <v>1000808</v>
      </c>
      <c r="CS34" s="636"/>
      <c r="CT34" s="636"/>
      <c r="CU34" s="636"/>
      <c r="CV34" s="636"/>
      <c r="CW34" s="636"/>
      <c r="CX34" s="636"/>
      <c r="CY34" s="637"/>
      <c r="CZ34" s="638">
        <v>13.2</v>
      </c>
      <c r="DA34" s="647"/>
      <c r="DB34" s="647"/>
      <c r="DC34" s="648"/>
      <c r="DD34" s="641">
        <v>601347</v>
      </c>
      <c r="DE34" s="636"/>
      <c r="DF34" s="636"/>
      <c r="DG34" s="636"/>
      <c r="DH34" s="636"/>
      <c r="DI34" s="636"/>
      <c r="DJ34" s="636"/>
      <c r="DK34" s="637"/>
      <c r="DL34" s="641">
        <v>474629</v>
      </c>
      <c r="DM34" s="636"/>
      <c r="DN34" s="636"/>
      <c r="DO34" s="636"/>
      <c r="DP34" s="636"/>
      <c r="DQ34" s="636"/>
      <c r="DR34" s="636"/>
      <c r="DS34" s="636"/>
      <c r="DT34" s="636"/>
      <c r="DU34" s="636"/>
      <c r="DV34" s="637"/>
      <c r="DW34" s="638">
        <v>12.4</v>
      </c>
      <c r="DX34" s="647"/>
      <c r="DY34" s="647"/>
      <c r="DZ34" s="647"/>
      <c r="EA34" s="647"/>
      <c r="EB34" s="647"/>
      <c r="EC34" s="666"/>
    </row>
    <row r="35" spans="2:133" ht="11.25" customHeight="1" x14ac:dyDescent="0.2">
      <c r="B35" s="632" t="s">
        <v>321</v>
      </c>
      <c r="C35" s="633"/>
      <c r="D35" s="633"/>
      <c r="E35" s="633"/>
      <c r="F35" s="633"/>
      <c r="G35" s="633"/>
      <c r="H35" s="633"/>
      <c r="I35" s="633"/>
      <c r="J35" s="633"/>
      <c r="K35" s="633"/>
      <c r="L35" s="633"/>
      <c r="M35" s="633"/>
      <c r="N35" s="633"/>
      <c r="O35" s="633"/>
      <c r="P35" s="633"/>
      <c r="Q35" s="634"/>
      <c r="R35" s="635">
        <v>66742</v>
      </c>
      <c r="S35" s="636"/>
      <c r="T35" s="636"/>
      <c r="U35" s="636"/>
      <c r="V35" s="636"/>
      <c r="W35" s="636"/>
      <c r="X35" s="636"/>
      <c r="Y35" s="637"/>
      <c r="Z35" s="661">
        <v>0.9</v>
      </c>
      <c r="AA35" s="661"/>
      <c r="AB35" s="661"/>
      <c r="AC35" s="661"/>
      <c r="AD35" s="662" t="s">
        <v>126</v>
      </c>
      <c r="AE35" s="662"/>
      <c r="AF35" s="662"/>
      <c r="AG35" s="662"/>
      <c r="AH35" s="662"/>
      <c r="AI35" s="662"/>
      <c r="AJ35" s="662"/>
      <c r="AK35" s="662"/>
      <c r="AL35" s="638" t="s">
        <v>126</v>
      </c>
      <c r="AM35" s="639"/>
      <c r="AN35" s="639"/>
      <c r="AO35" s="663"/>
      <c r="AP35" s="213"/>
      <c r="AQ35" s="688" t="s">
        <v>322</v>
      </c>
      <c r="AR35" s="689"/>
      <c r="AS35" s="689"/>
      <c r="AT35" s="689"/>
      <c r="AU35" s="689"/>
      <c r="AV35" s="689"/>
      <c r="AW35" s="689"/>
      <c r="AX35" s="689"/>
      <c r="AY35" s="689"/>
      <c r="AZ35" s="689"/>
      <c r="BA35" s="689"/>
      <c r="BB35" s="689"/>
      <c r="BC35" s="689"/>
      <c r="BD35" s="689"/>
      <c r="BE35" s="689"/>
      <c r="BF35" s="690"/>
      <c r="BG35" s="688" t="s">
        <v>323</v>
      </c>
      <c r="BH35" s="689"/>
      <c r="BI35" s="689"/>
      <c r="BJ35" s="689"/>
      <c r="BK35" s="689"/>
      <c r="BL35" s="689"/>
      <c r="BM35" s="689"/>
      <c r="BN35" s="689"/>
      <c r="BO35" s="689"/>
      <c r="BP35" s="689"/>
      <c r="BQ35" s="689"/>
      <c r="BR35" s="689"/>
      <c r="BS35" s="689"/>
      <c r="BT35" s="689"/>
      <c r="BU35" s="689"/>
      <c r="BV35" s="689"/>
      <c r="BW35" s="689"/>
      <c r="BX35" s="689"/>
      <c r="BY35" s="689"/>
      <c r="BZ35" s="689"/>
      <c r="CA35" s="689"/>
      <c r="CB35" s="690"/>
      <c r="CD35" s="632" t="s">
        <v>324</v>
      </c>
      <c r="CE35" s="633"/>
      <c r="CF35" s="633"/>
      <c r="CG35" s="633"/>
      <c r="CH35" s="633"/>
      <c r="CI35" s="633"/>
      <c r="CJ35" s="633"/>
      <c r="CK35" s="633"/>
      <c r="CL35" s="633"/>
      <c r="CM35" s="633"/>
      <c r="CN35" s="633"/>
      <c r="CO35" s="633"/>
      <c r="CP35" s="633"/>
      <c r="CQ35" s="634"/>
      <c r="CR35" s="635">
        <v>63579</v>
      </c>
      <c r="CS35" s="645"/>
      <c r="CT35" s="645"/>
      <c r="CU35" s="645"/>
      <c r="CV35" s="645"/>
      <c r="CW35" s="645"/>
      <c r="CX35" s="645"/>
      <c r="CY35" s="646"/>
      <c r="CZ35" s="638">
        <v>0.8</v>
      </c>
      <c r="DA35" s="647"/>
      <c r="DB35" s="647"/>
      <c r="DC35" s="648"/>
      <c r="DD35" s="641">
        <v>50270</v>
      </c>
      <c r="DE35" s="645"/>
      <c r="DF35" s="645"/>
      <c r="DG35" s="645"/>
      <c r="DH35" s="645"/>
      <c r="DI35" s="645"/>
      <c r="DJ35" s="645"/>
      <c r="DK35" s="646"/>
      <c r="DL35" s="641">
        <v>50270</v>
      </c>
      <c r="DM35" s="645"/>
      <c r="DN35" s="645"/>
      <c r="DO35" s="645"/>
      <c r="DP35" s="645"/>
      <c r="DQ35" s="645"/>
      <c r="DR35" s="645"/>
      <c r="DS35" s="645"/>
      <c r="DT35" s="645"/>
      <c r="DU35" s="645"/>
      <c r="DV35" s="646"/>
      <c r="DW35" s="638">
        <v>1.3</v>
      </c>
      <c r="DX35" s="647"/>
      <c r="DY35" s="647"/>
      <c r="DZ35" s="647"/>
      <c r="EA35" s="647"/>
      <c r="EB35" s="647"/>
      <c r="EC35" s="666"/>
    </row>
    <row r="36" spans="2:133" ht="11.25" customHeight="1" x14ac:dyDescent="0.2">
      <c r="B36" s="632" t="s">
        <v>325</v>
      </c>
      <c r="C36" s="633"/>
      <c r="D36" s="633"/>
      <c r="E36" s="633"/>
      <c r="F36" s="633"/>
      <c r="G36" s="633"/>
      <c r="H36" s="633"/>
      <c r="I36" s="633"/>
      <c r="J36" s="633"/>
      <c r="K36" s="633"/>
      <c r="L36" s="633"/>
      <c r="M36" s="633"/>
      <c r="N36" s="633"/>
      <c r="O36" s="633"/>
      <c r="P36" s="633"/>
      <c r="Q36" s="634"/>
      <c r="R36" s="635">
        <v>271501</v>
      </c>
      <c r="S36" s="636"/>
      <c r="T36" s="636"/>
      <c r="U36" s="636"/>
      <c r="V36" s="636"/>
      <c r="W36" s="636"/>
      <c r="X36" s="636"/>
      <c r="Y36" s="637"/>
      <c r="Z36" s="661">
        <v>3.5</v>
      </c>
      <c r="AA36" s="661"/>
      <c r="AB36" s="661"/>
      <c r="AC36" s="661"/>
      <c r="AD36" s="662" t="s">
        <v>126</v>
      </c>
      <c r="AE36" s="662"/>
      <c r="AF36" s="662"/>
      <c r="AG36" s="662"/>
      <c r="AH36" s="662"/>
      <c r="AI36" s="662"/>
      <c r="AJ36" s="662"/>
      <c r="AK36" s="662"/>
      <c r="AL36" s="638" t="s">
        <v>126</v>
      </c>
      <c r="AM36" s="639"/>
      <c r="AN36" s="639"/>
      <c r="AO36" s="663"/>
      <c r="AP36" s="213"/>
      <c r="AQ36" s="679" t="s">
        <v>326</v>
      </c>
      <c r="AR36" s="680"/>
      <c r="AS36" s="680"/>
      <c r="AT36" s="680"/>
      <c r="AU36" s="680"/>
      <c r="AV36" s="680"/>
      <c r="AW36" s="680"/>
      <c r="AX36" s="680"/>
      <c r="AY36" s="681"/>
      <c r="AZ36" s="682">
        <v>881146</v>
      </c>
      <c r="BA36" s="683"/>
      <c r="BB36" s="683"/>
      <c r="BC36" s="683"/>
      <c r="BD36" s="683"/>
      <c r="BE36" s="683"/>
      <c r="BF36" s="684"/>
      <c r="BG36" s="685" t="s">
        <v>327</v>
      </c>
      <c r="BH36" s="686"/>
      <c r="BI36" s="686"/>
      <c r="BJ36" s="686"/>
      <c r="BK36" s="686"/>
      <c r="BL36" s="686"/>
      <c r="BM36" s="686"/>
      <c r="BN36" s="686"/>
      <c r="BO36" s="686"/>
      <c r="BP36" s="686"/>
      <c r="BQ36" s="686"/>
      <c r="BR36" s="686"/>
      <c r="BS36" s="686"/>
      <c r="BT36" s="686"/>
      <c r="BU36" s="687"/>
      <c r="BV36" s="682">
        <v>48589</v>
      </c>
      <c r="BW36" s="683"/>
      <c r="BX36" s="683"/>
      <c r="BY36" s="683"/>
      <c r="BZ36" s="683"/>
      <c r="CA36" s="683"/>
      <c r="CB36" s="684"/>
      <c r="CD36" s="632" t="s">
        <v>328</v>
      </c>
      <c r="CE36" s="633"/>
      <c r="CF36" s="633"/>
      <c r="CG36" s="633"/>
      <c r="CH36" s="633"/>
      <c r="CI36" s="633"/>
      <c r="CJ36" s="633"/>
      <c r="CK36" s="633"/>
      <c r="CL36" s="633"/>
      <c r="CM36" s="633"/>
      <c r="CN36" s="633"/>
      <c r="CO36" s="633"/>
      <c r="CP36" s="633"/>
      <c r="CQ36" s="634"/>
      <c r="CR36" s="635">
        <v>1055042</v>
      </c>
      <c r="CS36" s="636"/>
      <c r="CT36" s="636"/>
      <c r="CU36" s="636"/>
      <c r="CV36" s="636"/>
      <c r="CW36" s="636"/>
      <c r="CX36" s="636"/>
      <c r="CY36" s="637"/>
      <c r="CZ36" s="638">
        <v>13.9</v>
      </c>
      <c r="DA36" s="647"/>
      <c r="DB36" s="647"/>
      <c r="DC36" s="648"/>
      <c r="DD36" s="641">
        <v>645938</v>
      </c>
      <c r="DE36" s="636"/>
      <c r="DF36" s="636"/>
      <c r="DG36" s="636"/>
      <c r="DH36" s="636"/>
      <c r="DI36" s="636"/>
      <c r="DJ36" s="636"/>
      <c r="DK36" s="637"/>
      <c r="DL36" s="641">
        <v>541934</v>
      </c>
      <c r="DM36" s="636"/>
      <c r="DN36" s="636"/>
      <c r="DO36" s="636"/>
      <c r="DP36" s="636"/>
      <c r="DQ36" s="636"/>
      <c r="DR36" s="636"/>
      <c r="DS36" s="636"/>
      <c r="DT36" s="636"/>
      <c r="DU36" s="636"/>
      <c r="DV36" s="637"/>
      <c r="DW36" s="638">
        <v>14.2</v>
      </c>
      <c r="DX36" s="647"/>
      <c r="DY36" s="647"/>
      <c r="DZ36" s="647"/>
      <c r="EA36" s="647"/>
      <c r="EB36" s="647"/>
      <c r="EC36" s="666"/>
    </row>
    <row r="37" spans="2:133" ht="11.25" customHeight="1" x14ac:dyDescent="0.2">
      <c r="B37" s="632" t="s">
        <v>329</v>
      </c>
      <c r="C37" s="633"/>
      <c r="D37" s="633"/>
      <c r="E37" s="633"/>
      <c r="F37" s="633"/>
      <c r="G37" s="633"/>
      <c r="H37" s="633"/>
      <c r="I37" s="633"/>
      <c r="J37" s="633"/>
      <c r="K37" s="633"/>
      <c r="L37" s="633"/>
      <c r="M37" s="633"/>
      <c r="N37" s="633"/>
      <c r="O37" s="633"/>
      <c r="P37" s="633"/>
      <c r="Q37" s="634"/>
      <c r="R37" s="635">
        <v>137461</v>
      </c>
      <c r="S37" s="636"/>
      <c r="T37" s="636"/>
      <c r="U37" s="636"/>
      <c r="V37" s="636"/>
      <c r="W37" s="636"/>
      <c r="X37" s="636"/>
      <c r="Y37" s="637"/>
      <c r="Z37" s="661">
        <v>1.8</v>
      </c>
      <c r="AA37" s="661"/>
      <c r="AB37" s="661"/>
      <c r="AC37" s="661"/>
      <c r="AD37" s="662" t="s">
        <v>126</v>
      </c>
      <c r="AE37" s="662"/>
      <c r="AF37" s="662"/>
      <c r="AG37" s="662"/>
      <c r="AH37" s="662"/>
      <c r="AI37" s="662"/>
      <c r="AJ37" s="662"/>
      <c r="AK37" s="662"/>
      <c r="AL37" s="638" t="s">
        <v>126</v>
      </c>
      <c r="AM37" s="639"/>
      <c r="AN37" s="639"/>
      <c r="AO37" s="663"/>
      <c r="AQ37" s="667" t="s">
        <v>330</v>
      </c>
      <c r="AR37" s="668"/>
      <c r="AS37" s="668"/>
      <c r="AT37" s="668"/>
      <c r="AU37" s="668"/>
      <c r="AV37" s="668"/>
      <c r="AW37" s="668"/>
      <c r="AX37" s="668"/>
      <c r="AY37" s="669"/>
      <c r="AZ37" s="635">
        <v>265240</v>
      </c>
      <c r="BA37" s="636"/>
      <c r="BB37" s="636"/>
      <c r="BC37" s="636"/>
      <c r="BD37" s="645"/>
      <c r="BE37" s="645"/>
      <c r="BF37" s="670"/>
      <c r="BG37" s="632" t="s">
        <v>331</v>
      </c>
      <c r="BH37" s="633"/>
      <c r="BI37" s="633"/>
      <c r="BJ37" s="633"/>
      <c r="BK37" s="633"/>
      <c r="BL37" s="633"/>
      <c r="BM37" s="633"/>
      <c r="BN37" s="633"/>
      <c r="BO37" s="633"/>
      <c r="BP37" s="633"/>
      <c r="BQ37" s="633"/>
      <c r="BR37" s="633"/>
      <c r="BS37" s="633"/>
      <c r="BT37" s="633"/>
      <c r="BU37" s="634"/>
      <c r="BV37" s="635">
        <v>29402</v>
      </c>
      <c r="BW37" s="636"/>
      <c r="BX37" s="636"/>
      <c r="BY37" s="636"/>
      <c r="BZ37" s="636"/>
      <c r="CA37" s="636"/>
      <c r="CB37" s="671"/>
      <c r="CD37" s="632" t="s">
        <v>332</v>
      </c>
      <c r="CE37" s="633"/>
      <c r="CF37" s="633"/>
      <c r="CG37" s="633"/>
      <c r="CH37" s="633"/>
      <c r="CI37" s="633"/>
      <c r="CJ37" s="633"/>
      <c r="CK37" s="633"/>
      <c r="CL37" s="633"/>
      <c r="CM37" s="633"/>
      <c r="CN37" s="633"/>
      <c r="CO37" s="633"/>
      <c r="CP37" s="633"/>
      <c r="CQ37" s="634"/>
      <c r="CR37" s="635">
        <v>170850</v>
      </c>
      <c r="CS37" s="645"/>
      <c r="CT37" s="645"/>
      <c r="CU37" s="645"/>
      <c r="CV37" s="645"/>
      <c r="CW37" s="645"/>
      <c r="CX37" s="645"/>
      <c r="CY37" s="646"/>
      <c r="CZ37" s="638">
        <v>2.2000000000000002</v>
      </c>
      <c r="DA37" s="647"/>
      <c r="DB37" s="647"/>
      <c r="DC37" s="648"/>
      <c r="DD37" s="641">
        <v>164696</v>
      </c>
      <c r="DE37" s="645"/>
      <c r="DF37" s="645"/>
      <c r="DG37" s="645"/>
      <c r="DH37" s="645"/>
      <c r="DI37" s="645"/>
      <c r="DJ37" s="645"/>
      <c r="DK37" s="646"/>
      <c r="DL37" s="641">
        <v>163092</v>
      </c>
      <c r="DM37" s="645"/>
      <c r="DN37" s="645"/>
      <c r="DO37" s="645"/>
      <c r="DP37" s="645"/>
      <c r="DQ37" s="645"/>
      <c r="DR37" s="645"/>
      <c r="DS37" s="645"/>
      <c r="DT37" s="645"/>
      <c r="DU37" s="645"/>
      <c r="DV37" s="646"/>
      <c r="DW37" s="638">
        <v>4.3</v>
      </c>
      <c r="DX37" s="647"/>
      <c r="DY37" s="647"/>
      <c r="DZ37" s="647"/>
      <c r="EA37" s="647"/>
      <c r="EB37" s="647"/>
      <c r="EC37" s="666"/>
    </row>
    <row r="38" spans="2:133" ht="11.25" customHeight="1" x14ac:dyDescent="0.2">
      <c r="B38" s="632" t="s">
        <v>333</v>
      </c>
      <c r="C38" s="633"/>
      <c r="D38" s="633"/>
      <c r="E38" s="633"/>
      <c r="F38" s="633"/>
      <c r="G38" s="633"/>
      <c r="H38" s="633"/>
      <c r="I38" s="633"/>
      <c r="J38" s="633"/>
      <c r="K38" s="633"/>
      <c r="L38" s="633"/>
      <c r="M38" s="633"/>
      <c r="N38" s="633"/>
      <c r="O38" s="633"/>
      <c r="P38" s="633"/>
      <c r="Q38" s="634"/>
      <c r="R38" s="635">
        <v>194081</v>
      </c>
      <c r="S38" s="636"/>
      <c r="T38" s="636"/>
      <c r="U38" s="636"/>
      <c r="V38" s="636"/>
      <c r="W38" s="636"/>
      <c r="X38" s="636"/>
      <c r="Y38" s="637"/>
      <c r="Z38" s="661">
        <v>2.5</v>
      </c>
      <c r="AA38" s="661"/>
      <c r="AB38" s="661"/>
      <c r="AC38" s="661"/>
      <c r="AD38" s="662" t="s">
        <v>126</v>
      </c>
      <c r="AE38" s="662"/>
      <c r="AF38" s="662"/>
      <c r="AG38" s="662"/>
      <c r="AH38" s="662"/>
      <c r="AI38" s="662"/>
      <c r="AJ38" s="662"/>
      <c r="AK38" s="662"/>
      <c r="AL38" s="638" t="s">
        <v>126</v>
      </c>
      <c r="AM38" s="639"/>
      <c r="AN38" s="639"/>
      <c r="AO38" s="663"/>
      <c r="AQ38" s="667" t="s">
        <v>334</v>
      </c>
      <c r="AR38" s="668"/>
      <c r="AS38" s="668"/>
      <c r="AT38" s="668"/>
      <c r="AU38" s="668"/>
      <c r="AV38" s="668"/>
      <c r="AW38" s="668"/>
      <c r="AX38" s="668"/>
      <c r="AY38" s="669"/>
      <c r="AZ38" s="635">
        <v>18217</v>
      </c>
      <c r="BA38" s="636"/>
      <c r="BB38" s="636"/>
      <c r="BC38" s="636"/>
      <c r="BD38" s="645"/>
      <c r="BE38" s="645"/>
      <c r="BF38" s="670"/>
      <c r="BG38" s="632" t="s">
        <v>335</v>
      </c>
      <c r="BH38" s="633"/>
      <c r="BI38" s="633"/>
      <c r="BJ38" s="633"/>
      <c r="BK38" s="633"/>
      <c r="BL38" s="633"/>
      <c r="BM38" s="633"/>
      <c r="BN38" s="633"/>
      <c r="BO38" s="633"/>
      <c r="BP38" s="633"/>
      <c r="BQ38" s="633"/>
      <c r="BR38" s="633"/>
      <c r="BS38" s="633"/>
      <c r="BT38" s="633"/>
      <c r="BU38" s="634"/>
      <c r="BV38" s="635">
        <v>1562</v>
      </c>
      <c r="BW38" s="636"/>
      <c r="BX38" s="636"/>
      <c r="BY38" s="636"/>
      <c r="BZ38" s="636"/>
      <c r="CA38" s="636"/>
      <c r="CB38" s="671"/>
      <c r="CD38" s="632" t="s">
        <v>336</v>
      </c>
      <c r="CE38" s="633"/>
      <c r="CF38" s="633"/>
      <c r="CG38" s="633"/>
      <c r="CH38" s="633"/>
      <c r="CI38" s="633"/>
      <c r="CJ38" s="633"/>
      <c r="CK38" s="633"/>
      <c r="CL38" s="633"/>
      <c r="CM38" s="633"/>
      <c r="CN38" s="633"/>
      <c r="CO38" s="633"/>
      <c r="CP38" s="633"/>
      <c r="CQ38" s="634"/>
      <c r="CR38" s="635">
        <v>604776</v>
      </c>
      <c r="CS38" s="636"/>
      <c r="CT38" s="636"/>
      <c r="CU38" s="636"/>
      <c r="CV38" s="636"/>
      <c r="CW38" s="636"/>
      <c r="CX38" s="636"/>
      <c r="CY38" s="637"/>
      <c r="CZ38" s="638">
        <v>8</v>
      </c>
      <c r="DA38" s="647"/>
      <c r="DB38" s="647"/>
      <c r="DC38" s="648"/>
      <c r="DD38" s="641">
        <v>481370</v>
      </c>
      <c r="DE38" s="636"/>
      <c r="DF38" s="636"/>
      <c r="DG38" s="636"/>
      <c r="DH38" s="636"/>
      <c r="DI38" s="636"/>
      <c r="DJ38" s="636"/>
      <c r="DK38" s="637"/>
      <c r="DL38" s="641">
        <v>459815</v>
      </c>
      <c r="DM38" s="636"/>
      <c r="DN38" s="636"/>
      <c r="DO38" s="636"/>
      <c r="DP38" s="636"/>
      <c r="DQ38" s="636"/>
      <c r="DR38" s="636"/>
      <c r="DS38" s="636"/>
      <c r="DT38" s="636"/>
      <c r="DU38" s="636"/>
      <c r="DV38" s="637"/>
      <c r="DW38" s="638">
        <v>12</v>
      </c>
      <c r="DX38" s="647"/>
      <c r="DY38" s="647"/>
      <c r="DZ38" s="647"/>
      <c r="EA38" s="647"/>
      <c r="EB38" s="647"/>
      <c r="EC38" s="666"/>
    </row>
    <row r="39" spans="2:133" ht="11.25" customHeight="1" x14ac:dyDescent="0.2">
      <c r="B39" s="632" t="s">
        <v>337</v>
      </c>
      <c r="C39" s="633"/>
      <c r="D39" s="633"/>
      <c r="E39" s="633"/>
      <c r="F39" s="633"/>
      <c r="G39" s="633"/>
      <c r="H39" s="633"/>
      <c r="I39" s="633"/>
      <c r="J39" s="633"/>
      <c r="K39" s="633"/>
      <c r="L39" s="633"/>
      <c r="M39" s="633"/>
      <c r="N39" s="633"/>
      <c r="O39" s="633"/>
      <c r="P39" s="633"/>
      <c r="Q39" s="634"/>
      <c r="R39" s="635">
        <v>343593</v>
      </c>
      <c r="S39" s="636"/>
      <c r="T39" s="636"/>
      <c r="U39" s="636"/>
      <c r="V39" s="636"/>
      <c r="W39" s="636"/>
      <c r="X39" s="636"/>
      <c r="Y39" s="637"/>
      <c r="Z39" s="661">
        <v>4.4000000000000004</v>
      </c>
      <c r="AA39" s="661"/>
      <c r="AB39" s="661"/>
      <c r="AC39" s="661"/>
      <c r="AD39" s="662">
        <v>22356</v>
      </c>
      <c r="AE39" s="662"/>
      <c r="AF39" s="662"/>
      <c r="AG39" s="662"/>
      <c r="AH39" s="662"/>
      <c r="AI39" s="662"/>
      <c r="AJ39" s="662"/>
      <c r="AK39" s="662"/>
      <c r="AL39" s="638">
        <v>0.6</v>
      </c>
      <c r="AM39" s="639"/>
      <c r="AN39" s="639"/>
      <c r="AO39" s="663"/>
      <c r="AQ39" s="667" t="s">
        <v>338</v>
      </c>
      <c r="AR39" s="668"/>
      <c r="AS39" s="668"/>
      <c r="AT39" s="668"/>
      <c r="AU39" s="668"/>
      <c r="AV39" s="668"/>
      <c r="AW39" s="668"/>
      <c r="AX39" s="668"/>
      <c r="AY39" s="669"/>
      <c r="AZ39" s="635">
        <v>9144</v>
      </c>
      <c r="BA39" s="636"/>
      <c r="BB39" s="636"/>
      <c r="BC39" s="636"/>
      <c r="BD39" s="645"/>
      <c r="BE39" s="645"/>
      <c r="BF39" s="670"/>
      <c r="BG39" s="632" t="s">
        <v>339</v>
      </c>
      <c r="BH39" s="633"/>
      <c r="BI39" s="633"/>
      <c r="BJ39" s="633"/>
      <c r="BK39" s="633"/>
      <c r="BL39" s="633"/>
      <c r="BM39" s="633"/>
      <c r="BN39" s="633"/>
      <c r="BO39" s="633"/>
      <c r="BP39" s="633"/>
      <c r="BQ39" s="633"/>
      <c r="BR39" s="633"/>
      <c r="BS39" s="633"/>
      <c r="BT39" s="633"/>
      <c r="BU39" s="634"/>
      <c r="BV39" s="635">
        <v>2443</v>
      </c>
      <c r="BW39" s="636"/>
      <c r="BX39" s="636"/>
      <c r="BY39" s="636"/>
      <c r="BZ39" s="636"/>
      <c r="CA39" s="636"/>
      <c r="CB39" s="671"/>
      <c r="CD39" s="632" t="s">
        <v>340</v>
      </c>
      <c r="CE39" s="633"/>
      <c r="CF39" s="633"/>
      <c r="CG39" s="633"/>
      <c r="CH39" s="633"/>
      <c r="CI39" s="633"/>
      <c r="CJ39" s="633"/>
      <c r="CK39" s="633"/>
      <c r="CL39" s="633"/>
      <c r="CM39" s="633"/>
      <c r="CN39" s="633"/>
      <c r="CO39" s="633"/>
      <c r="CP39" s="633"/>
      <c r="CQ39" s="634"/>
      <c r="CR39" s="635">
        <v>805589</v>
      </c>
      <c r="CS39" s="645"/>
      <c r="CT39" s="645"/>
      <c r="CU39" s="645"/>
      <c r="CV39" s="645"/>
      <c r="CW39" s="645"/>
      <c r="CX39" s="645"/>
      <c r="CY39" s="646"/>
      <c r="CZ39" s="638">
        <v>10.6</v>
      </c>
      <c r="DA39" s="647"/>
      <c r="DB39" s="647"/>
      <c r="DC39" s="648"/>
      <c r="DD39" s="641">
        <v>518660</v>
      </c>
      <c r="DE39" s="645"/>
      <c r="DF39" s="645"/>
      <c r="DG39" s="645"/>
      <c r="DH39" s="645"/>
      <c r="DI39" s="645"/>
      <c r="DJ39" s="645"/>
      <c r="DK39" s="646"/>
      <c r="DL39" s="641" t="s">
        <v>126</v>
      </c>
      <c r="DM39" s="645"/>
      <c r="DN39" s="645"/>
      <c r="DO39" s="645"/>
      <c r="DP39" s="645"/>
      <c r="DQ39" s="645"/>
      <c r="DR39" s="645"/>
      <c r="DS39" s="645"/>
      <c r="DT39" s="645"/>
      <c r="DU39" s="645"/>
      <c r="DV39" s="646"/>
      <c r="DW39" s="638" t="s">
        <v>126</v>
      </c>
      <c r="DX39" s="647"/>
      <c r="DY39" s="647"/>
      <c r="DZ39" s="647"/>
      <c r="EA39" s="647"/>
      <c r="EB39" s="647"/>
      <c r="EC39" s="666"/>
    </row>
    <row r="40" spans="2:133" ht="11.25" customHeight="1" x14ac:dyDescent="0.2">
      <c r="B40" s="632" t="s">
        <v>341</v>
      </c>
      <c r="C40" s="633"/>
      <c r="D40" s="633"/>
      <c r="E40" s="633"/>
      <c r="F40" s="633"/>
      <c r="G40" s="633"/>
      <c r="H40" s="633"/>
      <c r="I40" s="633"/>
      <c r="J40" s="633"/>
      <c r="K40" s="633"/>
      <c r="L40" s="633"/>
      <c r="M40" s="633"/>
      <c r="N40" s="633"/>
      <c r="O40" s="633"/>
      <c r="P40" s="633"/>
      <c r="Q40" s="634"/>
      <c r="R40" s="635">
        <v>501387</v>
      </c>
      <c r="S40" s="636"/>
      <c r="T40" s="636"/>
      <c r="U40" s="636"/>
      <c r="V40" s="636"/>
      <c r="W40" s="636"/>
      <c r="X40" s="636"/>
      <c r="Y40" s="637"/>
      <c r="Z40" s="661">
        <v>6.4</v>
      </c>
      <c r="AA40" s="661"/>
      <c r="AB40" s="661"/>
      <c r="AC40" s="661"/>
      <c r="AD40" s="662" t="s">
        <v>126</v>
      </c>
      <c r="AE40" s="662"/>
      <c r="AF40" s="662"/>
      <c r="AG40" s="662"/>
      <c r="AH40" s="662"/>
      <c r="AI40" s="662"/>
      <c r="AJ40" s="662"/>
      <c r="AK40" s="662"/>
      <c r="AL40" s="638" t="s">
        <v>126</v>
      </c>
      <c r="AM40" s="639"/>
      <c r="AN40" s="639"/>
      <c r="AO40" s="663"/>
      <c r="AQ40" s="667" t="s">
        <v>342</v>
      </c>
      <c r="AR40" s="668"/>
      <c r="AS40" s="668"/>
      <c r="AT40" s="668"/>
      <c r="AU40" s="668"/>
      <c r="AV40" s="668"/>
      <c r="AW40" s="668"/>
      <c r="AX40" s="668"/>
      <c r="AY40" s="669"/>
      <c r="AZ40" s="635">
        <v>1986</v>
      </c>
      <c r="BA40" s="636"/>
      <c r="BB40" s="636"/>
      <c r="BC40" s="636"/>
      <c r="BD40" s="645"/>
      <c r="BE40" s="645"/>
      <c r="BF40" s="670"/>
      <c r="BG40" s="672" t="s">
        <v>343</v>
      </c>
      <c r="BH40" s="673"/>
      <c r="BI40" s="673"/>
      <c r="BJ40" s="673"/>
      <c r="BK40" s="673"/>
      <c r="BL40" s="214"/>
      <c r="BM40" s="633" t="s">
        <v>344</v>
      </c>
      <c r="BN40" s="633"/>
      <c r="BO40" s="633"/>
      <c r="BP40" s="633"/>
      <c r="BQ40" s="633"/>
      <c r="BR40" s="633"/>
      <c r="BS40" s="633"/>
      <c r="BT40" s="633"/>
      <c r="BU40" s="634"/>
      <c r="BV40" s="635">
        <v>112</v>
      </c>
      <c r="BW40" s="636"/>
      <c r="BX40" s="636"/>
      <c r="BY40" s="636"/>
      <c r="BZ40" s="636"/>
      <c r="CA40" s="636"/>
      <c r="CB40" s="671"/>
      <c r="CD40" s="632" t="s">
        <v>345</v>
      </c>
      <c r="CE40" s="633"/>
      <c r="CF40" s="633"/>
      <c r="CG40" s="633"/>
      <c r="CH40" s="633"/>
      <c r="CI40" s="633"/>
      <c r="CJ40" s="633"/>
      <c r="CK40" s="633"/>
      <c r="CL40" s="633"/>
      <c r="CM40" s="633"/>
      <c r="CN40" s="633"/>
      <c r="CO40" s="633"/>
      <c r="CP40" s="633"/>
      <c r="CQ40" s="634"/>
      <c r="CR40" s="635">
        <v>104515</v>
      </c>
      <c r="CS40" s="636"/>
      <c r="CT40" s="636"/>
      <c r="CU40" s="636"/>
      <c r="CV40" s="636"/>
      <c r="CW40" s="636"/>
      <c r="CX40" s="636"/>
      <c r="CY40" s="637"/>
      <c r="CZ40" s="638">
        <v>1.4</v>
      </c>
      <c r="DA40" s="647"/>
      <c r="DB40" s="647"/>
      <c r="DC40" s="648"/>
      <c r="DD40" s="641">
        <v>7515</v>
      </c>
      <c r="DE40" s="636"/>
      <c r="DF40" s="636"/>
      <c r="DG40" s="636"/>
      <c r="DH40" s="636"/>
      <c r="DI40" s="636"/>
      <c r="DJ40" s="636"/>
      <c r="DK40" s="637"/>
      <c r="DL40" s="641" t="s">
        <v>126</v>
      </c>
      <c r="DM40" s="636"/>
      <c r="DN40" s="636"/>
      <c r="DO40" s="636"/>
      <c r="DP40" s="636"/>
      <c r="DQ40" s="636"/>
      <c r="DR40" s="636"/>
      <c r="DS40" s="636"/>
      <c r="DT40" s="636"/>
      <c r="DU40" s="636"/>
      <c r="DV40" s="637"/>
      <c r="DW40" s="638" t="s">
        <v>126</v>
      </c>
      <c r="DX40" s="647"/>
      <c r="DY40" s="647"/>
      <c r="DZ40" s="647"/>
      <c r="EA40" s="647"/>
      <c r="EB40" s="647"/>
      <c r="EC40" s="666"/>
    </row>
    <row r="41" spans="2:133" ht="11.25" customHeight="1" x14ac:dyDescent="0.2">
      <c r="B41" s="632" t="s">
        <v>346</v>
      </c>
      <c r="C41" s="633"/>
      <c r="D41" s="633"/>
      <c r="E41" s="633"/>
      <c r="F41" s="633"/>
      <c r="G41" s="633"/>
      <c r="H41" s="633"/>
      <c r="I41" s="633"/>
      <c r="J41" s="633"/>
      <c r="K41" s="633"/>
      <c r="L41" s="633"/>
      <c r="M41" s="633"/>
      <c r="N41" s="633"/>
      <c r="O41" s="633"/>
      <c r="P41" s="633"/>
      <c r="Q41" s="634"/>
      <c r="R41" s="635" t="s">
        <v>126</v>
      </c>
      <c r="S41" s="636"/>
      <c r="T41" s="636"/>
      <c r="U41" s="636"/>
      <c r="V41" s="636"/>
      <c r="W41" s="636"/>
      <c r="X41" s="636"/>
      <c r="Y41" s="637"/>
      <c r="Z41" s="661" t="s">
        <v>126</v>
      </c>
      <c r="AA41" s="661"/>
      <c r="AB41" s="661"/>
      <c r="AC41" s="661"/>
      <c r="AD41" s="662" t="s">
        <v>126</v>
      </c>
      <c r="AE41" s="662"/>
      <c r="AF41" s="662"/>
      <c r="AG41" s="662"/>
      <c r="AH41" s="662"/>
      <c r="AI41" s="662"/>
      <c r="AJ41" s="662"/>
      <c r="AK41" s="662"/>
      <c r="AL41" s="638" t="s">
        <v>126</v>
      </c>
      <c r="AM41" s="639"/>
      <c r="AN41" s="639"/>
      <c r="AO41" s="663"/>
      <c r="AQ41" s="667" t="s">
        <v>347</v>
      </c>
      <c r="AR41" s="668"/>
      <c r="AS41" s="668"/>
      <c r="AT41" s="668"/>
      <c r="AU41" s="668"/>
      <c r="AV41" s="668"/>
      <c r="AW41" s="668"/>
      <c r="AX41" s="668"/>
      <c r="AY41" s="669"/>
      <c r="AZ41" s="635">
        <v>137876</v>
      </c>
      <c r="BA41" s="636"/>
      <c r="BB41" s="636"/>
      <c r="BC41" s="636"/>
      <c r="BD41" s="645"/>
      <c r="BE41" s="645"/>
      <c r="BF41" s="670"/>
      <c r="BG41" s="672"/>
      <c r="BH41" s="673"/>
      <c r="BI41" s="673"/>
      <c r="BJ41" s="673"/>
      <c r="BK41" s="673"/>
      <c r="BL41" s="214"/>
      <c r="BM41" s="633" t="s">
        <v>348</v>
      </c>
      <c r="BN41" s="633"/>
      <c r="BO41" s="633"/>
      <c r="BP41" s="633"/>
      <c r="BQ41" s="633"/>
      <c r="BR41" s="633"/>
      <c r="BS41" s="633"/>
      <c r="BT41" s="633"/>
      <c r="BU41" s="634"/>
      <c r="BV41" s="635" t="s">
        <v>126</v>
      </c>
      <c r="BW41" s="636"/>
      <c r="BX41" s="636"/>
      <c r="BY41" s="636"/>
      <c r="BZ41" s="636"/>
      <c r="CA41" s="636"/>
      <c r="CB41" s="671"/>
      <c r="CD41" s="632" t="s">
        <v>349</v>
      </c>
      <c r="CE41" s="633"/>
      <c r="CF41" s="633"/>
      <c r="CG41" s="633"/>
      <c r="CH41" s="633"/>
      <c r="CI41" s="633"/>
      <c r="CJ41" s="633"/>
      <c r="CK41" s="633"/>
      <c r="CL41" s="633"/>
      <c r="CM41" s="633"/>
      <c r="CN41" s="633"/>
      <c r="CO41" s="633"/>
      <c r="CP41" s="633"/>
      <c r="CQ41" s="634"/>
      <c r="CR41" s="635" t="s">
        <v>126</v>
      </c>
      <c r="CS41" s="645"/>
      <c r="CT41" s="645"/>
      <c r="CU41" s="645"/>
      <c r="CV41" s="645"/>
      <c r="CW41" s="645"/>
      <c r="CX41" s="645"/>
      <c r="CY41" s="646"/>
      <c r="CZ41" s="638" t="s">
        <v>126</v>
      </c>
      <c r="DA41" s="647"/>
      <c r="DB41" s="647"/>
      <c r="DC41" s="648"/>
      <c r="DD41" s="641" t="s">
        <v>126</v>
      </c>
      <c r="DE41" s="645"/>
      <c r="DF41" s="645"/>
      <c r="DG41" s="645"/>
      <c r="DH41" s="645"/>
      <c r="DI41" s="645"/>
      <c r="DJ41" s="645"/>
      <c r="DK41" s="646"/>
      <c r="DL41" s="642"/>
      <c r="DM41" s="643"/>
      <c r="DN41" s="643"/>
      <c r="DO41" s="643"/>
      <c r="DP41" s="643"/>
      <c r="DQ41" s="643"/>
      <c r="DR41" s="643"/>
      <c r="DS41" s="643"/>
      <c r="DT41" s="643"/>
      <c r="DU41" s="643"/>
      <c r="DV41" s="644"/>
      <c r="DW41" s="628"/>
      <c r="DX41" s="629"/>
      <c r="DY41" s="629"/>
      <c r="DZ41" s="629"/>
      <c r="EA41" s="629"/>
      <c r="EB41" s="629"/>
      <c r="EC41" s="630"/>
    </row>
    <row r="42" spans="2:133" ht="11.25" customHeight="1" x14ac:dyDescent="0.2">
      <c r="B42" s="632" t="s">
        <v>350</v>
      </c>
      <c r="C42" s="633"/>
      <c r="D42" s="633"/>
      <c r="E42" s="633"/>
      <c r="F42" s="633"/>
      <c r="G42" s="633"/>
      <c r="H42" s="633"/>
      <c r="I42" s="633"/>
      <c r="J42" s="633"/>
      <c r="K42" s="633"/>
      <c r="L42" s="633"/>
      <c r="M42" s="633"/>
      <c r="N42" s="633"/>
      <c r="O42" s="633"/>
      <c r="P42" s="633"/>
      <c r="Q42" s="634"/>
      <c r="R42" s="635" t="s">
        <v>126</v>
      </c>
      <c r="S42" s="636"/>
      <c r="T42" s="636"/>
      <c r="U42" s="636"/>
      <c r="V42" s="636"/>
      <c r="W42" s="636"/>
      <c r="X42" s="636"/>
      <c r="Y42" s="637"/>
      <c r="Z42" s="661" t="s">
        <v>126</v>
      </c>
      <c r="AA42" s="661"/>
      <c r="AB42" s="661"/>
      <c r="AC42" s="661"/>
      <c r="AD42" s="662" t="s">
        <v>126</v>
      </c>
      <c r="AE42" s="662"/>
      <c r="AF42" s="662"/>
      <c r="AG42" s="662"/>
      <c r="AH42" s="662"/>
      <c r="AI42" s="662"/>
      <c r="AJ42" s="662"/>
      <c r="AK42" s="662"/>
      <c r="AL42" s="638" t="s">
        <v>126</v>
      </c>
      <c r="AM42" s="639"/>
      <c r="AN42" s="639"/>
      <c r="AO42" s="663"/>
      <c r="AQ42" s="676" t="s">
        <v>351</v>
      </c>
      <c r="AR42" s="677"/>
      <c r="AS42" s="677"/>
      <c r="AT42" s="677"/>
      <c r="AU42" s="677"/>
      <c r="AV42" s="677"/>
      <c r="AW42" s="677"/>
      <c r="AX42" s="677"/>
      <c r="AY42" s="678"/>
      <c r="AZ42" s="615">
        <v>448683</v>
      </c>
      <c r="BA42" s="649"/>
      <c r="BB42" s="649"/>
      <c r="BC42" s="649"/>
      <c r="BD42" s="616"/>
      <c r="BE42" s="616"/>
      <c r="BF42" s="664"/>
      <c r="BG42" s="674"/>
      <c r="BH42" s="675"/>
      <c r="BI42" s="675"/>
      <c r="BJ42" s="675"/>
      <c r="BK42" s="675"/>
      <c r="BL42" s="215"/>
      <c r="BM42" s="613" t="s">
        <v>352</v>
      </c>
      <c r="BN42" s="613"/>
      <c r="BO42" s="613"/>
      <c r="BP42" s="613"/>
      <c r="BQ42" s="613"/>
      <c r="BR42" s="613"/>
      <c r="BS42" s="613"/>
      <c r="BT42" s="613"/>
      <c r="BU42" s="614"/>
      <c r="BV42" s="615">
        <v>415</v>
      </c>
      <c r="BW42" s="649"/>
      <c r="BX42" s="649"/>
      <c r="BY42" s="649"/>
      <c r="BZ42" s="649"/>
      <c r="CA42" s="649"/>
      <c r="CB42" s="665"/>
      <c r="CD42" s="632" t="s">
        <v>353</v>
      </c>
      <c r="CE42" s="633"/>
      <c r="CF42" s="633"/>
      <c r="CG42" s="633"/>
      <c r="CH42" s="633"/>
      <c r="CI42" s="633"/>
      <c r="CJ42" s="633"/>
      <c r="CK42" s="633"/>
      <c r="CL42" s="633"/>
      <c r="CM42" s="633"/>
      <c r="CN42" s="633"/>
      <c r="CO42" s="633"/>
      <c r="CP42" s="633"/>
      <c r="CQ42" s="634"/>
      <c r="CR42" s="635">
        <v>1135652</v>
      </c>
      <c r="CS42" s="645"/>
      <c r="CT42" s="645"/>
      <c r="CU42" s="645"/>
      <c r="CV42" s="645"/>
      <c r="CW42" s="645"/>
      <c r="CX42" s="645"/>
      <c r="CY42" s="646"/>
      <c r="CZ42" s="638">
        <v>14.9</v>
      </c>
      <c r="DA42" s="647"/>
      <c r="DB42" s="647"/>
      <c r="DC42" s="648"/>
      <c r="DD42" s="641">
        <v>144961</v>
      </c>
      <c r="DE42" s="645"/>
      <c r="DF42" s="645"/>
      <c r="DG42" s="645"/>
      <c r="DH42" s="645"/>
      <c r="DI42" s="645"/>
      <c r="DJ42" s="645"/>
      <c r="DK42" s="646"/>
      <c r="DL42" s="642"/>
      <c r="DM42" s="643"/>
      <c r="DN42" s="643"/>
      <c r="DO42" s="643"/>
      <c r="DP42" s="643"/>
      <c r="DQ42" s="643"/>
      <c r="DR42" s="643"/>
      <c r="DS42" s="643"/>
      <c r="DT42" s="643"/>
      <c r="DU42" s="643"/>
      <c r="DV42" s="644"/>
      <c r="DW42" s="628"/>
      <c r="DX42" s="629"/>
      <c r="DY42" s="629"/>
      <c r="DZ42" s="629"/>
      <c r="EA42" s="629"/>
      <c r="EB42" s="629"/>
      <c r="EC42" s="630"/>
    </row>
    <row r="43" spans="2:133" ht="11.25" customHeight="1" x14ac:dyDescent="0.2">
      <c r="B43" s="632" t="s">
        <v>354</v>
      </c>
      <c r="C43" s="633"/>
      <c r="D43" s="633"/>
      <c r="E43" s="633"/>
      <c r="F43" s="633"/>
      <c r="G43" s="633"/>
      <c r="H43" s="633"/>
      <c r="I43" s="633"/>
      <c r="J43" s="633"/>
      <c r="K43" s="633"/>
      <c r="L43" s="633"/>
      <c r="M43" s="633"/>
      <c r="N43" s="633"/>
      <c r="O43" s="633"/>
      <c r="P43" s="633"/>
      <c r="Q43" s="634"/>
      <c r="R43" s="635">
        <v>132287</v>
      </c>
      <c r="S43" s="636"/>
      <c r="T43" s="636"/>
      <c r="U43" s="636"/>
      <c r="V43" s="636"/>
      <c r="W43" s="636"/>
      <c r="X43" s="636"/>
      <c r="Y43" s="637"/>
      <c r="Z43" s="661">
        <v>1.7</v>
      </c>
      <c r="AA43" s="661"/>
      <c r="AB43" s="661"/>
      <c r="AC43" s="661"/>
      <c r="AD43" s="662" t="s">
        <v>126</v>
      </c>
      <c r="AE43" s="662"/>
      <c r="AF43" s="662"/>
      <c r="AG43" s="662"/>
      <c r="AH43" s="662"/>
      <c r="AI43" s="662"/>
      <c r="AJ43" s="662"/>
      <c r="AK43" s="662"/>
      <c r="AL43" s="638" t="s">
        <v>126</v>
      </c>
      <c r="AM43" s="639"/>
      <c r="AN43" s="639"/>
      <c r="AO43" s="663"/>
      <c r="CD43" s="632" t="s">
        <v>355</v>
      </c>
      <c r="CE43" s="633"/>
      <c r="CF43" s="633"/>
      <c r="CG43" s="633"/>
      <c r="CH43" s="633"/>
      <c r="CI43" s="633"/>
      <c r="CJ43" s="633"/>
      <c r="CK43" s="633"/>
      <c r="CL43" s="633"/>
      <c r="CM43" s="633"/>
      <c r="CN43" s="633"/>
      <c r="CO43" s="633"/>
      <c r="CP43" s="633"/>
      <c r="CQ43" s="634"/>
      <c r="CR43" s="635">
        <v>6353</v>
      </c>
      <c r="CS43" s="645"/>
      <c r="CT43" s="645"/>
      <c r="CU43" s="645"/>
      <c r="CV43" s="645"/>
      <c r="CW43" s="645"/>
      <c r="CX43" s="645"/>
      <c r="CY43" s="646"/>
      <c r="CZ43" s="638">
        <v>0.1</v>
      </c>
      <c r="DA43" s="647"/>
      <c r="DB43" s="647"/>
      <c r="DC43" s="648"/>
      <c r="DD43" s="641">
        <v>6353</v>
      </c>
      <c r="DE43" s="645"/>
      <c r="DF43" s="645"/>
      <c r="DG43" s="645"/>
      <c r="DH43" s="645"/>
      <c r="DI43" s="645"/>
      <c r="DJ43" s="645"/>
      <c r="DK43" s="646"/>
      <c r="DL43" s="642"/>
      <c r="DM43" s="643"/>
      <c r="DN43" s="643"/>
      <c r="DO43" s="643"/>
      <c r="DP43" s="643"/>
      <c r="DQ43" s="643"/>
      <c r="DR43" s="643"/>
      <c r="DS43" s="643"/>
      <c r="DT43" s="643"/>
      <c r="DU43" s="643"/>
      <c r="DV43" s="644"/>
      <c r="DW43" s="628"/>
      <c r="DX43" s="629"/>
      <c r="DY43" s="629"/>
      <c r="DZ43" s="629"/>
      <c r="EA43" s="629"/>
      <c r="EB43" s="629"/>
      <c r="EC43" s="630"/>
    </row>
    <row r="44" spans="2:133" ht="11.25" customHeight="1" x14ac:dyDescent="0.2">
      <c r="B44" s="612" t="s">
        <v>356</v>
      </c>
      <c r="C44" s="613"/>
      <c r="D44" s="613"/>
      <c r="E44" s="613"/>
      <c r="F44" s="613"/>
      <c r="G44" s="613"/>
      <c r="H44" s="613"/>
      <c r="I44" s="613"/>
      <c r="J44" s="613"/>
      <c r="K44" s="613"/>
      <c r="L44" s="613"/>
      <c r="M44" s="613"/>
      <c r="N44" s="613"/>
      <c r="O44" s="613"/>
      <c r="P44" s="613"/>
      <c r="Q44" s="614"/>
      <c r="R44" s="615">
        <v>7773986</v>
      </c>
      <c r="S44" s="649"/>
      <c r="T44" s="649"/>
      <c r="U44" s="649"/>
      <c r="V44" s="649"/>
      <c r="W44" s="649"/>
      <c r="X44" s="649"/>
      <c r="Y44" s="650"/>
      <c r="Z44" s="651">
        <v>100</v>
      </c>
      <c r="AA44" s="651"/>
      <c r="AB44" s="651"/>
      <c r="AC44" s="651"/>
      <c r="AD44" s="652">
        <v>3685814</v>
      </c>
      <c r="AE44" s="652"/>
      <c r="AF44" s="652"/>
      <c r="AG44" s="652"/>
      <c r="AH44" s="652"/>
      <c r="AI44" s="652"/>
      <c r="AJ44" s="652"/>
      <c r="AK44" s="652"/>
      <c r="AL44" s="618">
        <v>100</v>
      </c>
      <c r="AM44" s="653"/>
      <c r="AN44" s="653"/>
      <c r="AO44" s="654"/>
      <c r="CD44" s="655" t="s">
        <v>303</v>
      </c>
      <c r="CE44" s="656"/>
      <c r="CF44" s="632" t="s">
        <v>357</v>
      </c>
      <c r="CG44" s="633"/>
      <c r="CH44" s="633"/>
      <c r="CI44" s="633"/>
      <c r="CJ44" s="633"/>
      <c r="CK44" s="633"/>
      <c r="CL44" s="633"/>
      <c r="CM44" s="633"/>
      <c r="CN44" s="633"/>
      <c r="CO44" s="633"/>
      <c r="CP44" s="633"/>
      <c r="CQ44" s="634"/>
      <c r="CR44" s="635">
        <v>1128182</v>
      </c>
      <c r="CS44" s="636"/>
      <c r="CT44" s="636"/>
      <c r="CU44" s="636"/>
      <c r="CV44" s="636"/>
      <c r="CW44" s="636"/>
      <c r="CX44" s="636"/>
      <c r="CY44" s="637"/>
      <c r="CZ44" s="638">
        <v>14.9</v>
      </c>
      <c r="DA44" s="639"/>
      <c r="DB44" s="639"/>
      <c r="DC44" s="640"/>
      <c r="DD44" s="641">
        <v>139291</v>
      </c>
      <c r="DE44" s="636"/>
      <c r="DF44" s="636"/>
      <c r="DG44" s="636"/>
      <c r="DH44" s="636"/>
      <c r="DI44" s="636"/>
      <c r="DJ44" s="636"/>
      <c r="DK44" s="637"/>
      <c r="DL44" s="642"/>
      <c r="DM44" s="643"/>
      <c r="DN44" s="643"/>
      <c r="DO44" s="643"/>
      <c r="DP44" s="643"/>
      <c r="DQ44" s="643"/>
      <c r="DR44" s="643"/>
      <c r="DS44" s="643"/>
      <c r="DT44" s="643"/>
      <c r="DU44" s="643"/>
      <c r="DV44" s="644"/>
      <c r="DW44" s="628"/>
      <c r="DX44" s="629"/>
      <c r="DY44" s="629"/>
      <c r="DZ44" s="629"/>
      <c r="EA44" s="629"/>
      <c r="EB44" s="629"/>
      <c r="EC44" s="630"/>
    </row>
    <row r="45" spans="2:133" ht="11.25" customHeight="1" x14ac:dyDescent="0.2">
      <c r="CD45" s="657"/>
      <c r="CE45" s="658"/>
      <c r="CF45" s="632" t="s">
        <v>358</v>
      </c>
      <c r="CG45" s="633"/>
      <c r="CH45" s="633"/>
      <c r="CI45" s="633"/>
      <c r="CJ45" s="633"/>
      <c r="CK45" s="633"/>
      <c r="CL45" s="633"/>
      <c r="CM45" s="633"/>
      <c r="CN45" s="633"/>
      <c r="CO45" s="633"/>
      <c r="CP45" s="633"/>
      <c r="CQ45" s="634"/>
      <c r="CR45" s="635">
        <v>712436</v>
      </c>
      <c r="CS45" s="645"/>
      <c r="CT45" s="645"/>
      <c r="CU45" s="645"/>
      <c r="CV45" s="645"/>
      <c r="CW45" s="645"/>
      <c r="CX45" s="645"/>
      <c r="CY45" s="646"/>
      <c r="CZ45" s="638">
        <v>9.4</v>
      </c>
      <c r="DA45" s="647"/>
      <c r="DB45" s="647"/>
      <c r="DC45" s="648"/>
      <c r="DD45" s="641">
        <v>415</v>
      </c>
      <c r="DE45" s="645"/>
      <c r="DF45" s="645"/>
      <c r="DG45" s="645"/>
      <c r="DH45" s="645"/>
      <c r="DI45" s="645"/>
      <c r="DJ45" s="645"/>
      <c r="DK45" s="646"/>
      <c r="DL45" s="642"/>
      <c r="DM45" s="643"/>
      <c r="DN45" s="643"/>
      <c r="DO45" s="643"/>
      <c r="DP45" s="643"/>
      <c r="DQ45" s="643"/>
      <c r="DR45" s="643"/>
      <c r="DS45" s="643"/>
      <c r="DT45" s="643"/>
      <c r="DU45" s="643"/>
      <c r="DV45" s="644"/>
      <c r="DW45" s="628"/>
      <c r="DX45" s="629"/>
      <c r="DY45" s="629"/>
      <c r="DZ45" s="629"/>
      <c r="EA45" s="629"/>
      <c r="EB45" s="629"/>
      <c r="EC45" s="630"/>
    </row>
    <row r="46" spans="2:133" ht="11.25" customHeight="1" x14ac:dyDescent="0.2">
      <c r="B46" s="205" t="s">
        <v>359</v>
      </c>
      <c r="CD46" s="657"/>
      <c r="CE46" s="658"/>
      <c r="CF46" s="632" t="s">
        <v>360</v>
      </c>
      <c r="CG46" s="633"/>
      <c r="CH46" s="633"/>
      <c r="CI46" s="633"/>
      <c r="CJ46" s="633"/>
      <c r="CK46" s="633"/>
      <c r="CL46" s="633"/>
      <c r="CM46" s="633"/>
      <c r="CN46" s="633"/>
      <c r="CO46" s="633"/>
      <c r="CP46" s="633"/>
      <c r="CQ46" s="634"/>
      <c r="CR46" s="635">
        <v>341694</v>
      </c>
      <c r="CS46" s="636"/>
      <c r="CT46" s="636"/>
      <c r="CU46" s="636"/>
      <c r="CV46" s="636"/>
      <c r="CW46" s="636"/>
      <c r="CX46" s="636"/>
      <c r="CY46" s="637"/>
      <c r="CZ46" s="638">
        <v>4.5</v>
      </c>
      <c r="DA46" s="639"/>
      <c r="DB46" s="639"/>
      <c r="DC46" s="640"/>
      <c r="DD46" s="641">
        <v>123424</v>
      </c>
      <c r="DE46" s="636"/>
      <c r="DF46" s="636"/>
      <c r="DG46" s="636"/>
      <c r="DH46" s="636"/>
      <c r="DI46" s="636"/>
      <c r="DJ46" s="636"/>
      <c r="DK46" s="637"/>
      <c r="DL46" s="642"/>
      <c r="DM46" s="643"/>
      <c r="DN46" s="643"/>
      <c r="DO46" s="643"/>
      <c r="DP46" s="643"/>
      <c r="DQ46" s="643"/>
      <c r="DR46" s="643"/>
      <c r="DS46" s="643"/>
      <c r="DT46" s="643"/>
      <c r="DU46" s="643"/>
      <c r="DV46" s="644"/>
      <c r="DW46" s="628"/>
      <c r="DX46" s="629"/>
      <c r="DY46" s="629"/>
      <c r="DZ46" s="629"/>
      <c r="EA46" s="629"/>
      <c r="EB46" s="629"/>
      <c r="EC46" s="630"/>
    </row>
    <row r="47" spans="2:133" ht="11.25" customHeight="1" x14ac:dyDescent="0.2">
      <c r="B47" s="631" t="s">
        <v>361</v>
      </c>
      <c r="C47" s="631"/>
      <c r="D47" s="631"/>
      <c r="E47" s="631"/>
      <c r="F47" s="631"/>
      <c r="G47" s="631"/>
      <c r="H47" s="631"/>
      <c r="I47" s="631"/>
      <c r="J47" s="631"/>
      <c r="K47" s="631"/>
      <c r="L47" s="631"/>
      <c r="M47" s="631"/>
      <c r="N47" s="631"/>
      <c r="O47" s="631"/>
      <c r="P47" s="631"/>
      <c r="Q47" s="631"/>
      <c r="R47" s="631"/>
      <c r="S47" s="631"/>
      <c r="T47" s="631"/>
      <c r="U47" s="631"/>
      <c r="V47" s="631"/>
      <c r="W47" s="631"/>
      <c r="X47" s="631"/>
      <c r="Y47" s="631"/>
      <c r="Z47" s="631"/>
      <c r="AA47" s="631"/>
      <c r="AB47" s="631"/>
      <c r="AC47" s="631"/>
      <c r="AD47" s="631"/>
      <c r="AE47" s="631"/>
      <c r="AF47" s="631"/>
      <c r="AG47" s="631"/>
      <c r="AH47" s="631"/>
      <c r="AI47" s="631"/>
      <c r="AJ47" s="631"/>
      <c r="AK47" s="631"/>
      <c r="AL47" s="631"/>
      <c r="AM47" s="631"/>
      <c r="AN47" s="631"/>
      <c r="AO47" s="631"/>
      <c r="AP47" s="631"/>
      <c r="AQ47" s="631"/>
      <c r="AR47" s="631"/>
      <c r="AS47" s="631"/>
      <c r="AT47" s="631"/>
      <c r="AU47" s="631"/>
      <c r="AV47" s="631"/>
      <c r="AW47" s="631"/>
      <c r="AX47" s="631"/>
      <c r="AY47" s="631"/>
      <c r="AZ47" s="631"/>
      <c r="BA47" s="631"/>
      <c r="BB47" s="631"/>
      <c r="BC47" s="631"/>
      <c r="BD47" s="631"/>
      <c r="BE47" s="631"/>
      <c r="BF47" s="631"/>
      <c r="BG47" s="631"/>
      <c r="BH47" s="631"/>
      <c r="BI47" s="631"/>
      <c r="BJ47" s="631"/>
      <c r="BK47" s="631"/>
      <c r="BL47" s="631"/>
      <c r="BM47" s="631"/>
      <c r="BN47" s="631"/>
      <c r="BO47" s="631"/>
      <c r="BP47" s="631"/>
      <c r="BQ47" s="631"/>
      <c r="BR47" s="631"/>
      <c r="BS47" s="631"/>
      <c r="BT47" s="631"/>
      <c r="BU47" s="631"/>
      <c r="BV47" s="631"/>
      <c r="BW47" s="631"/>
      <c r="BX47" s="631"/>
      <c r="BY47" s="631"/>
      <c r="BZ47" s="631"/>
      <c r="CA47" s="631"/>
      <c r="CB47" s="631"/>
      <c r="CD47" s="657"/>
      <c r="CE47" s="658"/>
      <c r="CF47" s="632" t="s">
        <v>362</v>
      </c>
      <c r="CG47" s="633"/>
      <c r="CH47" s="633"/>
      <c r="CI47" s="633"/>
      <c r="CJ47" s="633"/>
      <c r="CK47" s="633"/>
      <c r="CL47" s="633"/>
      <c r="CM47" s="633"/>
      <c r="CN47" s="633"/>
      <c r="CO47" s="633"/>
      <c r="CP47" s="633"/>
      <c r="CQ47" s="634"/>
      <c r="CR47" s="635">
        <v>7470</v>
      </c>
      <c r="CS47" s="645"/>
      <c r="CT47" s="645"/>
      <c r="CU47" s="645"/>
      <c r="CV47" s="645"/>
      <c r="CW47" s="645"/>
      <c r="CX47" s="645"/>
      <c r="CY47" s="646"/>
      <c r="CZ47" s="638">
        <v>0.1</v>
      </c>
      <c r="DA47" s="647"/>
      <c r="DB47" s="647"/>
      <c r="DC47" s="648"/>
      <c r="DD47" s="641">
        <v>5670</v>
      </c>
      <c r="DE47" s="645"/>
      <c r="DF47" s="645"/>
      <c r="DG47" s="645"/>
      <c r="DH47" s="645"/>
      <c r="DI47" s="645"/>
      <c r="DJ47" s="645"/>
      <c r="DK47" s="646"/>
      <c r="DL47" s="642"/>
      <c r="DM47" s="643"/>
      <c r="DN47" s="643"/>
      <c r="DO47" s="643"/>
      <c r="DP47" s="643"/>
      <c r="DQ47" s="643"/>
      <c r="DR47" s="643"/>
      <c r="DS47" s="643"/>
      <c r="DT47" s="643"/>
      <c r="DU47" s="643"/>
      <c r="DV47" s="644"/>
      <c r="DW47" s="628"/>
      <c r="DX47" s="629"/>
      <c r="DY47" s="629"/>
      <c r="DZ47" s="629"/>
      <c r="EA47" s="629"/>
      <c r="EB47" s="629"/>
      <c r="EC47" s="630"/>
    </row>
    <row r="48" spans="2:133" ht="10.8" x14ac:dyDescent="0.2">
      <c r="B48" s="631" t="s">
        <v>363</v>
      </c>
      <c r="C48" s="631"/>
      <c r="D48" s="631"/>
      <c r="E48" s="631"/>
      <c r="F48" s="631"/>
      <c r="G48" s="631"/>
      <c r="H48" s="631"/>
      <c r="I48" s="631"/>
      <c r="J48" s="631"/>
      <c r="K48" s="631"/>
      <c r="L48" s="631"/>
      <c r="M48" s="631"/>
      <c r="N48" s="631"/>
      <c r="O48" s="631"/>
      <c r="P48" s="631"/>
      <c r="Q48" s="631"/>
      <c r="R48" s="631"/>
      <c r="S48" s="631"/>
      <c r="T48" s="631"/>
      <c r="U48" s="631"/>
      <c r="V48" s="631"/>
      <c r="W48" s="631"/>
      <c r="X48" s="631"/>
      <c r="Y48" s="631"/>
      <c r="Z48" s="631"/>
      <c r="AA48" s="631"/>
      <c r="AB48" s="631"/>
      <c r="AC48" s="631"/>
      <c r="AD48" s="631"/>
      <c r="AE48" s="631"/>
      <c r="AF48" s="631"/>
      <c r="AG48" s="631"/>
      <c r="AH48" s="631"/>
      <c r="AI48" s="631"/>
      <c r="AJ48" s="631"/>
      <c r="AK48" s="631"/>
      <c r="AL48" s="631"/>
      <c r="AM48" s="631"/>
      <c r="AN48" s="631"/>
      <c r="AO48" s="631"/>
      <c r="AP48" s="631"/>
      <c r="AQ48" s="631"/>
      <c r="AR48" s="631"/>
      <c r="AS48" s="631"/>
      <c r="AT48" s="631"/>
      <c r="AU48" s="631"/>
      <c r="AV48" s="631"/>
      <c r="AW48" s="631"/>
      <c r="AX48" s="631"/>
      <c r="AY48" s="631"/>
      <c r="AZ48" s="631"/>
      <c r="BA48" s="631"/>
      <c r="BB48" s="631"/>
      <c r="BC48" s="631"/>
      <c r="BD48" s="631"/>
      <c r="BE48" s="631"/>
      <c r="BF48" s="631"/>
      <c r="BG48" s="631"/>
      <c r="BH48" s="631"/>
      <c r="BI48" s="631"/>
      <c r="BJ48" s="631"/>
      <c r="BK48" s="631"/>
      <c r="BL48" s="631"/>
      <c r="BM48" s="631"/>
      <c r="BN48" s="631"/>
      <c r="BO48" s="631"/>
      <c r="BP48" s="631"/>
      <c r="BQ48" s="631"/>
      <c r="BR48" s="631"/>
      <c r="BS48" s="631"/>
      <c r="BT48" s="631"/>
      <c r="BU48" s="631"/>
      <c r="BV48" s="631"/>
      <c r="BW48" s="631"/>
      <c r="BX48" s="631"/>
      <c r="BY48" s="631"/>
      <c r="BZ48" s="631"/>
      <c r="CA48" s="631"/>
      <c r="CB48" s="631"/>
      <c r="CD48" s="659"/>
      <c r="CE48" s="660"/>
      <c r="CF48" s="632" t="s">
        <v>364</v>
      </c>
      <c r="CG48" s="633"/>
      <c r="CH48" s="633"/>
      <c r="CI48" s="633"/>
      <c r="CJ48" s="633"/>
      <c r="CK48" s="633"/>
      <c r="CL48" s="633"/>
      <c r="CM48" s="633"/>
      <c r="CN48" s="633"/>
      <c r="CO48" s="633"/>
      <c r="CP48" s="633"/>
      <c r="CQ48" s="634"/>
      <c r="CR48" s="635" t="s">
        <v>126</v>
      </c>
      <c r="CS48" s="636"/>
      <c r="CT48" s="636"/>
      <c r="CU48" s="636"/>
      <c r="CV48" s="636"/>
      <c r="CW48" s="636"/>
      <c r="CX48" s="636"/>
      <c r="CY48" s="637"/>
      <c r="CZ48" s="638" t="s">
        <v>126</v>
      </c>
      <c r="DA48" s="639"/>
      <c r="DB48" s="639"/>
      <c r="DC48" s="640"/>
      <c r="DD48" s="641" t="s">
        <v>126</v>
      </c>
      <c r="DE48" s="636"/>
      <c r="DF48" s="636"/>
      <c r="DG48" s="636"/>
      <c r="DH48" s="636"/>
      <c r="DI48" s="636"/>
      <c r="DJ48" s="636"/>
      <c r="DK48" s="637"/>
      <c r="DL48" s="642"/>
      <c r="DM48" s="643"/>
      <c r="DN48" s="643"/>
      <c r="DO48" s="643"/>
      <c r="DP48" s="643"/>
      <c r="DQ48" s="643"/>
      <c r="DR48" s="643"/>
      <c r="DS48" s="643"/>
      <c r="DT48" s="643"/>
      <c r="DU48" s="643"/>
      <c r="DV48" s="644"/>
      <c r="DW48" s="628"/>
      <c r="DX48" s="629"/>
      <c r="DY48" s="629"/>
      <c r="DZ48" s="629"/>
      <c r="EA48" s="629"/>
      <c r="EB48" s="629"/>
      <c r="EC48" s="630"/>
    </row>
    <row r="49" spans="2:133" ht="11.25" customHeight="1" x14ac:dyDescent="0.2">
      <c r="B49" s="216"/>
      <c r="CD49" s="612" t="s">
        <v>365</v>
      </c>
      <c r="CE49" s="613"/>
      <c r="CF49" s="613"/>
      <c r="CG49" s="613"/>
      <c r="CH49" s="613"/>
      <c r="CI49" s="613"/>
      <c r="CJ49" s="613"/>
      <c r="CK49" s="613"/>
      <c r="CL49" s="613"/>
      <c r="CM49" s="613"/>
      <c r="CN49" s="613"/>
      <c r="CO49" s="613"/>
      <c r="CP49" s="613"/>
      <c r="CQ49" s="614"/>
      <c r="CR49" s="615">
        <v>7596835</v>
      </c>
      <c r="CS49" s="616"/>
      <c r="CT49" s="616"/>
      <c r="CU49" s="616"/>
      <c r="CV49" s="616"/>
      <c r="CW49" s="616"/>
      <c r="CX49" s="616"/>
      <c r="CY49" s="617"/>
      <c r="CZ49" s="618">
        <v>100</v>
      </c>
      <c r="DA49" s="619"/>
      <c r="DB49" s="619"/>
      <c r="DC49" s="620"/>
      <c r="DD49" s="621">
        <v>4269235</v>
      </c>
      <c r="DE49" s="616"/>
      <c r="DF49" s="616"/>
      <c r="DG49" s="616"/>
      <c r="DH49" s="616"/>
      <c r="DI49" s="616"/>
      <c r="DJ49" s="616"/>
      <c r="DK49" s="617"/>
      <c r="DL49" s="622"/>
      <c r="DM49" s="623"/>
      <c r="DN49" s="623"/>
      <c r="DO49" s="623"/>
      <c r="DP49" s="623"/>
      <c r="DQ49" s="623"/>
      <c r="DR49" s="623"/>
      <c r="DS49" s="623"/>
      <c r="DT49" s="623"/>
      <c r="DU49" s="623"/>
      <c r="DV49" s="624"/>
      <c r="DW49" s="625"/>
      <c r="DX49" s="626"/>
      <c r="DY49" s="626"/>
      <c r="DZ49" s="626"/>
      <c r="EA49" s="626"/>
      <c r="EB49" s="626"/>
      <c r="EC49" s="627"/>
    </row>
    <row r="50" spans="2:133" ht="10.8" hidden="1" x14ac:dyDescent="0.2">
      <c r="B50" s="216"/>
    </row>
  </sheetData>
  <sheetProtection algorithmName="SHA-512" hashValue="X4Y+QBYebfdUQ7V4HhFjIOwXOQlJmE93VdW5O3FNPlY5F7f/YPOsGxFKkWhao2aD6EFZCENRAtVdUiN+QzZDDA==" saltValue="13P3O4WbzWJklp29vU8WyQ=="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2" zeroHeight="1" x14ac:dyDescent="0.2"/>
  <cols>
    <col min="1" max="130" width="2.77734375" style="222" customWidth="1"/>
    <col min="131" max="131" width="1.6640625" style="222" customWidth="1"/>
    <col min="132" max="16384" width="9" style="222" hidden="1"/>
  </cols>
  <sheetData>
    <row r="1" spans="1:131" ht="11.25" customHeight="1" thickBot="1" x14ac:dyDescent="0.25">
      <c r="A1" s="218"/>
      <c r="B1" s="218"/>
      <c r="C1" s="218"/>
      <c r="D1" s="218"/>
      <c r="E1" s="218"/>
      <c r="F1" s="218"/>
      <c r="G1" s="218"/>
      <c r="H1" s="218"/>
      <c r="I1" s="218"/>
      <c r="J1" s="218"/>
      <c r="K1" s="218"/>
      <c r="L1" s="218"/>
      <c r="M1" s="218"/>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219"/>
      <c r="DI1" s="219"/>
      <c r="DJ1" s="219"/>
      <c r="DK1" s="219"/>
      <c r="DL1" s="219"/>
      <c r="DM1" s="219"/>
      <c r="DN1" s="219"/>
      <c r="DO1" s="219"/>
      <c r="DP1" s="219"/>
      <c r="DQ1" s="220"/>
      <c r="DR1" s="220"/>
      <c r="DS1" s="220"/>
      <c r="DT1" s="220"/>
      <c r="DU1" s="220"/>
      <c r="DV1" s="220"/>
      <c r="DW1" s="220"/>
      <c r="DX1" s="220"/>
      <c r="DY1" s="220"/>
      <c r="DZ1" s="220"/>
      <c r="EA1" s="221"/>
    </row>
    <row r="2" spans="1:131" ht="26.25" customHeight="1" thickBot="1" x14ac:dyDescent="0.25">
      <c r="A2" s="1102" t="s">
        <v>366</v>
      </c>
      <c r="B2" s="1102"/>
      <c r="C2" s="1102"/>
      <c r="D2" s="1102"/>
      <c r="E2" s="1102"/>
      <c r="F2" s="1102"/>
      <c r="G2" s="1102"/>
      <c r="H2" s="1102"/>
      <c r="I2" s="1102"/>
      <c r="J2" s="1102"/>
      <c r="K2" s="1102"/>
      <c r="L2" s="1102"/>
      <c r="M2" s="1102"/>
      <c r="N2" s="1102"/>
      <c r="O2" s="1102"/>
      <c r="P2" s="1102"/>
      <c r="Q2" s="1102"/>
      <c r="R2" s="1102"/>
      <c r="S2" s="1102"/>
      <c r="T2" s="1102"/>
      <c r="U2" s="1102"/>
      <c r="V2" s="1102"/>
      <c r="W2" s="1102"/>
      <c r="X2" s="1102"/>
      <c r="Y2" s="1102"/>
      <c r="Z2" s="1102"/>
      <c r="AA2" s="1102"/>
      <c r="AB2" s="1102"/>
      <c r="AC2" s="1102"/>
      <c r="AD2" s="1102"/>
      <c r="AE2" s="1102"/>
      <c r="AF2" s="1102"/>
      <c r="AG2" s="1102"/>
      <c r="AH2" s="1102"/>
      <c r="AI2" s="1102"/>
      <c r="AJ2" s="1102"/>
      <c r="AK2" s="1102"/>
      <c r="AL2" s="1102"/>
      <c r="AM2" s="1102"/>
      <c r="AN2" s="1102"/>
      <c r="AO2" s="1102"/>
      <c r="AP2" s="1102"/>
      <c r="AQ2" s="1102"/>
      <c r="AR2" s="1102"/>
      <c r="AS2" s="1102"/>
      <c r="AT2" s="1102"/>
      <c r="AU2" s="1102"/>
      <c r="AV2" s="1102"/>
      <c r="AW2" s="1102"/>
      <c r="AX2" s="1102"/>
      <c r="AY2" s="1102"/>
      <c r="AZ2" s="1102"/>
      <c r="BA2" s="1102"/>
      <c r="BB2" s="1102"/>
      <c r="BC2" s="1102"/>
      <c r="BD2" s="1102"/>
      <c r="BE2" s="1102"/>
      <c r="BF2" s="1102"/>
      <c r="BG2" s="1102"/>
      <c r="BH2" s="1102"/>
      <c r="BI2" s="1102"/>
      <c r="BJ2" s="219"/>
      <c r="BK2" s="219"/>
      <c r="BL2" s="219"/>
      <c r="BM2" s="219"/>
      <c r="BN2" s="219"/>
      <c r="BO2" s="219"/>
      <c r="BP2" s="219"/>
      <c r="BQ2" s="219"/>
      <c r="BR2" s="219"/>
      <c r="BS2" s="219"/>
      <c r="BT2" s="219"/>
      <c r="BU2" s="219"/>
      <c r="BV2" s="219"/>
      <c r="BW2" s="219"/>
      <c r="BX2" s="219"/>
      <c r="BY2" s="219"/>
      <c r="BZ2" s="219"/>
      <c r="CA2" s="219"/>
      <c r="CB2" s="219"/>
      <c r="CC2" s="219"/>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1103" t="s">
        <v>367</v>
      </c>
      <c r="DK2" s="1104"/>
      <c r="DL2" s="1104"/>
      <c r="DM2" s="1104"/>
      <c r="DN2" s="1104"/>
      <c r="DO2" s="1105"/>
      <c r="DP2" s="219"/>
      <c r="DQ2" s="1103" t="s">
        <v>368</v>
      </c>
      <c r="DR2" s="1104"/>
      <c r="DS2" s="1104"/>
      <c r="DT2" s="1104"/>
      <c r="DU2" s="1104"/>
      <c r="DV2" s="1104"/>
      <c r="DW2" s="1104"/>
      <c r="DX2" s="1104"/>
      <c r="DY2" s="1104"/>
      <c r="DZ2" s="1105"/>
      <c r="EA2" s="221"/>
    </row>
    <row r="3" spans="1:131" ht="11.25" customHeight="1" x14ac:dyDescent="0.2">
      <c r="A3" s="219"/>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c r="CD3" s="219"/>
      <c r="CE3" s="219"/>
      <c r="CF3" s="219"/>
      <c r="CG3" s="219"/>
      <c r="CH3" s="219"/>
      <c r="CI3" s="219"/>
      <c r="CJ3" s="219"/>
      <c r="CK3" s="219"/>
      <c r="CL3" s="219"/>
      <c r="CM3" s="219"/>
      <c r="CN3" s="219"/>
      <c r="CO3" s="219"/>
      <c r="CP3" s="219"/>
      <c r="CQ3" s="219"/>
      <c r="CR3" s="219"/>
      <c r="CS3" s="219"/>
      <c r="CT3" s="219"/>
      <c r="CU3" s="219"/>
      <c r="CV3" s="219"/>
      <c r="CW3" s="219"/>
      <c r="CX3" s="219"/>
      <c r="CY3" s="219"/>
      <c r="CZ3" s="219"/>
      <c r="DA3" s="219"/>
      <c r="DB3" s="219"/>
      <c r="DC3" s="219"/>
      <c r="DD3" s="219"/>
      <c r="DE3" s="219"/>
      <c r="DF3" s="219"/>
      <c r="DG3" s="219"/>
      <c r="DH3" s="219"/>
      <c r="DI3" s="219"/>
      <c r="DJ3" s="219"/>
      <c r="DK3" s="219"/>
      <c r="DL3" s="219"/>
      <c r="DM3" s="219"/>
      <c r="DN3" s="219"/>
      <c r="DO3" s="219"/>
      <c r="DP3" s="219"/>
      <c r="DQ3" s="219"/>
      <c r="DR3" s="219"/>
      <c r="DS3" s="219"/>
      <c r="DT3" s="219"/>
      <c r="DU3" s="219"/>
      <c r="DV3" s="219"/>
      <c r="DW3" s="219"/>
      <c r="DX3" s="219"/>
      <c r="DY3" s="219"/>
      <c r="DZ3" s="219"/>
      <c r="EA3" s="221"/>
    </row>
    <row r="4" spans="1:131" s="226" customFormat="1" ht="26.25" customHeight="1" thickBot="1" x14ac:dyDescent="0.25">
      <c r="A4" s="1071" t="s">
        <v>369</v>
      </c>
      <c r="B4" s="1071"/>
      <c r="C4" s="1071"/>
      <c r="D4" s="1071"/>
      <c r="E4" s="1071"/>
      <c r="F4" s="1071"/>
      <c r="G4" s="1071"/>
      <c r="H4" s="1071"/>
      <c r="I4" s="1071"/>
      <c r="J4" s="1071"/>
      <c r="K4" s="1071"/>
      <c r="L4" s="1071"/>
      <c r="M4" s="1071"/>
      <c r="N4" s="1071"/>
      <c r="O4" s="1071"/>
      <c r="P4" s="1071"/>
      <c r="Q4" s="1071"/>
      <c r="R4" s="1071"/>
      <c r="S4" s="1071"/>
      <c r="T4" s="1071"/>
      <c r="U4" s="1071"/>
      <c r="V4" s="1071"/>
      <c r="W4" s="1071"/>
      <c r="X4" s="1071"/>
      <c r="Y4" s="1071"/>
      <c r="Z4" s="1071"/>
      <c r="AA4" s="1071"/>
      <c r="AB4" s="1071"/>
      <c r="AC4" s="1071"/>
      <c r="AD4" s="1071"/>
      <c r="AE4" s="1071"/>
      <c r="AF4" s="1071"/>
      <c r="AG4" s="1071"/>
      <c r="AH4" s="1071"/>
      <c r="AI4" s="1071"/>
      <c r="AJ4" s="1071"/>
      <c r="AK4" s="1071"/>
      <c r="AL4" s="1071"/>
      <c r="AM4" s="1071"/>
      <c r="AN4" s="1071"/>
      <c r="AO4" s="1071"/>
      <c r="AP4" s="1071"/>
      <c r="AQ4" s="1071"/>
      <c r="AR4" s="1071"/>
      <c r="AS4" s="1071"/>
      <c r="AT4" s="1071"/>
      <c r="AU4" s="1071"/>
      <c r="AV4" s="1071"/>
      <c r="AW4" s="1071"/>
      <c r="AX4" s="1071"/>
      <c r="AY4" s="1071"/>
      <c r="AZ4" s="223"/>
      <c r="BA4" s="223"/>
      <c r="BB4" s="223"/>
      <c r="BC4" s="223"/>
      <c r="BD4" s="223"/>
      <c r="BE4" s="224"/>
      <c r="BF4" s="224"/>
      <c r="BG4" s="224"/>
      <c r="BH4" s="224"/>
      <c r="BI4" s="224"/>
      <c r="BJ4" s="224"/>
      <c r="BK4" s="224"/>
      <c r="BL4" s="224"/>
      <c r="BM4" s="224"/>
      <c r="BN4" s="224"/>
      <c r="BO4" s="224"/>
      <c r="BP4" s="224"/>
      <c r="BQ4" s="739" t="s">
        <v>370</v>
      </c>
      <c r="BR4" s="739"/>
      <c r="BS4" s="739"/>
      <c r="BT4" s="739"/>
      <c r="BU4" s="739"/>
      <c r="BV4" s="739"/>
      <c r="BW4" s="739"/>
      <c r="BX4" s="739"/>
      <c r="BY4" s="739"/>
      <c r="BZ4" s="739"/>
      <c r="CA4" s="739"/>
      <c r="CB4" s="739"/>
      <c r="CC4" s="739"/>
      <c r="CD4" s="739"/>
      <c r="CE4" s="739"/>
      <c r="CF4" s="739"/>
      <c r="CG4" s="739"/>
      <c r="CH4" s="739"/>
      <c r="CI4" s="739"/>
      <c r="CJ4" s="739"/>
      <c r="CK4" s="739"/>
      <c r="CL4" s="739"/>
      <c r="CM4" s="739"/>
      <c r="CN4" s="739"/>
      <c r="CO4" s="739"/>
      <c r="CP4" s="739"/>
      <c r="CQ4" s="739"/>
      <c r="CR4" s="739"/>
      <c r="CS4" s="739"/>
      <c r="CT4" s="739"/>
      <c r="CU4" s="739"/>
      <c r="CV4" s="739"/>
      <c r="CW4" s="739"/>
      <c r="CX4" s="739"/>
      <c r="CY4" s="739"/>
      <c r="CZ4" s="739"/>
      <c r="DA4" s="739"/>
      <c r="DB4" s="739"/>
      <c r="DC4" s="739"/>
      <c r="DD4" s="739"/>
      <c r="DE4" s="739"/>
      <c r="DF4" s="739"/>
      <c r="DG4" s="739"/>
      <c r="DH4" s="739"/>
      <c r="DI4" s="739"/>
      <c r="DJ4" s="739"/>
      <c r="DK4" s="739"/>
      <c r="DL4" s="739"/>
      <c r="DM4" s="739"/>
      <c r="DN4" s="739"/>
      <c r="DO4" s="739"/>
      <c r="DP4" s="739"/>
      <c r="DQ4" s="739"/>
      <c r="DR4" s="739"/>
      <c r="DS4" s="739"/>
      <c r="DT4" s="739"/>
      <c r="DU4" s="739"/>
      <c r="DV4" s="739"/>
      <c r="DW4" s="739"/>
      <c r="DX4" s="739"/>
      <c r="DY4" s="739"/>
      <c r="DZ4" s="739"/>
      <c r="EA4" s="225"/>
    </row>
    <row r="5" spans="1:131" s="226" customFormat="1" ht="26.25" customHeight="1" x14ac:dyDescent="0.2">
      <c r="A5" s="1007" t="s">
        <v>371</v>
      </c>
      <c r="B5" s="1008"/>
      <c r="C5" s="1008"/>
      <c r="D5" s="1008"/>
      <c r="E5" s="1008"/>
      <c r="F5" s="1008"/>
      <c r="G5" s="1008"/>
      <c r="H5" s="1008"/>
      <c r="I5" s="1008"/>
      <c r="J5" s="1008"/>
      <c r="K5" s="1008"/>
      <c r="L5" s="1008"/>
      <c r="M5" s="1008"/>
      <c r="N5" s="1008"/>
      <c r="O5" s="1008"/>
      <c r="P5" s="1009"/>
      <c r="Q5" s="1013" t="s">
        <v>372</v>
      </c>
      <c r="R5" s="1014"/>
      <c r="S5" s="1014"/>
      <c r="T5" s="1014"/>
      <c r="U5" s="1015"/>
      <c r="V5" s="1013" t="s">
        <v>373</v>
      </c>
      <c r="W5" s="1014"/>
      <c r="X5" s="1014"/>
      <c r="Y5" s="1014"/>
      <c r="Z5" s="1015"/>
      <c r="AA5" s="1013" t="s">
        <v>374</v>
      </c>
      <c r="AB5" s="1014"/>
      <c r="AC5" s="1014"/>
      <c r="AD5" s="1014"/>
      <c r="AE5" s="1014"/>
      <c r="AF5" s="1106" t="s">
        <v>375</v>
      </c>
      <c r="AG5" s="1014"/>
      <c r="AH5" s="1014"/>
      <c r="AI5" s="1014"/>
      <c r="AJ5" s="1027"/>
      <c r="AK5" s="1014" t="s">
        <v>376</v>
      </c>
      <c r="AL5" s="1014"/>
      <c r="AM5" s="1014"/>
      <c r="AN5" s="1014"/>
      <c r="AO5" s="1015"/>
      <c r="AP5" s="1013" t="s">
        <v>377</v>
      </c>
      <c r="AQ5" s="1014"/>
      <c r="AR5" s="1014"/>
      <c r="AS5" s="1014"/>
      <c r="AT5" s="1015"/>
      <c r="AU5" s="1013" t="s">
        <v>378</v>
      </c>
      <c r="AV5" s="1014"/>
      <c r="AW5" s="1014"/>
      <c r="AX5" s="1014"/>
      <c r="AY5" s="1027"/>
      <c r="AZ5" s="223"/>
      <c r="BA5" s="223"/>
      <c r="BB5" s="223"/>
      <c r="BC5" s="223"/>
      <c r="BD5" s="223"/>
      <c r="BE5" s="224"/>
      <c r="BF5" s="224"/>
      <c r="BG5" s="224"/>
      <c r="BH5" s="224"/>
      <c r="BI5" s="224"/>
      <c r="BJ5" s="224"/>
      <c r="BK5" s="224"/>
      <c r="BL5" s="224"/>
      <c r="BM5" s="224"/>
      <c r="BN5" s="224"/>
      <c r="BO5" s="224"/>
      <c r="BP5" s="224"/>
      <c r="BQ5" s="1007" t="s">
        <v>379</v>
      </c>
      <c r="BR5" s="1008"/>
      <c r="BS5" s="1008"/>
      <c r="BT5" s="1008"/>
      <c r="BU5" s="1008"/>
      <c r="BV5" s="1008"/>
      <c r="BW5" s="1008"/>
      <c r="BX5" s="1008"/>
      <c r="BY5" s="1008"/>
      <c r="BZ5" s="1008"/>
      <c r="CA5" s="1008"/>
      <c r="CB5" s="1008"/>
      <c r="CC5" s="1008"/>
      <c r="CD5" s="1008"/>
      <c r="CE5" s="1008"/>
      <c r="CF5" s="1008"/>
      <c r="CG5" s="1009"/>
      <c r="CH5" s="1013" t="s">
        <v>380</v>
      </c>
      <c r="CI5" s="1014"/>
      <c r="CJ5" s="1014"/>
      <c r="CK5" s="1014"/>
      <c r="CL5" s="1015"/>
      <c r="CM5" s="1013" t="s">
        <v>381</v>
      </c>
      <c r="CN5" s="1014"/>
      <c r="CO5" s="1014"/>
      <c r="CP5" s="1014"/>
      <c r="CQ5" s="1015"/>
      <c r="CR5" s="1013" t="s">
        <v>382</v>
      </c>
      <c r="CS5" s="1014"/>
      <c r="CT5" s="1014"/>
      <c r="CU5" s="1014"/>
      <c r="CV5" s="1015"/>
      <c r="CW5" s="1013" t="s">
        <v>383</v>
      </c>
      <c r="CX5" s="1014"/>
      <c r="CY5" s="1014"/>
      <c r="CZ5" s="1014"/>
      <c r="DA5" s="1015"/>
      <c r="DB5" s="1013" t="s">
        <v>384</v>
      </c>
      <c r="DC5" s="1014"/>
      <c r="DD5" s="1014"/>
      <c r="DE5" s="1014"/>
      <c r="DF5" s="1015"/>
      <c r="DG5" s="1096" t="s">
        <v>385</v>
      </c>
      <c r="DH5" s="1097"/>
      <c r="DI5" s="1097"/>
      <c r="DJ5" s="1097"/>
      <c r="DK5" s="1098"/>
      <c r="DL5" s="1096" t="s">
        <v>386</v>
      </c>
      <c r="DM5" s="1097"/>
      <c r="DN5" s="1097"/>
      <c r="DO5" s="1097"/>
      <c r="DP5" s="1098"/>
      <c r="DQ5" s="1013" t="s">
        <v>387</v>
      </c>
      <c r="DR5" s="1014"/>
      <c r="DS5" s="1014"/>
      <c r="DT5" s="1014"/>
      <c r="DU5" s="1015"/>
      <c r="DV5" s="1013" t="s">
        <v>378</v>
      </c>
      <c r="DW5" s="1014"/>
      <c r="DX5" s="1014"/>
      <c r="DY5" s="1014"/>
      <c r="DZ5" s="1027"/>
      <c r="EA5" s="225"/>
    </row>
    <row r="6" spans="1:131" s="226" customFormat="1" ht="26.25" customHeight="1" thickBot="1" x14ac:dyDescent="0.25">
      <c r="A6" s="1010"/>
      <c r="B6" s="1011"/>
      <c r="C6" s="1011"/>
      <c r="D6" s="1011"/>
      <c r="E6" s="1011"/>
      <c r="F6" s="1011"/>
      <c r="G6" s="1011"/>
      <c r="H6" s="1011"/>
      <c r="I6" s="1011"/>
      <c r="J6" s="1011"/>
      <c r="K6" s="1011"/>
      <c r="L6" s="1011"/>
      <c r="M6" s="1011"/>
      <c r="N6" s="1011"/>
      <c r="O6" s="1011"/>
      <c r="P6" s="1012"/>
      <c r="Q6" s="1016"/>
      <c r="R6" s="1017"/>
      <c r="S6" s="1017"/>
      <c r="T6" s="1017"/>
      <c r="U6" s="1018"/>
      <c r="V6" s="1016"/>
      <c r="W6" s="1017"/>
      <c r="X6" s="1017"/>
      <c r="Y6" s="1017"/>
      <c r="Z6" s="1018"/>
      <c r="AA6" s="1016"/>
      <c r="AB6" s="1017"/>
      <c r="AC6" s="1017"/>
      <c r="AD6" s="1017"/>
      <c r="AE6" s="1017"/>
      <c r="AF6" s="1107"/>
      <c r="AG6" s="1017"/>
      <c r="AH6" s="1017"/>
      <c r="AI6" s="1017"/>
      <c r="AJ6" s="1028"/>
      <c r="AK6" s="1017"/>
      <c r="AL6" s="1017"/>
      <c r="AM6" s="1017"/>
      <c r="AN6" s="1017"/>
      <c r="AO6" s="1018"/>
      <c r="AP6" s="1016"/>
      <c r="AQ6" s="1017"/>
      <c r="AR6" s="1017"/>
      <c r="AS6" s="1017"/>
      <c r="AT6" s="1018"/>
      <c r="AU6" s="1016"/>
      <c r="AV6" s="1017"/>
      <c r="AW6" s="1017"/>
      <c r="AX6" s="1017"/>
      <c r="AY6" s="1028"/>
      <c r="AZ6" s="223"/>
      <c r="BA6" s="223"/>
      <c r="BB6" s="223"/>
      <c r="BC6" s="223"/>
      <c r="BD6" s="223"/>
      <c r="BE6" s="224"/>
      <c r="BF6" s="224"/>
      <c r="BG6" s="224"/>
      <c r="BH6" s="224"/>
      <c r="BI6" s="224"/>
      <c r="BJ6" s="224"/>
      <c r="BK6" s="224"/>
      <c r="BL6" s="224"/>
      <c r="BM6" s="224"/>
      <c r="BN6" s="224"/>
      <c r="BO6" s="224"/>
      <c r="BP6" s="224"/>
      <c r="BQ6" s="1010"/>
      <c r="BR6" s="1011"/>
      <c r="BS6" s="1011"/>
      <c r="BT6" s="1011"/>
      <c r="BU6" s="1011"/>
      <c r="BV6" s="1011"/>
      <c r="BW6" s="1011"/>
      <c r="BX6" s="1011"/>
      <c r="BY6" s="1011"/>
      <c r="BZ6" s="1011"/>
      <c r="CA6" s="1011"/>
      <c r="CB6" s="1011"/>
      <c r="CC6" s="1011"/>
      <c r="CD6" s="1011"/>
      <c r="CE6" s="1011"/>
      <c r="CF6" s="1011"/>
      <c r="CG6" s="1012"/>
      <c r="CH6" s="1016"/>
      <c r="CI6" s="1017"/>
      <c r="CJ6" s="1017"/>
      <c r="CK6" s="1017"/>
      <c r="CL6" s="1018"/>
      <c r="CM6" s="1016"/>
      <c r="CN6" s="1017"/>
      <c r="CO6" s="1017"/>
      <c r="CP6" s="1017"/>
      <c r="CQ6" s="1018"/>
      <c r="CR6" s="1016"/>
      <c r="CS6" s="1017"/>
      <c r="CT6" s="1017"/>
      <c r="CU6" s="1017"/>
      <c r="CV6" s="1018"/>
      <c r="CW6" s="1016"/>
      <c r="CX6" s="1017"/>
      <c r="CY6" s="1017"/>
      <c r="CZ6" s="1017"/>
      <c r="DA6" s="1018"/>
      <c r="DB6" s="1016"/>
      <c r="DC6" s="1017"/>
      <c r="DD6" s="1017"/>
      <c r="DE6" s="1017"/>
      <c r="DF6" s="1018"/>
      <c r="DG6" s="1099"/>
      <c r="DH6" s="1100"/>
      <c r="DI6" s="1100"/>
      <c r="DJ6" s="1100"/>
      <c r="DK6" s="1101"/>
      <c r="DL6" s="1099"/>
      <c r="DM6" s="1100"/>
      <c r="DN6" s="1100"/>
      <c r="DO6" s="1100"/>
      <c r="DP6" s="1101"/>
      <c r="DQ6" s="1016"/>
      <c r="DR6" s="1017"/>
      <c r="DS6" s="1017"/>
      <c r="DT6" s="1017"/>
      <c r="DU6" s="1018"/>
      <c r="DV6" s="1016"/>
      <c r="DW6" s="1017"/>
      <c r="DX6" s="1017"/>
      <c r="DY6" s="1017"/>
      <c r="DZ6" s="1028"/>
      <c r="EA6" s="225"/>
    </row>
    <row r="7" spans="1:131" s="226" customFormat="1" ht="26.25" customHeight="1" thickTop="1" x14ac:dyDescent="0.2">
      <c r="A7" s="227">
        <v>1</v>
      </c>
      <c r="B7" s="1059" t="s">
        <v>388</v>
      </c>
      <c r="C7" s="1060"/>
      <c r="D7" s="1060"/>
      <c r="E7" s="1060"/>
      <c r="F7" s="1060"/>
      <c r="G7" s="1060"/>
      <c r="H7" s="1060"/>
      <c r="I7" s="1060"/>
      <c r="J7" s="1060"/>
      <c r="K7" s="1060"/>
      <c r="L7" s="1060"/>
      <c r="M7" s="1060"/>
      <c r="N7" s="1060"/>
      <c r="O7" s="1060"/>
      <c r="P7" s="1061"/>
      <c r="Q7" s="1114">
        <v>7775</v>
      </c>
      <c r="R7" s="1115"/>
      <c r="S7" s="1115"/>
      <c r="T7" s="1115"/>
      <c r="U7" s="1115"/>
      <c r="V7" s="1115">
        <v>7598</v>
      </c>
      <c r="W7" s="1115"/>
      <c r="X7" s="1115"/>
      <c r="Y7" s="1115"/>
      <c r="Z7" s="1115"/>
      <c r="AA7" s="1115">
        <v>177</v>
      </c>
      <c r="AB7" s="1115"/>
      <c r="AC7" s="1115"/>
      <c r="AD7" s="1115"/>
      <c r="AE7" s="1116"/>
      <c r="AF7" s="1117">
        <v>158</v>
      </c>
      <c r="AG7" s="1118"/>
      <c r="AH7" s="1118"/>
      <c r="AI7" s="1118"/>
      <c r="AJ7" s="1119"/>
      <c r="AK7" s="1120">
        <v>137</v>
      </c>
      <c r="AL7" s="1121"/>
      <c r="AM7" s="1121"/>
      <c r="AN7" s="1121"/>
      <c r="AO7" s="1121"/>
      <c r="AP7" s="1121">
        <v>5163</v>
      </c>
      <c r="AQ7" s="1121"/>
      <c r="AR7" s="1121"/>
      <c r="AS7" s="1121"/>
      <c r="AT7" s="1121"/>
      <c r="AU7" s="1122"/>
      <c r="AV7" s="1122"/>
      <c r="AW7" s="1122"/>
      <c r="AX7" s="1122"/>
      <c r="AY7" s="1123"/>
      <c r="AZ7" s="223"/>
      <c r="BA7" s="223"/>
      <c r="BB7" s="223"/>
      <c r="BC7" s="223"/>
      <c r="BD7" s="223"/>
      <c r="BE7" s="224"/>
      <c r="BF7" s="224"/>
      <c r="BG7" s="224"/>
      <c r="BH7" s="224"/>
      <c r="BI7" s="224"/>
      <c r="BJ7" s="224"/>
      <c r="BK7" s="224"/>
      <c r="BL7" s="224"/>
      <c r="BM7" s="224"/>
      <c r="BN7" s="224"/>
      <c r="BO7" s="224"/>
      <c r="BP7" s="224"/>
      <c r="BQ7" s="227">
        <v>1</v>
      </c>
      <c r="BR7" s="228"/>
      <c r="BS7" s="1111"/>
      <c r="BT7" s="1112"/>
      <c r="BU7" s="1112"/>
      <c r="BV7" s="1112"/>
      <c r="BW7" s="1112"/>
      <c r="BX7" s="1112"/>
      <c r="BY7" s="1112"/>
      <c r="BZ7" s="1112"/>
      <c r="CA7" s="1112"/>
      <c r="CB7" s="1112"/>
      <c r="CC7" s="1112"/>
      <c r="CD7" s="1112"/>
      <c r="CE7" s="1112"/>
      <c r="CF7" s="1112"/>
      <c r="CG7" s="1124"/>
      <c r="CH7" s="1108"/>
      <c r="CI7" s="1109"/>
      <c r="CJ7" s="1109"/>
      <c r="CK7" s="1109"/>
      <c r="CL7" s="1110"/>
      <c r="CM7" s="1108"/>
      <c r="CN7" s="1109"/>
      <c r="CO7" s="1109"/>
      <c r="CP7" s="1109"/>
      <c r="CQ7" s="1110"/>
      <c r="CR7" s="1108"/>
      <c r="CS7" s="1109"/>
      <c r="CT7" s="1109"/>
      <c r="CU7" s="1109"/>
      <c r="CV7" s="1110"/>
      <c r="CW7" s="1108"/>
      <c r="CX7" s="1109"/>
      <c r="CY7" s="1109"/>
      <c r="CZ7" s="1109"/>
      <c r="DA7" s="1110"/>
      <c r="DB7" s="1108"/>
      <c r="DC7" s="1109"/>
      <c r="DD7" s="1109"/>
      <c r="DE7" s="1109"/>
      <c r="DF7" s="1110"/>
      <c r="DG7" s="1108"/>
      <c r="DH7" s="1109"/>
      <c r="DI7" s="1109"/>
      <c r="DJ7" s="1109"/>
      <c r="DK7" s="1110"/>
      <c r="DL7" s="1108"/>
      <c r="DM7" s="1109"/>
      <c r="DN7" s="1109"/>
      <c r="DO7" s="1109"/>
      <c r="DP7" s="1110"/>
      <c r="DQ7" s="1108"/>
      <c r="DR7" s="1109"/>
      <c r="DS7" s="1109"/>
      <c r="DT7" s="1109"/>
      <c r="DU7" s="1110"/>
      <c r="DV7" s="1111"/>
      <c r="DW7" s="1112"/>
      <c r="DX7" s="1112"/>
      <c r="DY7" s="1112"/>
      <c r="DZ7" s="1113"/>
      <c r="EA7" s="225"/>
    </row>
    <row r="8" spans="1:131" s="226" customFormat="1" ht="26.25" customHeight="1" x14ac:dyDescent="0.2">
      <c r="A8" s="229">
        <v>2</v>
      </c>
      <c r="B8" s="1042" t="s">
        <v>389</v>
      </c>
      <c r="C8" s="1043"/>
      <c r="D8" s="1043"/>
      <c r="E8" s="1043"/>
      <c r="F8" s="1043"/>
      <c r="G8" s="1043"/>
      <c r="H8" s="1043"/>
      <c r="I8" s="1043"/>
      <c r="J8" s="1043"/>
      <c r="K8" s="1043"/>
      <c r="L8" s="1043"/>
      <c r="M8" s="1043"/>
      <c r="N8" s="1043"/>
      <c r="O8" s="1043"/>
      <c r="P8" s="1044"/>
      <c r="Q8" s="1050">
        <v>1</v>
      </c>
      <c r="R8" s="1051"/>
      <c r="S8" s="1051"/>
      <c r="T8" s="1051"/>
      <c r="U8" s="1051"/>
      <c r="V8" s="1051">
        <v>1</v>
      </c>
      <c r="W8" s="1051"/>
      <c r="X8" s="1051"/>
      <c r="Y8" s="1051"/>
      <c r="Z8" s="1051"/>
      <c r="AA8" s="1051">
        <v>0</v>
      </c>
      <c r="AB8" s="1051"/>
      <c r="AC8" s="1051"/>
      <c r="AD8" s="1051"/>
      <c r="AE8" s="1052"/>
      <c r="AF8" s="1047" t="s">
        <v>127</v>
      </c>
      <c r="AG8" s="1048"/>
      <c r="AH8" s="1048"/>
      <c r="AI8" s="1048"/>
      <c r="AJ8" s="1049"/>
      <c r="AK8" s="1092" t="s">
        <v>593</v>
      </c>
      <c r="AL8" s="1093"/>
      <c r="AM8" s="1093"/>
      <c r="AN8" s="1093"/>
      <c r="AO8" s="1093"/>
      <c r="AP8" s="1093" t="s">
        <v>593</v>
      </c>
      <c r="AQ8" s="1093"/>
      <c r="AR8" s="1093"/>
      <c r="AS8" s="1093"/>
      <c r="AT8" s="1093"/>
      <c r="AU8" s="1094"/>
      <c r="AV8" s="1094"/>
      <c r="AW8" s="1094"/>
      <c r="AX8" s="1094"/>
      <c r="AY8" s="1095"/>
      <c r="AZ8" s="223"/>
      <c r="BA8" s="223"/>
      <c r="BB8" s="223"/>
      <c r="BC8" s="223"/>
      <c r="BD8" s="223"/>
      <c r="BE8" s="224"/>
      <c r="BF8" s="224"/>
      <c r="BG8" s="224"/>
      <c r="BH8" s="224"/>
      <c r="BI8" s="224"/>
      <c r="BJ8" s="224"/>
      <c r="BK8" s="224"/>
      <c r="BL8" s="224"/>
      <c r="BM8" s="224"/>
      <c r="BN8" s="224"/>
      <c r="BO8" s="224"/>
      <c r="BP8" s="224"/>
      <c r="BQ8" s="229">
        <v>2</v>
      </c>
      <c r="BR8" s="230"/>
      <c r="BS8" s="1004"/>
      <c r="BT8" s="1005"/>
      <c r="BU8" s="1005"/>
      <c r="BV8" s="1005"/>
      <c r="BW8" s="1005"/>
      <c r="BX8" s="1005"/>
      <c r="BY8" s="1005"/>
      <c r="BZ8" s="1005"/>
      <c r="CA8" s="1005"/>
      <c r="CB8" s="1005"/>
      <c r="CC8" s="1005"/>
      <c r="CD8" s="1005"/>
      <c r="CE8" s="1005"/>
      <c r="CF8" s="1005"/>
      <c r="CG8" s="1026"/>
      <c r="CH8" s="1001"/>
      <c r="CI8" s="1002"/>
      <c r="CJ8" s="1002"/>
      <c r="CK8" s="1002"/>
      <c r="CL8" s="1003"/>
      <c r="CM8" s="1001"/>
      <c r="CN8" s="1002"/>
      <c r="CO8" s="1002"/>
      <c r="CP8" s="1002"/>
      <c r="CQ8" s="1003"/>
      <c r="CR8" s="1001"/>
      <c r="CS8" s="1002"/>
      <c r="CT8" s="1002"/>
      <c r="CU8" s="1002"/>
      <c r="CV8" s="1003"/>
      <c r="CW8" s="1001"/>
      <c r="CX8" s="1002"/>
      <c r="CY8" s="1002"/>
      <c r="CZ8" s="1002"/>
      <c r="DA8" s="1003"/>
      <c r="DB8" s="1001"/>
      <c r="DC8" s="1002"/>
      <c r="DD8" s="1002"/>
      <c r="DE8" s="1002"/>
      <c r="DF8" s="1003"/>
      <c r="DG8" s="1001"/>
      <c r="DH8" s="1002"/>
      <c r="DI8" s="1002"/>
      <c r="DJ8" s="1002"/>
      <c r="DK8" s="1003"/>
      <c r="DL8" s="1001"/>
      <c r="DM8" s="1002"/>
      <c r="DN8" s="1002"/>
      <c r="DO8" s="1002"/>
      <c r="DP8" s="1003"/>
      <c r="DQ8" s="1001"/>
      <c r="DR8" s="1002"/>
      <c r="DS8" s="1002"/>
      <c r="DT8" s="1002"/>
      <c r="DU8" s="1003"/>
      <c r="DV8" s="1004"/>
      <c r="DW8" s="1005"/>
      <c r="DX8" s="1005"/>
      <c r="DY8" s="1005"/>
      <c r="DZ8" s="1006"/>
      <c r="EA8" s="225"/>
    </row>
    <row r="9" spans="1:131" s="226" customFormat="1" ht="26.25" customHeight="1" x14ac:dyDescent="0.2">
      <c r="A9" s="229">
        <v>3</v>
      </c>
      <c r="B9" s="1042"/>
      <c r="C9" s="1043"/>
      <c r="D9" s="1043"/>
      <c r="E9" s="1043"/>
      <c r="F9" s="1043"/>
      <c r="G9" s="1043"/>
      <c r="H9" s="1043"/>
      <c r="I9" s="1043"/>
      <c r="J9" s="1043"/>
      <c r="K9" s="1043"/>
      <c r="L9" s="1043"/>
      <c r="M9" s="1043"/>
      <c r="N9" s="1043"/>
      <c r="O9" s="1043"/>
      <c r="P9" s="1044"/>
      <c r="Q9" s="1050"/>
      <c r="R9" s="1051"/>
      <c r="S9" s="1051"/>
      <c r="T9" s="1051"/>
      <c r="U9" s="1051"/>
      <c r="V9" s="1051"/>
      <c r="W9" s="1051"/>
      <c r="X9" s="1051"/>
      <c r="Y9" s="1051"/>
      <c r="Z9" s="1051"/>
      <c r="AA9" s="1051"/>
      <c r="AB9" s="1051"/>
      <c r="AC9" s="1051"/>
      <c r="AD9" s="1051"/>
      <c r="AE9" s="1052"/>
      <c r="AF9" s="1047"/>
      <c r="AG9" s="1048"/>
      <c r="AH9" s="1048"/>
      <c r="AI9" s="1048"/>
      <c r="AJ9" s="1049"/>
      <c r="AK9" s="1092"/>
      <c r="AL9" s="1093"/>
      <c r="AM9" s="1093"/>
      <c r="AN9" s="1093"/>
      <c r="AO9" s="1093"/>
      <c r="AP9" s="1093"/>
      <c r="AQ9" s="1093"/>
      <c r="AR9" s="1093"/>
      <c r="AS9" s="1093"/>
      <c r="AT9" s="1093"/>
      <c r="AU9" s="1094"/>
      <c r="AV9" s="1094"/>
      <c r="AW9" s="1094"/>
      <c r="AX9" s="1094"/>
      <c r="AY9" s="1095"/>
      <c r="AZ9" s="223"/>
      <c r="BA9" s="223"/>
      <c r="BB9" s="223"/>
      <c r="BC9" s="223"/>
      <c r="BD9" s="223"/>
      <c r="BE9" s="224"/>
      <c r="BF9" s="224"/>
      <c r="BG9" s="224"/>
      <c r="BH9" s="224"/>
      <c r="BI9" s="224"/>
      <c r="BJ9" s="224"/>
      <c r="BK9" s="224"/>
      <c r="BL9" s="224"/>
      <c r="BM9" s="224"/>
      <c r="BN9" s="224"/>
      <c r="BO9" s="224"/>
      <c r="BP9" s="224"/>
      <c r="BQ9" s="229">
        <v>3</v>
      </c>
      <c r="BR9" s="230"/>
      <c r="BS9" s="1004"/>
      <c r="BT9" s="1005"/>
      <c r="BU9" s="1005"/>
      <c r="BV9" s="1005"/>
      <c r="BW9" s="1005"/>
      <c r="BX9" s="1005"/>
      <c r="BY9" s="1005"/>
      <c r="BZ9" s="1005"/>
      <c r="CA9" s="1005"/>
      <c r="CB9" s="1005"/>
      <c r="CC9" s="1005"/>
      <c r="CD9" s="1005"/>
      <c r="CE9" s="1005"/>
      <c r="CF9" s="1005"/>
      <c r="CG9" s="1026"/>
      <c r="CH9" s="1001"/>
      <c r="CI9" s="1002"/>
      <c r="CJ9" s="1002"/>
      <c r="CK9" s="1002"/>
      <c r="CL9" s="1003"/>
      <c r="CM9" s="1001"/>
      <c r="CN9" s="1002"/>
      <c r="CO9" s="1002"/>
      <c r="CP9" s="1002"/>
      <c r="CQ9" s="1003"/>
      <c r="CR9" s="1001"/>
      <c r="CS9" s="1002"/>
      <c r="CT9" s="1002"/>
      <c r="CU9" s="1002"/>
      <c r="CV9" s="1003"/>
      <c r="CW9" s="1001"/>
      <c r="CX9" s="1002"/>
      <c r="CY9" s="1002"/>
      <c r="CZ9" s="1002"/>
      <c r="DA9" s="1003"/>
      <c r="DB9" s="1001"/>
      <c r="DC9" s="1002"/>
      <c r="DD9" s="1002"/>
      <c r="DE9" s="1002"/>
      <c r="DF9" s="1003"/>
      <c r="DG9" s="1001"/>
      <c r="DH9" s="1002"/>
      <c r="DI9" s="1002"/>
      <c r="DJ9" s="1002"/>
      <c r="DK9" s="1003"/>
      <c r="DL9" s="1001"/>
      <c r="DM9" s="1002"/>
      <c r="DN9" s="1002"/>
      <c r="DO9" s="1002"/>
      <c r="DP9" s="1003"/>
      <c r="DQ9" s="1001"/>
      <c r="DR9" s="1002"/>
      <c r="DS9" s="1002"/>
      <c r="DT9" s="1002"/>
      <c r="DU9" s="1003"/>
      <c r="DV9" s="1004"/>
      <c r="DW9" s="1005"/>
      <c r="DX9" s="1005"/>
      <c r="DY9" s="1005"/>
      <c r="DZ9" s="1006"/>
      <c r="EA9" s="225"/>
    </row>
    <row r="10" spans="1:131" s="226" customFormat="1" ht="26.25" customHeight="1" x14ac:dyDescent="0.2">
      <c r="A10" s="229">
        <v>4</v>
      </c>
      <c r="B10" s="1042"/>
      <c r="C10" s="1043"/>
      <c r="D10" s="1043"/>
      <c r="E10" s="1043"/>
      <c r="F10" s="1043"/>
      <c r="G10" s="1043"/>
      <c r="H10" s="1043"/>
      <c r="I10" s="1043"/>
      <c r="J10" s="1043"/>
      <c r="K10" s="1043"/>
      <c r="L10" s="1043"/>
      <c r="M10" s="1043"/>
      <c r="N10" s="1043"/>
      <c r="O10" s="1043"/>
      <c r="P10" s="1044"/>
      <c r="Q10" s="1050"/>
      <c r="R10" s="1051"/>
      <c r="S10" s="1051"/>
      <c r="T10" s="1051"/>
      <c r="U10" s="1051"/>
      <c r="V10" s="1051"/>
      <c r="W10" s="1051"/>
      <c r="X10" s="1051"/>
      <c r="Y10" s="1051"/>
      <c r="Z10" s="1051"/>
      <c r="AA10" s="1051"/>
      <c r="AB10" s="1051"/>
      <c r="AC10" s="1051"/>
      <c r="AD10" s="1051"/>
      <c r="AE10" s="1052"/>
      <c r="AF10" s="1047"/>
      <c r="AG10" s="1048"/>
      <c r="AH10" s="1048"/>
      <c r="AI10" s="1048"/>
      <c r="AJ10" s="1049"/>
      <c r="AK10" s="1092"/>
      <c r="AL10" s="1093"/>
      <c r="AM10" s="1093"/>
      <c r="AN10" s="1093"/>
      <c r="AO10" s="1093"/>
      <c r="AP10" s="1093"/>
      <c r="AQ10" s="1093"/>
      <c r="AR10" s="1093"/>
      <c r="AS10" s="1093"/>
      <c r="AT10" s="1093"/>
      <c r="AU10" s="1094"/>
      <c r="AV10" s="1094"/>
      <c r="AW10" s="1094"/>
      <c r="AX10" s="1094"/>
      <c r="AY10" s="1095"/>
      <c r="AZ10" s="223"/>
      <c r="BA10" s="223"/>
      <c r="BB10" s="223"/>
      <c r="BC10" s="223"/>
      <c r="BD10" s="223"/>
      <c r="BE10" s="224"/>
      <c r="BF10" s="224"/>
      <c r="BG10" s="224"/>
      <c r="BH10" s="224"/>
      <c r="BI10" s="224"/>
      <c r="BJ10" s="224"/>
      <c r="BK10" s="224"/>
      <c r="BL10" s="224"/>
      <c r="BM10" s="224"/>
      <c r="BN10" s="224"/>
      <c r="BO10" s="224"/>
      <c r="BP10" s="224"/>
      <c r="BQ10" s="229">
        <v>4</v>
      </c>
      <c r="BR10" s="230"/>
      <c r="BS10" s="1004"/>
      <c r="BT10" s="1005"/>
      <c r="BU10" s="1005"/>
      <c r="BV10" s="1005"/>
      <c r="BW10" s="1005"/>
      <c r="BX10" s="1005"/>
      <c r="BY10" s="1005"/>
      <c r="BZ10" s="1005"/>
      <c r="CA10" s="1005"/>
      <c r="CB10" s="1005"/>
      <c r="CC10" s="1005"/>
      <c r="CD10" s="1005"/>
      <c r="CE10" s="1005"/>
      <c r="CF10" s="1005"/>
      <c r="CG10" s="1026"/>
      <c r="CH10" s="1001"/>
      <c r="CI10" s="1002"/>
      <c r="CJ10" s="1002"/>
      <c r="CK10" s="1002"/>
      <c r="CL10" s="1003"/>
      <c r="CM10" s="1001"/>
      <c r="CN10" s="1002"/>
      <c r="CO10" s="1002"/>
      <c r="CP10" s="1002"/>
      <c r="CQ10" s="1003"/>
      <c r="CR10" s="1001"/>
      <c r="CS10" s="1002"/>
      <c r="CT10" s="1002"/>
      <c r="CU10" s="1002"/>
      <c r="CV10" s="1003"/>
      <c r="CW10" s="1001"/>
      <c r="CX10" s="1002"/>
      <c r="CY10" s="1002"/>
      <c r="CZ10" s="1002"/>
      <c r="DA10" s="1003"/>
      <c r="DB10" s="1001"/>
      <c r="DC10" s="1002"/>
      <c r="DD10" s="1002"/>
      <c r="DE10" s="1002"/>
      <c r="DF10" s="1003"/>
      <c r="DG10" s="1001"/>
      <c r="DH10" s="1002"/>
      <c r="DI10" s="1002"/>
      <c r="DJ10" s="1002"/>
      <c r="DK10" s="1003"/>
      <c r="DL10" s="1001"/>
      <c r="DM10" s="1002"/>
      <c r="DN10" s="1002"/>
      <c r="DO10" s="1002"/>
      <c r="DP10" s="1003"/>
      <c r="DQ10" s="1001"/>
      <c r="DR10" s="1002"/>
      <c r="DS10" s="1002"/>
      <c r="DT10" s="1002"/>
      <c r="DU10" s="1003"/>
      <c r="DV10" s="1004"/>
      <c r="DW10" s="1005"/>
      <c r="DX10" s="1005"/>
      <c r="DY10" s="1005"/>
      <c r="DZ10" s="1006"/>
      <c r="EA10" s="225"/>
    </row>
    <row r="11" spans="1:131" s="226" customFormat="1" ht="26.25" customHeight="1" x14ac:dyDescent="0.2">
      <c r="A11" s="229">
        <v>5</v>
      </c>
      <c r="B11" s="1042"/>
      <c r="C11" s="1043"/>
      <c r="D11" s="1043"/>
      <c r="E11" s="1043"/>
      <c r="F11" s="1043"/>
      <c r="G11" s="1043"/>
      <c r="H11" s="1043"/>
      <c r="I11" s="1043"/>
      <c r="J11" s="1043"/>
      <c r="K11" s="1043"/>
      <c r="L11" s="1043"/>
      <c r="M11" s="1043"/>
      <c r="N11" s="1043"/>
      <c r="O11" s="1043"/>
      <c r="P11" s="1044"/>
      <c r="Q11" s="1050"/>
      <c r="R11" s="1051"/>
      <c r="S11" s="1051"/>
      <c r="T11" s="1051"/>
      <c r="U11" s="1051"/>
      <c r="V11" s="1051"/>
      <c r="W11" s="1051"/>
      <c r="X11" s="1051"/>
      <c r="Y11" s="1051"/>
      <c r="Z11" s="1051"/>
      <c r="AA11" s="1051"/>
      <c r="AB11" s="1051"/>
      <c r="AC11" s="1051"/>
      <c r="AD11" s="1051"/>
      <c r="AE11" s="1052"/>
      <c r="AF11" s="1047"/>
      <c r="AG11" s="1048"/>
      <c r="AH11" s="1048"/>
      <c r="AI11" s="1048"/>
      <c r="AJ11" s="1049"/>
      <c r="AK11" s="1092"/>
      <c r="AL11" s="1093"/>
      <c r="AM11" s="1093"/>
      <c r="AN11" s="1093"/>
      <c r="AO11" s="1093"/>
      <c r="AP11" s="1093"/>
      <c r="AQ11" s="1093"/>
      <c r="AR11" s="1093"/>
      <c r="AS11" s="1093"/>
      <c r="AT11" s="1093"/>
      <c r="AU11" s="1094"/>
      <c r="AV11" s="1094"/>
      <c r="AW11" s="1094"/>
      <c r="AX11" s="1094"/>
      <c r="AY11" s="1095"/>
      <c r="AZ11" s="223"/>
      <c r="BA11" s="223"/>
      <c r="BB11" s="223"/>
      <c r="BC11" s="223"/>
      <c r="BD11" s="223"/>
      <c r="BE11" s="224"/>
      <c r="BF11" s="224"/>
      <c r="BG11" s="224"/>
      <c r="BH11" s="224"/>
      <c r="BI11" s="224"/>
      <c r="BJ11" s="224"/>
      <c r="BK11" s="224"/>
      <c r="BL11" s="224"/>
      <c r="BM11" s="224"/>
      <c r="BN11" s="224"/>
      <c r="BO11" s="224"/>
      <c r="BP11" s="224"/>
      <c r="BQ11" s="229">
        <v>5</v>
      </c>
      <c r="BR11" s="230"/>
      <c r="BS11" s="1004"/>
      <c r="BT11" s="1005"/>
      <c r="BU11" s="1005"/>
      <c r="BV11" s="1005"/>
      <c r="BW11" s="1005"/>
      <c r="BX11" s="1005"/>
      <c r="BY11" s="1005"/>
      <c r="BZ11" s="1005"/>
      <c r="CA11" s="1005"/>
      <c r="CB11" s="1005"/>
      <c r="CC11" s="1005"/>
      <c r="CD11" s="1005"/>
      <c r="CE11" s="1005"/>
      <c r="CF11" s="1005"/>
      <c r="CG11" s="1026"/>
      <c r="CH11" s="1001"/>
      <c r="CI11" s="1002"/>
      <c r="CJ11" s="1002"/>
      <c r="CK11" s="1002"/>
      <c r="CL11" s="1003"/>
      <c r="CM11" s="1001"/>
      <c r="CN11" s="1002"/>
      <c r="CO11" s="1002"/>
      <c r="CP11" s="1002"/>
      <c r="CQ11" s="1003"/>
      <c r="CR11" s="1001"/>
      <c r="CS11" s="1002"/>
      <c r="CT11" s="1002"/>
      <c r="CU11" s="1002"/>
      <c r="CV11" s="1003"/>
      <c r="CW11" s="1001"/>
      <c r="CX11" s="1002"/>
      <c r="CY11" s="1002"/>
      <c r="CZ11" s="1002"/>
      <c r="DA11" s="1003"/>
      <c r="DB11" s="1001"/>
      <c r="DC11" s="1002"/>
      <c r="DD11" s="1002"/>
      <c r="DE11" s="1002"/>
      <c r="DF11" s="1003"/>
      <c r="DG11" s="1001"/>
      <c r="DH11" s="1002"/>
      <c r="DI11" s="1002"/>
      <c r="DJ11" s="1002"/>
      <c r="DK11" s="1003"/>
      <c r="DL11" s="1001"/>
      <c r="DM11" s="1002"/>
      <c r="DN11" s="1002"/>
      <c r="DO11" s="1002"/>
      <c r="DP11" s="1003"/>
      <c r="DQ11" s="1001"/>
      <c r="DR11" s="1002"/>
      <c r="DS11" s="1002"/>
      <c r="DT11" s="1002"/>
      <c r="DU11" s="1003"/>
      <c r="DV11" s="1004"/>
      <c r="DW11" s="1005"/>
      <c r="DX11" s="1005"/>
      <c r="DY11" s="1005"/>
      <c r="DZ11" s="1006"/>
      <c r="EA11" s="225"/>
    </row>
    <row r="12" spans="1:131" s="226" customFormat="1" ht="26.25" customHeight="1" x14ac:dyDescent="0.2">
      <c r="A12" s="229">
        <v>6</v>
      </c>
      <c r="B12" s="1042"/>
      <c r="C12" s="1043"/>
      <c r="D12" s="1043"/>
      <c r="E12" s="1043"/>
      <c r="F12" s="1043"/>
      <c r="G12" s="1043"/>
      <c r="H12" s="1043"/>
      <c r="I12" s="1043"/>
      <c r="J12" s="1043"/>
      <c r="K12" s="1043"/>
      <c r="L12" s="1043"/>
      <c r="M12" s="1043"/>
      <c r="N12" s="1043"/>
      <c r="O12" s="1043"/>
      <c r="P12" s="1044"/>
      <c r="Q12" s="1050"/>
      <c r="R12" s="1051"/>
      <c r="S12" s="1051"/>
      <c r="T12" s="1051"/>
      <c r="U12" s="1051"/>
      <c r="V12" s="1051"/>
      <c r="W12" s="1051"/>
      <c r="X12" s="1051"/>
      <c r="Y12" s="1051"/>
      <c r="Z12" s="1051"/>
      <c r="AA12" s="1051"/>
      <c r="AB12" s="1051"/>
      <c r="AC12" s="1051"/>
      <c r="AD12" s="1051"/>
      <c r="AE12" s="1052"/>
      <c r="AF12" s="1047"/>
      <c r="AG12" s="1048"/>
      <c r="AH12" s="1048"/>
      <c r="AI12" s="1048"/>
      <c r="AJ12" s="1049"/>
      <c r="AK12" s="1092"/>
      <c r="AL12" s="1093"/>
      <c r="AM12" s="1093"/>
      <c r="AN12" s="1093"/>
      <c r="AO12" s="1093"/>
      <c r="AP12" s="1093"/>
      <c r="AQ12" s="1093"/>
      <c r="AR12" s="1093"/>
      <c r="AS12" s="1093"/>
      <c r="AT12" s="1093"/>
      <c r="AU12" s="1094"/>
      <c r="AV12" s="1094"/>
      <c r="AW12" s="1094"/>
      <c r="AX12" s="1094"/>
      <c r="AY12" s="1095"/>
      <c r="AZ12" s="223"/>
      <c r="BA12" s="223"/>
      <c r="BB12" s="223"/>
      <c r="BC12" s="223"/>
      <c r="BD12" s="223"/>
      <c r="BE12" s="224"/>
      <c r="BF12" s="224"/>
      <c r="BG12" s="224"/>
      <c r="BH12" s="224"/>
      <c r="BI12" s="224"/>
      <c r="BJ12" s="224"/>
      <c r="BK12" s="224"/>
      <c r="BL12" s="224"/>
      <c r="BM12" s="224"/>
      <c r="BN12" s="224"/>
      <c r="BO12" s="224"/>
      <c r="BP12" s="224"/>
      <c r="BQ12" s="229">
        <v>6</v>
      </c>
      <c r="BR12" s="230"/>
      <c r="BS12" s="1004"/>
      <c r="BT12" s="1005"/>
      <c r="BU12" s="1005"/>
      <c r="BV12" s="1005"/>
      <c r="BW12" s="1005"/>
      <c r="BX12" s="1005"/>
      <c r="BY12" s="1005"/>
      <c r="BZ12" s="1005"/>
      <c r="CA12" s="1005"/>
      <c r="CB12" s="1005"/>
      <c r="CC12" s="1005"/>
      <c r="CD12" s="1005"/>
      <c r="CE12" s="1005"/>
      <c r="CF12" s="1005"/>
      <c r="CG12" s="1026"/>
      <c r="CH12" s="1001"/>
      <c r="CI12" s="1002"/>
      <c r="CJ12" s="1002"/>
      <c r="CK12" s="1002"/>
      <c r="CL12" s="1003"/>
      <c r="CM12" s="1001"/>
      <c r="CN12" s="1002"/>
      <c r="CO12" s="1002"/>
      <c r="CP12" s="1002"/>
      <c r="CQ12" s="1003"/>
      <c r="CR12" s="1001"/>
      <c r="CS12" s="1002"/>
      <c r="CT12" s="1002"/>
      <c r="CU12" s="1002"/>
      <c r="CV12" s="1003"/>
      <c r="CW12" s="1001"/>
      <c r="CX12" s="1002"/>
      <c r="CY12" s="1002"/>
      <c r="CZ12" s="1002"/>
      <c r="DA12" s="1003"/>
      <c r="DB12" s="1001"/>
      <c r="DC12" s="1002"/>
      <c r="DD12" s="1002"/>
      <c r="DE12" s="1002"/>
      <c r="DF12" s="1003"/>
      <c r="DG12" s="1001"/>
      <c r="DH12" s="1002"/>
      <c r="DI12" s="1002"/>
      <c r="DJ12" s="1002"/>
      <c r="DK12" s="1003"/>
      <c r="DL12" s="1001"/>
      <c r="DM12" s="1002"/>
      <c r="DN12" s="1002"/>
      <c r="DO12" s="1002"/>
      <c r="DP12" s="1003"/>
      <c r="DQ12" s="1001"/>
      <c r="DR12" s="1002"/>
      <c r="DS12" s="1002"/>
      <c r="DT12" s="1002"/>
      <c r="DU12" s="1003"/>
      <c r="DV12" s="1004"/>
      <c r="DW12" s="1005"/>
      <c r="DX12" s="1005"/>
      <c r="DY12" s="1005"/>
      <c r="DZ12" s="1006"/>
      <c r="EA12" s="225"/>
    </row>
    <row r="13" spans="1:131" s="226" customFormat="1" ht="26.25" customHeight="1" x14ac:dyDescent="0.2">
      <c r="A13" s="229">
        <v>7</v>
      </c>
      <c r="B13" s="1042"/>
      <c r="C13" s="1043"/>
      <c r="D13" s="1043"/>
      <c r="E13" s="1043"/>
      <c r="F13" s="1043"/>
      <c r="G13" s="1043"/>
      <c r="H13" s="1043"/>
      <c r="I13" s="1043"/>
      <c r="J13" s="1043"/>
      <c r="K13" s="1043"/>
      <c r="L13" s="1043"/>
      <c r="M13" s="1043"/>
      <c r="N13" s="1043"/>
      <c r="O13" s="1043"/>
      <c r="P13" s="1044"/>
      <c r="Q13" s="1050"/>
      <c r="R13" s="1051"/>
      <c r="S13" s="1051"/>
      <c r="T13" s="1051"/>
      <c r="U13" s="1051"/>
      <c r="V13" s="1051"/>
      <c r="W13" s="1051"/>
      <c r="X13" s="1051"/>
      <c r="Y13" s="1051"/>
      <c r="Z13" s="1051"/>
      <c r="AA13" s="1051"/>
      <c r="AB13" s="1051"/>
      <c r="AC13" s="1051"/>
      <c r="AD13" s="1051"/>
      <c r="AE13" s="1052"/>
      <c r="AF13" s="1047"/>
      <c r="AG13" s="1048"/>
      <c r="AH13" s="1048"/>
      <c r="AI13" s="1048"/>
      <c r="AJ13" s="1049"/>
      <c r="AK13" s="1092"/>
      <c r="AL13" s="1093"/>
      <c r="AM13" s="1093"/>
      <c r="AN13" s="1093"/>
      <c r="AO13" s="1093"/>
      <c r="AP13" s="1093"/>
      <c r="AQ13" s="1093"/>
      <c r="AR13" s="1093"/>
      <c r="AS13" s="1093"/>
      <c r="AT13" s="1093"/>
      <c r="AU13" s="1094"/>
      <c r="AV13" s="1094"/>
      <c r="AW13" s="1094"/>
      <c r="AX13" s="1094"/>
      <c r="AY13" s="1095"/>
      <c r="AZ13" s="223"/>
      <c r="BA13" s="223"/>
      <c r="BB13" s="223"/>
      <c r="BC13" s="223"/>
      <c r="BD13" s="223"/>
      <c r="BE13" s="224"/>
      <c r="BF13" s="224"/>
      <c r="BG13" s="224"/>
      <c r="BH13" s="224"/>
      <c r="BI13" s="224"/>
      <c r="BJ13" s="224"/>
      <c r="BK13" s="224"/>
      <c r="BL13" s="224"/>
      <c r="BM13" s="224"/>
      <c r="BN13" s="224"/>
      <c r="BO13" s="224"/>
      <c r="BP13" s="224"/>
      <c r="BQ13" s="229">
        <v>7</v>
      </c>
      <c r="BR13" s="230"/>
      <c r="BS13" s="1004"/>
      <c r="BT13" s="1005"/>
      <c r="BU13" s="1005"/>
      <c r="BV13" s="1005"/>
      <c r="BW13" s="1005"/>
      <c r="BX13" s="1005"/>
      <c r="BY13" s="1005"/>
      <c r="BZ13" s="1005"/>
      <c r="CA13" s="1005"/>
      <c r="CB13" s="1005"/>
      <c r="CC13" s="1005"/>
      <c r="CD13" s="1005"/>
      <c r="CE13" s="1005"/>
      <c r="CF13" s="1005"/>
      <c r="CG13" s="1026"/>
      <c r="CH13" s="1001"/>
      <c r="CI13" s="1002"/>
      <c r="CJ13" s="1002"/>
      <c r="CK13" s="1002"/>
      <c r="CL13" s="1003"/>
      <c r="CM13" s="1001"/>
      <c r="CN13" s="1002"/>
      <c r="CO13" s="1002"/>
      <c r="CP13" s="1002"/>
      <c r="CQ13" s="1003"/>
      <c r="CR13" s="1001"/>
      <c r="CS13" s="1002"/>
      <c r="CT13" s="1002"/>
      <c r="CU13" s="1002"/>
      <c r="CV13" s="1003"/>
      <c r="CW13" s="1001"/>
      <c r="CX13" s="1002"/>
      <c r="CY13" s="1002"/>
      <c r="CZ13" s="1002"/>
      <c r="DA13" s="1003"/>
      <c r="DB13" s="1001"/>
      <c r="DC13" s="1002"/>
      <c r="DD13" s="1002"/>
      <c r="DE13" s="1002"/>
      <c r="DF13" s="1003"/>
      <c r="DG13" s="1001"/>
      <c r="DH13" s="1002"/>
      <c r="DI13" s="1002"/>
      <c r="DJ13" s="1002"/>
      <c r="DK13" s="1003"/>
      <c r="DL13" s="1001"/>
      <c r="DM13" s="1002"/>
      <c r="DN13" s="1002"/>
      <c r="DO13" s="1002"/>
      <c r="DP13" s="1003"/>
      <c r="DQ13" s="1001"/>
      <c r="DR13" s="1002"/>
      <c r="DS13" s="1002"/>
      <c r="DT13" s="1002"/>
      <c r="DU13" s="1003"/>
      <c r="DV13" s="1004"/>
      <c r="DW13" s="1005"/>
      <c r="DX13" s="1005"/>
      <c r="DY13" s="1005"/>
      <c r="DZ13" s="1006"/>
      <c r="EA13" s="225"/>
    </row>
    <row r="14" spans="1:131" s="226" customFormat="1" ht="26.25" customHeight="1" x14ac:dyDescent="0.2">
      <c r="A14" s="229">
        <v>8</v>
      </c>
      <c r="B14" s="1042"/>
      <c r="C14" s="1043"/>
      <c r="D14" s="1043"/>
      <c r="E14" s="1043"/>
      <c r="F14" s="1043"/>
      <c r="G14" s="1043"/>
      <c r="H14" s="1043"/>
      <c r="I14" s="1043"/>
      <c r="J14" s="1043"/>
      <c r="K14" s="1043"/>
      <c r="L14" s="1043"/>
      <c r="M14" s="1043"/>
      <c r="N14" s="1043"/>
      <c r="O14" s="1043"/>
      <c r="P14" s="1044"/>
      <c r="Q14" s="1050"/>
      <c r="R14" s="1051"/>
      <c r="S14" s="1051"/>
      <c r="T14" s="1051"/>
      <c r="U14" s="1051"/>
      <c r="V14" s="1051"/>
      <c r="W14" s="1051"/>
      <c r="X14" s="1051"/>
      <c r="Y14" s="1051"/>
      <c r="Z14" s="1051"/>
      <c r="AA14" s="1051"/>
      <c r="AB14" s="1051"/>
      <c r="AC14" s="1051"/>
      <c r="AD14" s="1051"/>
      <c r="AE14" s="1052"/>
      <c r="AF14" s="1047"/>
      <c r="AG14" s="1048"/>
      <c r="AH14" s="1048"/>
      <c r="AI14" s="1048"/>
      <c r="AJ14" s="1049"/>
      <c r="AK14" s="1092"/>
      <c r="AL14" s="1093"/>
      <c r="AM14" s="1093"/>
      <c r="AN14" s="1093"/>
      <c r="AO14" s="1093"/>
      <c r="AP14" s="1093"/>
      <c r="AQ14" s="1093"/>
      <c r="AR14" s="1093"/>
      <c r="AS14" s="1093"/>
      <c r="AT14" s="1093"/>
      <c r="AU14" s="1094"/>
      <c r="AV14" s="1094"/>
      <c r="AW14" s="1094"/>
      <c r="AX14" s="1094"/>
      <c r="AY14" s="1095"/>
      <c r="AZ14" s="223"/>
      <c r="BA14" s="223"/>
      <c r="BB14" s="223"/>
      <c r="BC14" s="223"/>
      <c r="BD14" s="223"/>
      <c r="BE14" s="224"/>
      <c r="BF14" s="224"/>
      <c r="BG14" s="224"/>
      <c r="BH14" s="224"/>
      <c r="BI14" s="224"/>
      <c r="BJ14" s="224"/>
      <c r="BK14" s="224"/>
      <c r="BL14" s="224"/>
      <c r="BM14" s="224"/>
      <c r="BN14" s="224"/>
      <c r="BO14" s="224"/>
      <c r="BP14" s="224"/>
      <c r="BQ14" s="229">
        <v>8</v>
      </c>
      <c r="BR14" s="230"/>
      <c r="BS14" s="1004"/>
      <c r="BT14" s="1005"/>
      <c r="BU14" s="1005"/>
      <c r="BV14" s="1005"/>
      <c r="BW14" s="1005"/>
      <c r="BX14" s="1005"/>
      <c r="BY14" s="1005"/>
      <c r="BZ14" s="1005"/>
      <c r="CA14" s="1005"/>
      <c r="CB14" s="1005"/>
      <c r="CC14" s="1005"/>
      <c r="CD14" s="1005"/>
      <c r="CE14" s="1005"/>
      <c r="CF14" s="1005"/>
      <c r="CG14" s="1026"/>
      <c r="CH14" s="1001"/>
      <c r="CI14" s="1002"/>
      <c r="CJ14" s="1002"/>
      <c r="CK14" s="1002"/>
      <c r="CL14" s="1003"/>
      <c r="CM14" s="1001"/>
      <c r="CN14" s="1002"/>
      <c r="CO14" s="1002"/>
      <c r="CP14" s="1002"/>
      <c r="CQ14" s="1003"/>
      <c r="CR14" s="1001"/>
      <c r="CS14" s="1002"/>
      <c r="CT14" s="1002"/>
      <c r="CU14" s="1002"/>
      <c r="CV14" s="1003"/>
      <c r="CW14" s="1001"/>
      <c r="CX14" s="1002"/>
      <c r="CY14" s="1002"/>
      <c r="CZ14" s="1002"/>
      <c r="DA14" s="1003"/>
      <c r="DB14" s="1001"/>
      <c r="DC14" s="1002"/>
      <c r="DD14" s="1002"/>
      <c r="DE14" s="1002"/>
      <c r="DF14" s="1003"/>
      <c r="DG14" s="1001"/>
      <c r="DH14" s="1002"/>
      <c r="DI14" s="1002"/>
      <c r="DJ14" s="1002"/>
      <c r="DK14" s="1003"/>
      <c r="DL14" s="1001"/>
      <c r="DM14" s="1002"/>
      <c r="DN14" s="1002"/>
      <c r="DO14" s="1002"/>
      <c r="DP14" s="1003"/>
      <c r="DQ14" s="1001"/>
      <c r="DR14" s="1002"/>
      <c r="DS14" s="1002"/>
      <c r="DT14" s="1002"/>
      <c r="DU14" s="1003"/>
      <c r="DV14" s="1004"/>
      <c r="DW14" s="1005"/>
      <c r="DX14" s="1005"/>
      <c r="DY14" s="1005"/>
      <c r="DZ14" s="1006"/>
      <c r="EA14" s="225"/>
    </row>
    <row r="15" spans="1:131" s="226" customFormat="1" ht="26.25" customHeight="1" x14ac:dyDescent="0.2">
      <c r="A15" s="229">
        <v>9</v>
      </c>
      <c r="B15" s="1042"/>
      <c r="C15" s="1043"/>
      <c r="D15" s="1043"/>
      <c r="E15" s="1043"/>
      <c r="F15" s="1043"/>
      <c r="G15" s="1043"/>
      <c r="H15" s="1043"/>
      <c r="I15" s="1043"/>
      <c r="J15" s="1043"/>
      <c r="K15" s="1043"/>
      <c r="L15" s="1043"/>
      <c r="M15" s="1043"/>
      <c r="N15" s="1043"/>
      <c r="O15" s="1043"/>
      <c r="P15" s="1044"/>
      <c r="Q15" s="1050"/>
      <c r="R15" s="1051"/>
      <c r="S15" s="1051"/>
      <c r="T15" s="1051"/>
      <c r="U15" s="1051"/>
      <c r="V15" s="1051"/>
      <c r="W15" s="1051"/>
      <c r="X15" s="1051"/>
      <c r="Y15" s="1051"/>
      <c r="Z15" s="1051"/>
      <c r="AA15" s="1051"/>
      <c r="AB15" s="1051"/>
      <c r="AC15" s="1051"/>
      <c r="AD15" s="1051"/>
      <c r="AE15" s="1052"/>
      <c r="AF15" s="1047"/>
      <c r="AG15" s="1048"/>
      <c r="AH15" s="1048"/>
      <c r="AI15" s="1048"/>
      <c r="AJ15" s="1049"/>
      <c r="AK15" s="1092"/>
      <c r="AL15" s="1093"/>
      <c r="AM15" s="1093"/>
      <c r="AN15" s="1093"/>
      <c r="AO15" s="1093"/>
      <c r="AP15" s="1093"/>
      <c r="AQ15" s="1093"/>
      <c r="AR15" s="1093"/>
      <c r="AS15" s="1093"/>
      <c r="AT15" s="1093"/>
      <c r="AU15" s="1094"/>
      <c r="AV15" s="1094"/>
      <c r="AW15" s="1094"/>
      <c r="AX15" s="1094"/>
      <c r="AY15" s="1095"/>
      <c r="AZ15" s="223"/>
      <c r="BA15" s="223"/>
      <c r="BB15" s="223"/>
      <c r="BC15" s="223"/>
      <c r="BD15" s="223"/>
      <c r="BE15" s="224"/>
      <c r="BF15" s="224"/>
      <c r="BG15" s="224"/>
      <c r="BH15" s="224"/>
      <c r="BI15" s="224"/>
      <c r="BJ15" s="224"/>
      <c r="BK15" s="224"/>
      <c r="BL15" s="224"/>
      <c r="BM15" s="224"/>
      <c r="BN15" s="224"/>
      <c r="BO15" s="224"/>
      <c r="BP15" s="224"/>
      <c r="BQ15" s="229">
        <v>9</v>
      </c>
      <c r="BR15" s="230"/>
      <c r="BS15" s="1004"/>
      <c r="BT15" s="1005"/>
      <c r="BU15" s="1005"/>
      <c r="BV15" s="1005"/>
      <c r="BW15" s="1005"/>
      <c r="BX15" s="1005"/>
      <c r="BY15" s="1005"/>
      <c r="BZ15" s="1005"/>
      <c r="CA15" s="1005"/>
      <c r="CB15" s="1005"/>
      <c r="CC15" s="1005"/>
      <c r="CD15" s="1005"/>
      <c r="CE15" s="1005"/>
      <c r="CF15" s="1005"/>
      <c r="CG15" s="1026"/>
      <c r="CH15" s="1001"/>
      <c r="CI15" s="1002"/>
      <c r="CJ15" s="1002"/>
      <c r="CK15" s="1002"/>
      <c r="CL15" s="1003"/>
      <c r="CM15" s="1001"/>
      <c r="CN15" s="1002"/>
      <c r="CO15" s="1002"/>
      <c r="CP15" s="1002"/>
      <c r="CQ15" s="1003"/>
      <c r="CR15" s="1001"/>
      <c r="CS15" s="1002"/>
      <c r="CT15" s="1002"/>
      <c r="CU15" s="1002"/>
      <c r="CV15" s="1003"/>
      <c r="CW15" s="1001"/>
      <c r="CX15" s="1002"/>
      <c r="CY15" s="1002"/>
      <c r="CZ15" s="1002"/>
      <c r="DA15" s="1003"/>
      <c r="DB15" s="1001"/>
      <c r="DC15" s="1002"/>
      <c r="DD15" s="1002"/>
      <c r="DE15" s="1002"/>
      <c r="DF15" s="1003"/>
      <c r="DG15" s="1001"/>
      <c r="DH15" s="1002"/>
      <c r="DI15" s="1002"/>
      <c r="DJ15" s="1002"/>
      <c r="DK15" s="1003"/>
      <c r="DL15" s="1001"/>
      <c r="DM15" s="1002"/>
      <c r="DN15" s="1002"/>
      <c r="DO15" s="1002"/>
      <c r="DP15" s="1003"/>
      <c r="DQ15" s="1001"/>
      <c r="DR15" s="1002"/>
      <c r="DS15" s="1002"/>
      <c r="DT15" s="1002"/>
      <c r="DU15" s="1003"/>
      <c r="DV15" s="1004"/>
      <c r="DW15" s="1005"/>
      <c r="DX15" s="1005"/>
      <c r="DY15" s="1005"/>
      <c r="DZ15" s="1006"/>
      <c r="EA15" s="225"/>
    </row>
    <row r="16" spans="1:131" s="226" customFormat="1" ht="26.25" customHeight="1" x14ac:dyDescent="0.2">
      <c r="A16" s="229">
        <v>10</v>
      </c>
      <c r="B16" s="1042"/>
      <c r="C16" s="1043"/>
      <c r="D16" s="1043"/>
      <c r="E16" s="1043"/>
      <c r="F16" s="1043"/>
      <c r="G16" s="1043"/>
      <c r="H16" s="1043"/>
      <c r="I16" s="1043"/>
      <c r="J16" s="1043"/>
      <c r="K16" s="1043"/>
      <c r="L16" s="1043"/>
      <c r="M16" s="1043"/>
      <c r="N16" s="1043"/>
      <c r="O16" s="1043"/>
      <c r="P16" s="1044"/>
      <c r="Q16" s="1050"/>
      <c r="R16" s="1051"/>
      <c r="S16" s="1051"/>
      <c r="T16" s="1051"/>
      <c r="U16" s="1051"/>
      <c r="V16" s="1051"/>
      <c r="W16" s="1051"/>
      <c r="X16" s="1051"/>
      <c r="Y16" s="1051"/>
      <c r="Z16" s="1051"/>
      <c r="AA16" s="1051"/>
      <c r="AB16" s="1051"/>
      <c r="AC16" s="1051"/>
      <c r="AD16" s="1051"/>
      <c r="AE16" s="1052"/>
      <c r="AF16" s="1047"/>
      <c r="AG16" s="1048"/>
      <c r="AH16" s="1048"/>
      <c r="AI16" s="1048"/>
      <c r="AJ16" s="1049"/>
      <c r="AK16" s="1092"/>
      <c r="AL16" s="1093"/>
      <c r="AM16" s="1093"/>
      <c r="AN16" s="1093"/>
      <c r="AO16" s="1093"/>
      <c r="AP16" s="1093"/>
      <c r="AQ16" s="1093"/>
      <c r="AR16" s="1093"/>
      <c r="AS16" s="1093"/>
      <c r="AT16" s="1093"/>
      <c r="AU16" s="1094"/>
      <c r="AV16" s="1094"/>
      <c r="AW16" s="1094"/>
      <c r="AX16" s="1094"/>
      <c r="AY16" s="1095"/>
      <c r="AZ16" s="223"/>
      <c r="BA16" s="223"/>
      <c r="BB16" s="223"/>
      <c r="BC16" s="223"/>
      <c r="BD16" s="223"/>
      <c r="BE16" s="224"/>
      <c r="BF16" s="224"/>
      <c r="BG16" s="224"/>
      <c r="BH16" s="224"/>
      <c r="BI16" s="224"/>
      <c r="BJ16" s="224"/>
      <c r="BK16" s="224"/>
      <c r="BL16" s="224"/>
      <c r="BM16" s="224"/>
      <c r="BN16" s="224"/>
      <c r="BO16" s="224"/>
      <c r="BP16" s="224"/>
      <c r="BQ16" s="229">
        <v>10</v>
      </c>
      <c r="BR16" s="230"/>
      <c r="BS16" s="1004"/>
      <c r="BT16" s="1005"/>
      <c r="BU16" s="1005"/>
      <c r="BV16" s="1005"/>
      <c r="BW16" s="1005"/>
      <c r="BX16" s="1005"/>
      <c r="BY16" s="1005"/>
      <c r="BZ16" s="1005"/>
      <c r="CA16" s="1005"/>
      <c r="CB16" s="1005"/>
      <c r="CC16" s="1005"/>
      <c r="CD16" s="1005"/>
      <c r="CE16" s="1005"/>
      <c r="CF16" s="1005"/>
      <c r="CG16" s="1026"/>
      <c r="CH16" s="1001"/>
      <c r="CI16" s="1002"/>
      <c r="CJ16" s="1002"/>
      <c r="CK16" s="1002"/>
      <c r="CL16" s="1003"/>
      <c r="CM16" s="1001"/>
      <c r="CN16" s="1002"/>
      <c r="CO16" s="1002"/>
      <c r="CP16" s="1002"/>
      <c r="CQ16" s="1003"/>
      <c r="CR16" s="1001"/>
      <c r="CS16" s="1002"/>
      <c r="CT16" s="1002"/>
      <c r="CU16" s="1002"/>
      <c r="CV16" s="1003"/>
      <c r="CW16" s="1001"/>
      <c r="CX16" s="1002"/>
      <c r="CY16" s="1002"/>
      <c r="CZ16" s="1002"/>
      <c r="DA16" s="1003"/>
      <c r="DB16" s="1001"/>
      <c r="DC16" s="1002"/>
      <c r="DD16" s="1002"/>
      <c r="DE16" s="1002"/>
      <c r="DF16" s="1003"/>
      <c r="DG16" s="1001"/>
      <c r="DH16" s="1002"/>
      <c r="DI16" s="1002"/>
      <c r="DJ16" s="1002"/>
      <c r="DK16" s="1003"/>
      <c r="DL16" s="1001"/>
      <c r="DM16" s="1002"/>
      <c r="DN16" s="1002"/>
      <c r="DO16" s="1002"/>
      <c r="DP16" s="1003"/>
      <c r="DQ16" s="1001"/>
      <c r="DR16" s="1002"/>
      <c r="DS16" s="1002"/>
      <c r="DT16" s="1002"/>
      <c r="DU16" s="1003"/>
      <c r="DV16" s="1004"/>
      <c r="DW16" s="1005"/>
      <c r="DX16" s="1005"/>
      <c r="DY16" s="1005"/>
      <c r="DZ16" s="1006"/>
      <c r="EA16" s="225"/>
    </row>
    <row r="17" spans="1:131" s="226" customFormat="1" ht="26.25" customHeight="1" x14ac:dyDescent="0.2">
      <c r="A17" s="229">
        <v>11</v>
      </c>
      <c r="B17" s="1042"/>
      <c r="C17" s="1043"/>
      <c r="D17" s="1043"/>
      <c r="E17" s="1043"/>
      <c r="F17" s="1043"/>
      <c r="G17" s="1043"/>
      <c r="H17" s="1043"/>
      <c r="I17" s="1043"/>
      <c r="J17" s="1043"/>
      <c r="K17" s="1043"/>
      <c r="L17" s="1043"/>
      <c r="M17" s="1043"/>
      <c r="N17" s="1043"/>
      <c r="O17" s="1043"/>
      <c r="P17" s="1044"/>
      <c r="Q17" s="1050"/>
      <c r="R17" s="1051"/>
      <c r="S17" s="1051"/>
      <c r="T17" s="1051"/>
      <c r="U17" s="1051"/>
      <c r="V17" s="1051"/>
      <c r="W17" s="1051"/>
      <c r="X17" s="1051"/>
      <c r="Y17" s="1051"/>
      <c r="Z17" s="1051"/>
      <c r="AA17" s="1051"/>
      <c r="AB17" s="1051"/>
      <c r="AC17" s="1051"/>
      <c r="AD17" s="1051"/>
      <c r="AE17" s="1052"/>
      <c r="AF17" s="1047"/>
      <c r="AG17" s="1048"/>
      <c r="AH17" s="1048"/>
      <c r="AI17" s="1048"/>
      <c r="AJ17" s="1049"/>
      <c r="AK17" s="1092"/>
      <c r="AL17" s="1093"/>
      <c r="AM17" s="1093"/>
      <c r="AN17" s="1093"/>
      <c r="AO17" s="1093"/>
      <c r="AP17" s="1093"/>
      <c r="AQ17" s="1093"/>
      <c r="AR17" s="1093"/>
      <c r="AS17" s="1093"/>
      <c r="AT17" s="1093"/>
      <c r="AU17" s="1094"/>
      <c r="AV17" s="1094"/>
      <c r="AW17" s="1094"/>
      <c r="AX17" s="1094"/>
      <c r="AY17" s="1095"/>
      <c r="AZ17" s="223"/>
      <c r="BA17" s="223"/>
      <c r="BB17" s="223"/>
      <c r="BC17" s="223"/>
      <c r="BD17" s="223"/>
      <c r="BE17" s="224"/>
      <c r="BF17" s="224"/>
      <c r="BG17" s="224"/>
      <c r="BH17" s="224"/>
      <c r="BI17" s="224"/>
      <c r="BJ17" s="224"/>
      <c r="BK17" s="224"/>
      <c r="BL17" s="224"/>
      <c r="BM17" s="224"/>
      <c r="BN17" s="224"/>
      <c r="BO17" s="224"/>
      <c r="BP17" s="224"/>
      <c r="BQ17" s="229">
        <v>11</v>
      </c>
      <c r="BR17" s="230"/>
      <c r="BS17" s="1004"/>
      <c r="BT17" s="1005"/>
      <c r="BU17" s="1005"/>
      <c r="BV17" s="1005"/>
      <c r="BW17" s="1005"/>
      <c r="BX17" s="1005"/>
      <c r="BY17" s="1005"/>
      <c r="BZ17" s="1005"/>
      <c r="CA17" s="1005"/>
      <c r="CB17" s="1005"/>
      <c r="CC17" s="1005"/>
      <c r="CD17" s="1005"/>
      <c r="CE17" s="1005"/>
      <c r="CF17" s="1005"/>
      <c r="CG17" s="1026"/>
      <c r="CH17" s="1001"/>
      <c r="CI17" s="1002"/>
      <c r="CJ17" s="1002"/>
      <c r="CK17" s="1002"/>
      <c r="CL17" s="1003"/>
      <c r="CM17" s="1001"/>
      <c r="CN17" s="1002"/>
      <c r="CO17" s="1002"/>
      <c r="CP17" s="1002"/>
      <c r="CQ17" s="1003"/>
      <c r="CR17" s="1001"/>
      <c r="CS17" s="1002"/>
      <c r="CT17" s="1002"/>
      <c r="CU17" s="1002"/>
      <c r="CV17" s="1003"/>
      <c r="CW17" s="1001"/>
      <c r="CX17" s="1002"/>
      <c r="CY17" s="1002"/>
      <c r="CZ17" s="1002"/>
      <c r="DA17" s="1003"/>
      <c r="DB17" s="1001"/>
      <c r="DC17" s="1002"/>
      <c r="DD17" s="1002"/>
      <c r="DE17" s="1002"/>
      <c r="DF17" s="1003"/>
      <c r="DG17" s="1001"/>
      <c r="DH17" s="1002"/>
      <c r="DI17" s="1002"/>
      <c r="DJ17" s="1002"/>
      <c r="DK17" s="1003"/>
      <c r="DL17" s="1001"/>
      <c r="DM17" s="1002"/>
      <c r="DN17" s="1002"/>
      <c r="DO17" s="1002"/>
      <c r="DP17" s="1003"/>
      <c r="DQ17" s="1001"/>
      <c r="DR17" s="1002"/>
      <c r="DS17" s="1002"/>
      <c r="DT17" s="1002"/>
      <c r="DU17" s="1003"/>
      <c r="DV17" s="1004"/>
      <c r="DW17" s="1005"/>
      <c r="DX17" s="1005"/>
      <c r="DY17" s="1005"/>
      <c r="DZ17" s="1006"/>
      <c r="EA17" s="225"/>
    </row>
    <row r="18" spans="1:131" s="226" customFormat="1" ht="26.25" customHeight="1" x14ac:dyDescent="0.2">
      <c r="A18" s="229">
        <v>12</v>
      </c>
      <c r="B18" s="1042"/>
      <c r="C18" s="1043"/>
      <c r="D18" s="1043"/>
      <c r="E18" s="1043"/>
      <c r="F18" s="1043"/>
      <c r="G18" s="1043"/>
      <c r="H18" s="1043"/>
      <c r="I18" s="1043"/>
      <c r="J18" s="1043"/>
      <c r="K18" s="1043"/>
      <c r="L18" s="1043"/>
      <c r="M18" s="1043"/>
      <c r="N18" s="1043"/>
      <c r="O18" s="1043"/>
      <c r="P18" s="1044"/>
      <c r="Q18" s="1050"/>
      <c r="R18" s="1051"/>
      <c r="S18" s="1051"/>
      <c r="T18" s="1051"/>
      <c r="U18" s="1051"/>
      <c r="V18" s="1051"/>
      <c r="W18" s="1051"/>
      <c r="X18" s="1051"/>
      <c r="Y18" s="1051"/>
      <c r="Z18" s="1051"/>
      <c r="AA18" s="1051"/>
      <c r="AB18" s="1051"/>
      <c r="AC18" s="1051"/>
      <c r="AD18" s="1051"/>
      <c r="AE18" s="1052"/>
      <c r="AF18" s="1047"/>
      <c r="AG18" s="1048"/>
      <c r="AH18" s="1048"/>
      <c r="AI18" s="1048"/>
      <c r="AJ18" s="1049"/>
      <c r="AK18" s="1092"/>
      <c r="AL18" s="1093"/>
      <c r="AM18" s="1093"/>
      <c r="AN18" s="1093"/>
      <c r="AO18" s="1093"/>
      <c r="AP18" s="1093"/>
      <c r="AQ18" s="1093"/>
      <c r="AR18" s="1093"/>
      <c r="AS18" s="1093"/>
      <c r="AT18" s="1093"/>
      <c r="AU18" s="1094"/>
      <c r="AV18" s="1094"/>
      <c r="AW18" s="1094"/>
      <c r="AX18" s="1094"/>
      <c r="AY18" s="1095"/>
      <c r="AZ18" s="223"/>
      <c r="BA18" s="223"/>
      <c r="BB18" s="223"/>
      <c r="BC18" s="223"/>
      <c r="BD18" s="223"/>
      <c r="BE18" s="224"/>
      <c r="BF18" s="224"/>
      <c r="BG18" s="224"/>
      <c r="BH18" s="224"/>
      <c r="BI18" s="224"/>
      <c r="BJ18" s="224"/>
      <c r="BK18" s="224"/>
      <c r="BL18" s="224"/>
      <c r="BM18" s="224"/>
      <c r="BN18" s="224"/>
      <c r="BO18" s="224"/>
      <c r="BP18" s="224"/>
      <c r="BQ18" s="229">
        <v>12</v>
      </c>
      <c r="BR18" s="230"/>
      <c r="BS18" s="1004"/>
      <c r="BT18" s="1005"/>
      <c r="BU18" s="1005"/>
      <c r="BV18" s="1005"/>
      <c r="BW18" s="1005"/>
      <c r="BX18" s="1005"/>
      <c r="BY18" s="1005"/>
      <c r="BZ18" s="1005"/>
      <c r="CA18" s="1005"/>
      <c r="CB18" s="1005"/>
      <c r="CC18" s="1005"/>
      <c r="CD18" s="1005"/>
      <c r="CE18" s="1005"/>
      <c r="CF18" s="1005"/>
      <c r="CG18" s="1026"/>
      <c r="CH18" s="1001"/>
      <c r="CI18" s="1002"/>
      <c r="CJ18" s="1002"/>
      <c r="CK18" s="1002"/>
      <c r="CL18" s="1003"/>
      <c r="CM18" s="1001"/>
      <c r="CN18" s="1002"/>
      <c r="CO18" s="1002"/>
      <c r="CP18" s="1002"/>
      <c r="CQ18" s="1003"/>
      <c r="CR18" s="1001"/>
      <c r="CS18" s="1002"/>
      <c r="CT18" s="1002"/>
      <c r="CU18" s="1002"/>
      <c r="CV18" s="1003"/>
      <c r="CW18" s="1001"/>
      <c r="CX18" s="1002"/>
      <c r="CY18" s="1002"/>
      <c r="CZ18" s="1002"/>
      <c r="DA18" s="1003"/>
      <c r="DB18" s="1001"/>
      <c r="DC18" s="1002"/>
      <c r="DD18" s="1002"/>
      <c r="DE18" s="1002"/>
      <c r="DF18" s="1003"/>
      <c r="DG18" s="1001"/>
      <c r="DH18" s="1002"/>
      <c r="DI18" s="1002"/>
      <c r="DJ18" s="1002"/>
      <c r="DK18" s="1003"/>
      <c r="DL18" s="1001"/>
      <c r="DM18" s="1002"/>
      <c r="DN18" s="1002"/>
      <c r="DO18" s="1002"/>
      <c r="DP18" s="1003"/>
      <c r="DQ18" s="1001"/>
      <c r="DR18" s="1002"/>
      <c r="DS18" s="1002"/>
      <c r="DT18" s="1002"/>
      <c r="DU18" s="1003"/>
      <c r="DV18" s="1004"/>
      <c r="DW18" s="1005"/>
      <c r="DX18" s="1005"/>
      <c r="DY18" s="1005"/>
      <c r="DZ18" s="1006"/>
      <c r="EA18" s="225"/>
    </row>
    <row r="19" spans="1:131" s="226" customFormat="1" ht="26.25" customHeight="1" x14ac:dyDescent="0.2">
      <c r="A19" s="229">
        <v>13</v>
      </c>
      <c r="B19" s="1042"/>
      <c r="C19" s="1043"/>
      <c r="D19" s="1043"/>
      <c r="E19" s="1043"/>
      <c r="F19" s="1043"/>
      <c r="G19" s="1043"/>
      <c r="H19" s="1043"/>
      <c r="I19" s="1043"/>
      <c r="J19" s="1043"/>
      <c r="K19" s="1043"/>
      <c r="L19" s="1043"/>
      <c r="M19" s="1043"/>
      <c r="N19" s="1043"/>
      <c r="O19" s="1043"/>
      <c r="P19" s="1044"/>
      <c r="Q19" s="1050"/>
      <c r="R19" s="1051"/>
      <c r="S19" s="1051"/>
      <c r="T19" s="1051"/>
      <c r="U19" s="1051"/>
      <c r="V19" s="1051"/>
      <c r="W19" s="1051"/>
      <c r="X19" s="1051"/>
      <c r="Y19" s="1051"/>
      <c r="Z19" s="1051"/>
      <c r="AA19" s="1051"/>
      <c r="AB19" s="1051"/>
      <c r="AC19" s="1051"/>
      <c r="AD19" s="1051"/>
      <c r="AE19" s="1052"/>
      <c r="AF19" s="1047"/>
      <c r="AG19" s="1048"/>
      <c r="AH19" s="1048"/>
      <c r="AI19" s="1048"/>
      <c r="AJ19" s="1049"/>
      <c r="AK19" s="1092"/>
      <c r="AL19" s="1093"/>
      <c r="AM19" s="1093"/>
      <c r="AN19" s="1093"/>
      <c r="AO19" s="1093"/>
      <c r="AP19" s="1093"/>
      <c r="AQ19" s="1093"/>
      <c r="AR19" s="1093"/>
      <c r="AS19" s="1093"/>
      <c r="AT19" s="1093"/>
      <c r="AU19" s="1094"/>
      <c r="AV19" s="1094"/>
      <c r="AW19" s="1094"/>
      <c r="AX19" s="1094"/>
      <c r="AY19" s="1095"/>
      <c r="AZ19" s="223"/>
      <c r="BA19" s="223"/>
      <c r="BB19" s="223"/>
      <c r="BC19" s="223"/>
      <c r="BD19" s="223"/>
      <c r="BE19" s="224"/>
      <c r="BF19" s="224"/>
      <c r="BG19" s="224"/>
      <c r="BH19" s="224"/>
      <c r="BI19" s="224"/>
      <c r="BJ19" s="224"/>
      <c r="BK19" s="224"/>
      <c r="BL19" s="224"/>
      <c r="BM19" s="224"/>
      <c r="BN19" s="224"/>
      <c r="BO19" s="224"/>
      <c r="BP19" s="224"/>
      <c r="BQ19" s="229">
        <v>13</v>
      </c>
      <c r="BR19" s="230"/>
      <c r="BS19" s="1004"/>
      <c r="BT19" s="1005"/>
      <c r="BU19" s="1005"/>
      <c r="BV19" s="1005"/>
      <c r="BW19" s="1005"/>
      <c r="BX19" s="1005"/>
      <c r="BY19" s="1005"/>
      <c r="BZ19" s="1005"/>
      <c r="CA19" s="1005"/>
      <c r="CB19" s="1005"/>
      <c r="CC19" s="1005"/>
      <c r="CD19" s="1005"/>
      <c r="CE19" s="1005"/>
      <c r="CF19" s="1005"/>
      <c r="CG19" s="1026"/>
      <c r="CH19" s="1001"/>
      <c r="CI19" s="1002"/>
      <c r="CJ19" s="1002"/>
      <c r="CK19" s="1002"/>
      <c r="CL19" s="1003"/>
      <c r="CM19" s="1001"/>
      <c r="CN19" s="1002"/>
      <c r="CO19" s="1002"/>
      <c r="CP19" s="1002"/>
      <c r="CQ19" s="1003"/>
      <c r="CR19" s="1001"/>
      <c r="CS19" s="1002"/>
      <c r="CT19" s="1002"/>
      <c r="CU19" s="1002"/>
      <c r="CV19" s="1003"/>
      <c r="CW19" s="1001"/>
      <c r="CX19" s="1002"/>
      <c r="CY19" s="1002"/>
      <c r="CZ19" s="1002"/>
      <c r="DA19" s="1003"/>
      <c r="DB19" s="1001"/>
      <c r="DC19" s="1002"/>
      <c r="DD19" s="1002"/>
      <c r="DE19" s="1002"/>
      <c r="DF19" s="1003"/>
      <c r="DG19" s="1001"/>
      <c r="DH19" s="1002"/>
      <c r="DI19" s="1002"/>
      <c r="DJ19" s="1002"/>
      <c r="DK19" s="1003"/>
      <c r="DL19" s="1001"/>
      <c r="DM19" s="1002"/>
      <c r="DN19" s="1002"/>
      <c r="DO19" s="1002"/>
      <c r="DP19" s="1003"/>
      <c r="DQ19" s="1001"/>
      <c r="DR19" s="1002"/>
      <c r="DS19" s="1002"/>
      <c r="DT19" s="1002"/>
      <c r="DU19" s="1003"/>
      <c r="DV19" s="1004"/>
      <c r="DW19" s="1005"/>
      <c r="DX19" s="1005"/>
      <c r="DY19" s="1005"/>
      <c r="DZ19" s="1006"/>
      <c r="EA19" s="225"/>
    </row>
    <row r="20" spans="1:131" s="226" customFormat="1" ht="26.25" customHeight="1" x14ac:dyDescent="0.2">
      <c r="A20" s="229">
        <v>14</v>
      </c>
      <c r="B20" s="1042"/>
      <c r="C20" s="1043"/>
      <c r="D20" s="1043"/>
      <c r="E20" s="1043"/>
      <c r="F20" s="1043"/>
      <c r="G20" s="1043"/>
      <c r="H20" s="1043"/>
      <c r="I20" s="1043"/>
      <c r="J20" s="1043"/>
      <c r="K20" s="1043"/>
      <c r="L20" s="1043"/>
      <c r="M20" s="1043"/>
      <c r="N20" s="1043"/>
      <c r="O20" s="1043"/>
      <c r="P20" s="1044"/>
      <c r="Q20" s="1050"/>
      <c r="R20" s="1051"/>
      <c r="S20" s="1051"/>
      <c r="T20" s="1051"/>
      <c r="U20" s="1051"/>
      <c r="V20" s="1051"/>
      <c r="W20" s="1051"/>
      <c r="X20" s="1051"/>
      <c r="Y20" s="1051"/>
      <c r="Z20" s="1051"/>
      <c r="AA20" s="1051"/>
      <c r="AB20" s="1051"/>
      <c r="AC20" s="1051"/>
      <c r="AD20" s="1051"/>
      <c r="AE20" s="1052"/>
      <c r="AF20" s="1047"/>
      <c r="AG20" s="1048"/>
      <c r="AH20" s="1048"/>
      <c r="AI20" s="1048"/>
      <c r="AJ20" s="1049"/>
      <c r="AK20" s="1092"/>
      <c r="AL20" s="1093"/>
      <c r="AM20" s="1093"/>
      <c r="AN20" s="1093"/>
      <c r="AO20" s="1093"/>
      <c r="AP20" s="1093"/>
      <c r="AQ20" s="1093"/>
      <c r="AR20" s="1093"/>
      <c r="AS20" s="1093"/>
      <c r="AT20" s="1093"/>
      <c r="AU20" s="1094"/>
      <c r="AV20" s="1094"/>
      <c r="AW20" s="1094"/>
      <c r="AX20" s="1094"/>
      <c r="AY20" s="1095"/>
      <c r="AZ20" s="223"/>
      <c r="BA20" s="223"/>
      <c r="BB20" s="223"/>
      <c r="BC20" s="223"/>
      <c r="BD20" s="223"/>
      <c r="BE20" s="224"/>
      <c r="BF20" s="224"/>
      <c r="BG20" s="224"/>
      <c r="BH20" s="224"/>
      <c r="BI20" s="224"/>
      <c r="BJ20" s="224"/>
      <c r="BK20" s="224"/>
      <c r="BL20" s="224"/>
      <c r="BM20" s="224"/>
      <c r="BN20" s="224"/>
      <c r="BO20" s="224"/>
      <c r="BP20" s="224"/>
      <c r="BQ20" s="229">
        <v>14</v>
      </c>
      <c r="BR20" s="230"/>
      <c r="BS20" s="1004"/>
      <c r="BT20" s="1005"/>
      <c r="BU20" s="1005"/>
      <c r="BV20" s="1005"/>
      <c r="BW20" s="1005"/>
      <c r="BX20" s="1005"/>
      <c r="BY20" s="1005"/>
      <c r="BZ20" s="1005"/>
      <c r="CA20" s="1005"/>
      <c r="CB20" s="1005"/>
      <c r="CC20" s="1005"/>
      <c r="CD20" s="1005"/>
      <c r="CE20" s="1005"/>
      <c r="CF20" s="1005"/>
      <c r="CG20" s="1026"/>
      <c r="CH20" s="1001"/>
      <c r="CI20" s="1002"/>
      <c r="CJ20" s="1002"/>
      <c r="CK20" s="1002"/>
      <c r="CL20" s="1003"/>
      <c r="CM20" s="1001"/>
      <c r="CN20" s="1002"/>
      <c r="CO20" s="1002"/>
      <c r="CP20" s="1002"/>
      <c r="CQ20" s="1003"/>
      <c r="CR20" s="1001"/>
      <c r="CS20" s="1002"/>
      <c r="CT20" s="1002"/>
      <c r="CU20" s="1002"/>
      <c r="CV20" s="1003"/>
      <c r="CW20" s="1001"/>
      <c r="CX20" s="1002"/>
      <c r="CY20" s="1002"/>
      <c r="CZ20" s="1002"/>
      <c r="DA20" s="1003"/>
      <c r="DB20" s="1001"/>
      <c r="DC20" s="1002"/>
      <c r="DD20" s="1002"/>
      <c r="DE20" s="1002"/>
      <c r="DF20" s="1003"/>
      <c r="DG20" s="1001"/>
      <c r="DH20" s="1002"/>
      <c r="DI20" s="1002"/>
      <c r="DJ20" s="1002"/>
      <c r="DK20" s="1003"/>
      <c r="DL20" s="1001"/>
      <c r="DM20" s="1002"/>
      <c r="DN20" s="1002"/>
      <c r="DO20" s="1002"/>
      <c r="DP20" s="1003"/>
      <c r="DQ20" s="1001"/>
      <c r="DR20" s="1002"/>
      <c r="DS20" s="1002"/>
      <c r="DT20" s="1002"/>
      <c r="DU20" s="1003"/>
      <c r="DV20" s="1004"/>
      <c r="DW20" s="1005"/>
      <c r="DX20" s="1005"/>
      <c r="DY20" s="1005"/>
      <c r="DZ20" s="1006"/>
      <c r="EA20" s="225"/>
    </row>
    <row r="21" spans="1:131" s="226" customFormat="1" ht="26.25" customHeight="1" thickBot="1" x14ac:dyDescent="0.25">
      <c r="A21" s="229">
        <v>15</v>
      </c>
      <c r="B21" s="1042"/>
      <c r="C21" s="1043"/>
      <c r="D21" s="1043"/>
      <c r="E21" s="1043"/>
      <c r="F21" s="1043"/>
      <c r="G21" s="1043"/>
      <c r="H21" s="1043"/>
      <c r="I21" s="1043"/>
      <c r="J21" s="1043"/>
      <c r="K21" s="1043"/>
      <c r="L21" s="1043"/>
      <c r="M21" s="1043"/>
      <c r="N21" s="1043"/>
      <c r="O21" s="1043"/>
      <c r="P21" s="1044"/>
      <c r="Q21" s="1050"/>
      <c r="R21" s="1051"/>
      <c r="S21" s="1051"/>
      <c r="T21" s="1051"/>
      <c r="U21" s="1051"/>
      <c r="V21" s="1051"/>
      <c r="W21" s="1051"/>
      <c r="X21" s="1051"/>
      <c r="Y21" s="1051"/>
      <c r="Z21" s="1051"/>
      <c r="AA21" s="1051"/>
      <c r="AB21" s="1051"/>
      <c r="AC21" s="1051"/>
      <c r="AD21" s="1051"/>
      <c r="AE21" s="1052"/>
      <c r="AF21" s="1047"/>
      <c r="AG21" s="1048"/>
      <c r="AH21" s="1048"/>
      <c r="AI21" s="1048"/>
      <c r="AJ21" s="1049"/>
      <c r="AK21" s="1092"/>
      <c r="AL21" s="1093"/>
      <c r="AM21" s="1093"/>
      <c r="AN21" s="1093"/>
      <c r="AO21" s="1093"/>
      <c r="AP21" s="1093"/>
      <c r="AQ21" s="1093"/>
      <c r="AR21" s="1093"/>
      <c r="AS21" s="1093"/>
      <c r="AT21" s="1093"/>
      <c r="AU21" s="1094"/>
      <c r="AV21" s="1094"/>
      <c r="AW21" s="1094"/>
      <c r="AX21" s="1094"/>
      <c r="AY21" s="1095"/>
      <c r="AZ21" s="223"/>
      <c r="BA21" s="223"/>
      <c r="BB21" s="223"/>
      <c r="BC21" s="223"/>
      <c r="BD21" s="223"/>
      <c r="BE21" s="224"/>
      <c r="BF21" s="224"/>
      <c r="BG21" s="224"/>
      <c r="BH21" s="224"/>
      <c r="BI21" s="224"/>
      <c r="BJ21" s="224"/>
      <c r="BK21" s="224"/>
      <c r="BL21" s="224"/>
      <c r="BM21" s="224"/>
      <c r="BN21" s="224"/>
      <c r="BO21" s="224"/>
      <c r="BP21" s="224"/>
      <c r="BQ21" s="229">
        <v>15</v>
      </c>
      <c r="BR21" s="230"/>
      <c r="BS21" s="1004"/>
      <c r="BT21" s="1005"/>
      <c r="BU21" s="1005"/>
      <c r="BV21" s="1005"/>
      <c r="BW21" s="1005"/>
      <c r="BX21" s="1005"/>
      <c r="BY21" s="1005"/>
      <c r="BZ21" s="1005"/>
      <c r="CA21" s="1005"/>
      <c r="CB21" s="1005"/>
      <c r="CC21" s="1005"/>
      <c r="CD21" s="1005"/>
      <c r="CE21" s="1005"/>
      <c r="CF21" s="1005"/>
      <c r="CG21" s="1026"/>
      <c r="CH21" s="1001"/>
      <c r="CI21" s="1002"/>
      <c r="CJ21" s="1002"/>
      <c r="CK21" s="1002"/>
      <c r="CL21" s="1003"/>
      <c r="CM21" s="1001"/>
      <c r="CN21" s="1002"/>
      <c r="CO21" s="1002"/>
      <c r="CP21" s="1002"/>
      <c r="CQ21" s="1003"/>
      <c r="CR21" s="1001"/>
      <c r="CS21" s="1002"/>
      <c r="CT21" s="1002"/>
      <c r="CU21" s="1002"/>
      <c r="CV21" s="1003"/>
      <c r="CW21" s="1001"/>
      <c r="CX21" s="1002"/>
      <c r="CY21" s="1002"/>
      <c r="CZ21" s="1002"/>
      <c r="DA21" s="1003"/>
      <c r="DB21" s="1001"/>
      <c r="DC21" s="1002"/>
      <c r="DD21" s="1002"/>
      <c r="DE21" s="1002"/>
      <c r="DF21" s="1003"/>
      <c r="DG21" s="1001"/>
      <c r="DH21" s="1002"/>
      <c r="DI21" s="1002"/>
      <c r="DJ21" s="1002"/>
      <c r="DK21" s="1003"/>
      <c r="DL21" s="1001"/>
      <c r="DM21" s="1002"/>
      <c r="DN21" s="1002"/>
      <c r="DO21" s="1002"/>
      <c r="DP21" s="1003"/>
      <c r="DQ21" s="1001"/>
      <c r="DR21" s="1002"/>
      <c r="DS21" s="1002"/>
      <c r="DT21" s="1002"/>
      <c r="DU21" s="1003"/>
      <c r="DV21" s="1004"/>
      <c r="DW21" s="1005"/>
      <c r="DX21" s="1005"/>
      <c r="DY21" s="1005"/>
      <c r="DZ21" s="1006"/>
      <c r="EA21" s="225"/>
    </row>
    <row r="22" spans="1:131" s="226" customFormat="1" ht="26.25" customHeight="1" x14ac:dyDescent="0.2">
      <c r="A22" s="229">
        <v>16</v>
      </c>
      <c r="B22" s="1042"/>
      <c r="C22" s="1043"/>
      <c r="D22" s="1043"/>
      <c r="E22" s="1043"/>
      <c r="F22" s="1043"/>
      <c r="G22" s="1043"/>
      <c r="H22" s="1043"/>
      <c r="I22" s="1043"/>
      <c r="J22" s="1043"/>
      <c r="K22" s="1043"/>
      <c r="L22" s="1043"/>
      <c r="M22" s="1043"/>
      <c r="N22" s="1043"/>
      <c r="O22" s="1043"/>
      <c r="P22" s="1044"/>
      <c r="Q22" s="1085"/>
      <c r="R22" s="1086"/>
      <c r="S22" s="1086"/>
      <c r="T22" s="1086"/>
      <c r="U22" s="1086"/>
      <c r="V22" s="1086"/>
      <c r="W22" s="1086"/>
      <c r="X22" s="1086"/>
      <c r="Y22" s="1086"/>
      <c r="Z22" s="1086"/>
      <c r="AA22" s="1086"/>
      <c r="AB22" s="1086"/>
      <c r="AC22" s="1086"/>
      <c r="AD22" s="1086"/>
      <c r="AE22" s="1087"/>
      <c r="AF22" s="1047"/>
      <c r="AG22" s="1048"/>
      <c r="AH22" s="1048"/>
      <c r="AI22" s="1048"/>
      <c r="AJ22" s="1049"/>
      <c r="AK22" s="1088"/>
      <c r="AL22" s="1089"/>
      <c r="AM22" s="1089"/>
      <c r="AN22" s="1089"/>
      <c r="AO22" s="1089"/>
      <c r="AP22" s="1089"/>
      <c r="AQ22" s="1089"/>
      <c r="AR22" s="1089"/>
      <c r="AS22" s="1089"/>
      <c r="AT22" s="1089"/>
      <c r="AU22" s="1090"/>
      <c r="AV22" s="1090"/>
      <c r="AW22" s="1090"/>
      <c r="AX22" s="1090"/>
      <c r="AY22" s="1091"/>
      <c r="AZ22" s="1040" t="s">
        <v>390</v>
      </c>
      <c r="BA22" s="1040"/>
      <c r="BB22" s="1040"/>
      <c r="BC22" s="1040"/>
      <c r="BD22" s="1041"/>
      <c r="BE22" s="224"/>
      <c r="BF22" s="224"/>
      <c r="BG22" s="224"/>
      <c r="BH22" s="224"/>
      <c r="BI22" s="224"/>
      <c r="BJ22" s="224"/>
      <c r="BK22" s="224"/>
      <c r="BL22" s="224"/>
      <c r="BM22" s="224"/>
      <c r="BN22" s="224"/>
      <c r="BO22" s="224"/>
      <c r="BP22" s="224"/>
      <c r="BQ22" s="229">
        <v>16</v>
      </c>
      <c r="BR22" s="230"/>
      <c r="BS22" s="1004"/>
      <c r="BT22" s="1005"/>
      <c r="BU22" s="1005"/>
      <c r="BV22" s="1005"/>
      <c r="BW22" s="1005"/>
      <c r="BX22" s="1005"/>
      <c r="BY22" s="1005"/>
      <c r="BZ22" s="1005"/>
      <c r="CA22" s="1005"/>
      <c r="CB22" s="1005"/>
      <c r="CC22" s="1005"/>
      <c r="CD22" s="1005"/>
      <c r="CE22" s="1005"/>
      <c r="CF22" s="1005"/>
      <c r="CG22" s="1026"/>
      <c r="CH22" s="1001"/>
      <c r="CI22" s="1002"/>
      <c r="CJ22" s="1002"/>
      <c r="CK22" s="1002"/>
      <c r="CL22" s="1003"/>
      <c r="CM22" s="1001"/>
      <c r="CN22" s="1002"/>
      <c r="CO22" s="1002"/>
      <c r="CP22" s="1002"/>
      <c r="CQ22" s="1003"/>
      <c r="CR22" s="1001"/>
      <c r="CS22" s="1002"/>
      <c r="CT22" s="1002"/>
      <c r="CU22" s="1002"/>
      <c r="CV22" s="1003"/>
      <c r="CW22" s="1001"/>
      <c r="CX22" s="1002"/>
      <c r="CY22" s="1002"/>
      <c r="CZ22" s="1002"/>
      <c r="DA22" s="1003"/>
      <c r="DB22" s="1001"/>
      <c r="DC22" s="1002"/>
      <c r="DD22" s="1002"/>
      <c r="DE22" s="1002"/>
      <c r="DF22" s="1003"/>
      <c r="DG22" s="1001"/>
      <c r="DH22" s="1002"/>
      <c r="DI22" s="1002"/>
      <c r="DJ22" s="1002"/>
      <c r="DK22" s="1003"/>
      <c r="DL22" s="1001"/>
      <c r="DM22" s="1002"/>
      <c r="DN22" s="1002"/>
      <c r="DO22" s="1002"/>
      <c r="DP22" s="1003"/>
      <c r="DQ22" s="1001"/>
      <c r="DR22" s="1002"/>
      <c r="DS22" s="1002"/>
      <c r="DT22" s="1002"/>
      <c r="DU22" s="1003"/>
      <c r="DV22" s="1004"/>
      <c r="DW22" s="1005"/>
      <c r="DX22" s="1005"/>
      <c r="DY22" s="1005"/>
      <c r="DZ22" s="1006"/>
      <c r="EA22" s="225"/>
    </row>
    <row r="23" spans="1:131" s="226" customFormat="1" ht="26.25" customHeight="1" thickBot="1" x14ac:dyDescent="0.25">
      <c r="A23" s="231" t="s">
        <v>391</v>
      </c>
      <c r="B23" s="946" t="s">
        <v>392</v>
      </c>
      <c r="C23" s="947"/>
      <c r="D23" s="947"/>
      <c r="E23" s="947"/>
      <c r="F23" s="947"/>
      <c r="G23" s="947"/>
      <c r="H23" s="947"/>
      <c r="I23" s="947"/>
      <c r="J23" s="947"/>
      <c r="K23" s="947"/>
      <c r="L23" s="947"/>
      <c r="M23" s="947"/>
      <c r="N23" s="947"/>
      <c r="O23" s="947"/>
      <c r="P23" s="957"/>
      <c r="Q23" s="1079">
        <v>7776</v>
      </c>
      <c r="R23" s="1073"/>
      <c r="S23" s="1073"/>
      <c r="T23" s="1073"/>
      <c r="U23" s="1073"/>
      <c r="V23" s="1073">
        <v>7599</v>
      </c>
      <c r="W23" s="1073"/>
      <c r="X23" s="1073"/>
      <c r="Y23" s="1073"/>
      <c r="Z23" s="1073"/>
      <c r="AA23" s="1073">
        <v>177</v>
      </c>
      <c r="AB23" s="1073"/>
      <c r="AC23" s="1073"/>
      <c r="AD23" s="1073"/>
      <c r="AE23" s="1080"/>
      <c r="AF23" s="1081">
        <v>158</v>
      </c>
      <c r="AG23" s="1073"/>
      <c r="AH23" s="1073"/>
      <c r="AI23" s="1073"/>
      <c r="AJ23" s="1082"/>
      <c r="AK23" s="1083"/>
      <c r="AL23" s="1084"/>
      <c r="AM23" s="1084"/>
      <c r="AN23" s="1084"/>
      <c r="AO23" s="1084"/>
      <c r="AP23" s="1073">
        <v>5163</v>
      </c>
      <c r="AQ23" s="1073"/>
      <c r="AR23" s="1073"/>
      <c r="AS23" s="1073"/>
      <c r="AT23" s="1073"/>
      <c r="AU23" s="1074"/>
      <c r="AV23" s="1074"/>
      <c r="AW23" s="1074"/>
      <c r="AX23" s="1074"/>
      <c r="AY23" s="1075"/>
      <c r="AZ23" s="1076" t="s">
        <v>127</v>
      </c>
      <c r="BA23" s="1077"/>
      <c r="BB23" s="1077"/>
      <c r="BC23" s="1077"/>
      <c r="BD23" s="1078"/>
      <c r="BE23" s="224"/>
      <c r="BF23" s="224"/>
      <c r="BG23" s="224"/>
      <c r="BH23" s="224"/>
      <c r="BI23" s="224"/>
      <c r="BJ23" s="224"/>
      <c r="BK23" s="224"/>
      <c r="BL23" s="224"/>
      <c r="BM23" s="224"/>
      <c r="BN23" s="224"/>
      <c r="BO23" s="224"/>
      <c r="BP23" s="224"/>
      <c r="BQ23" s="229">
        <v>17</v>
      </c>
      <c r="BR23" s="230"/>
      <c r="BS23" s="1004"/>
      <c r="BT23" s="1005"/>
      <c r="BU23" s="1005"/>
      <c r="BV23" s="1005"/>
      <c r="BW23" s="1005"/>
      <c r="BX23" s="1005"/>
      <c r="BY23" s="1005"/>
      <c r="BZ23" s="1005"/>
      <c r="CA23" s="1005"/>
      <c r="CB23" s="1005"/>
      <c r="CC23" s="1005"/>
      <c r="CD23" s="1005"/>
      <c r="CE23" s="1005"/>
      <c r="CF23" s="1005"/>
      <c r="CG23" s="1026"/>
      <c r="CH23" s="1001"/>
      <c r="CI23" s="1002"/>
      <c r="CJ23" s="1002"/>
      <c r="CK23" s="1002"/>
      <c r="CL23" s="1003"/>
      <c r="CM23" s="1001"/>
      <c r="CN23" s="1002"/>
      <c r="CO23" s="1002"/>
      <c r="CP23" s="1002"/>
      <c r="CQ23" s="1003"/>
      <c r="CR23" s="1001"/>
      <c r="CS23" s="1002"/>
      <c r="CT23" s="1002"/>
      <c r="CU23" s="1002"/>
      <c r="CV23" s="1003"/>
      <c r="CW23" s="1001"/>
      <c r="CX23" s="1002"/>
      <c r="CY23" s="1002"/>
      <c r="CZ23" s="1002"/>
      <c r="DA23" s="1003"/>
      <c r="DB23" s="1001"/>
      <c r="DC23" s="1002"/>
      <c r="DD23" s="1002"/>
      <c r="DE23" s="1002"/>
      <c r="DF23" s="1003"/>
      <c r="DG23" s="1001"/>
      <c r="DH23" s="1002"/>
      <c r="DI23" s="1002"/>
      <c r="DJ23" s="1002"/>
      <c r="DK23" s="1003"/>
      <c r="DL23" s="1001"/>
      <c r="DM23" s="1002"/>
      <c r="DN23" s="1002"/>
      <c r="DO23" s="1002"/>
      <c r="DP23" s="1003"/>
      <c r="DQ23" s="1001"/>
      <c r="DR23" s="1002"/>
      <c r="DS23" s="1002"/>
      <c r="DT23" s="1002"/>
      <c r="DU23" s="1003"/>
      <c r="DV23" s="1004"/>
      <c r="DW23" s="1005"/>
      <c r="DX23" s="1005"/>
      <c r="DY23" s="1005"/>
      <c r="DZ23" s="1006"/>
      <c r="EA23" s="225"/>
    </row>
    <row r="24" spans="1:131" s="226" customFormat="1" ht="26.25" customHeight="1" x14ac:dyDescent="0.2">
      <c r="A24" s="1072" t="s">
        <v>393</v>
      </c>
      <c r="B24" s="1072"/>
      <c r="C24" s="1072"/>
      <c r="D24" s="1072"/>
      <c r="E24" s="1072"/>
      <c r="F24" s="1072"/>
      <c r="G24" s="1072"/>
      <c r="H24" s="1072"/>
      <c r="I24" s="1072"/>
      <c r="J24" s="1072"/>
      <c r="K24" s="1072"/>
      <c r="L24" s="1072"/>
      <c r="M24" s="1072"/>
      <c r="N24" s="1072"/>
      <c r="O24" s="1072"/>
      <c r="P24" s="1072"/>
      <c r="Q24" s="1072"/>
      <c r="R24" s="1072"/>
      <c r="S24" s="1072"/>
      <c r="T24" s="1072"/>
      <c r="U24" s="1072"/>
      <c r="V24" s="1072"/>
      <c r="W24" s="1072"/>
      <c r="X24" s="1072"/>
      <c r="Y24" s="1072"/>
      <c r="Z24" s="1072"/>
      <c r="AA24" s="1072"/>
      <c r="AB24" s="1072"/>
      <c r="AC24" s="1072"/>
      <c r="AD24" s="1072"/>
      <c r="AE24" s="1072"/>
      <c r="AF24" s="1072"/>
      <c r="AG24" s="1072"/>
      <c r="AH24" s="1072"/>
      <c r="AI24" s="1072"/>
      <c r="AJ24" s="1072"/>
      <c r="AK24" s="1072"/>
      <c r="AL24" s="1072"/>
      <c r="AM24" s="1072"/>
      <c r="AN24" s="1072"/>
      <c r="AO24" s="1072"/>
      <c r="AP24" s="1072"/>
      <c r="AQ24" s="1072"/>
      <c r="AR24" s="1072"/>
      <c r="AS24" s="1072"/>
      <c r="AT24" s="1072"/>
      <c r="AU24" s="1072"/>
      <c r="AV24" s="1072"/>
      <c r="AW24" s="1072"/>
      <c r="AX24" s="1072"/>
      <c r="AY24" s="1072"/>
      <c r="AZ24" s="223"/>
      <c r="BA24" s="223"/>
      <c r="BB24" s="223"/>
      <c r="BC24" s="223"/>
      <c r="BD24" s="223"/>
      <c r="BE24" s="224"/>
      <c r="BF24" s="224"/>
      <c r="BG24" s="224"/>
      <c r="BH24" s="224"/>
      <c r="BI24" s="224"/>
      <c r="BJ24" s="224"/>
      <c r="BK24" s="224"/>
      <c r="BL24" s="224"/>
      <c r="BM24" s="224"/>
      <c r="BN24" s="224"/>
      <c r="BO24" s="224"/>
      <c r="BP24" s="224"/>
      <c r="BQ24" s="229">
        <v>18</v>
      </c>
      <c r="BR24" s="230"/>
      <c r="BS24" s="1004"/>
      <c r="BT24" s="1005"/>
      <c r="BU24" s="1005"/>
      <c r="BV24" s="1005"/>
      <c r="BW24" s="1005"/>
      <c r="BX24" s="1005"/>
      <c r="BY24" s="1005"/>
      <c r="BZ24" s="1005"/>
      <c r="CA24" s="1005"/>
      <c r="CB24" s="1005"/>
      <c r="CC24" s="1005"/>
      <c r="CD24" s="1005"/>
      <c r="CE24" s="1005"/>
      <c r="CF24" s="1005"/>
      <c r="CG24" s="1026"/>
      <c r="CH24" s="1001"/>
      <c r="CI24" s="1002"/>
      <c r="CJ24" s="1002"/>
      <c r="CK24" s="1002"/>
      <c r="CL24" s="1003"/>
      <c r="CM24" s="1001"/>
      <c r="CN24" s="1002"/>
      <c r="CO24" s="1002"/>
      <c r="CP24" s="1002"/>
      <c r="CQ24" s="1003"/>
      <c r="CR24" s="1001"/>
      <c r="CS24" s="1002"/>
      <c r="CT24" s="1002"/>
      <c r="CU24" s="1002"/>
      <c r="CV24" s="1003"/>
      <c r="CW24" s="1001"/>
      <c r="CX24" s="1002"/>
      <c r="CY24" s="1002"/>
      <c r="CZ24" s="1002"/>
      <c r="DA24" s="1003"/>
      <c r="DB24" s="1001"/>
      <c r="DC24" s="1002"/>
      <c r="DD24" s="1002"/>
      <c r="DE24" s="1002"/>
      <c r="DF24" s="1003"/>
      <c r="DG24" s="1001"/>
      <c r="DH24" s="1002"/>
      <c r="DI24" s="1002"/>
      <c r="DJ24" s="1002"/>
      <c r="DK24" s="1003"/>
      <c r="DL24" s="1001"/>
      <c r="DM24" s="1002"/>
      <c r="DN24" s="1002"/>
      <c r="DO24" s="1002"/>
      <c r="DP24" s="1003"/>
      <c r="DQ24" s="1001"/>
      <c r="DR24" s="1002"/>
      <c r="DS24" s="1002"/>
      <c r="DT24" s="1002"/>
      <c r="DU24" s="1003"/>
      <c r="DV24" s="1004"/>
      <c r="DW24" s="1005"/>
      <c r="DX24" s="1005"/>
      <c r="DY24" s="1005"/>
      <c r="DZ24" s="1006"/>
      <c r="EA24" s="225"/>
    </row>
    <row r="25" spans="1:131" ht="26.25" customHeight="1" thickBot="1" x14ac:dyDescent="0.25">
      <c r="A25" s="1071" t="s">
        <v>394</v>
      </c>
      <c r="B25" s="1071"/>
      <c r="C25" s="1071"/>
      <c r="D25" s="1071"/>
      <c r="E25" s="1071"/>
      <c r="F25" s="1071"/>
      <c r="G25" s="1071"/>
      <c r="H25" s="1071"/>
      <c r="I25" s="1071"/>
      <c r="J25" s="1071"/>
      <c r="K25" s="1071"/>
      <c r="L25" s="1071"/>
      <c r="M25" s="1071"/>
      <c r="N25" s="1071"/>
      <c r="O25" s="1071"/>
      <c r="P25" s="1071"/>
      <c r="Q25" s="1071"/>
      <c r="R25" s="1071"/>
      <c r="S25" s="1071"/>
      <c r="T25" s="1071"/>
      <c r="U25" s="1071"/>
      <c r="V25" s="1071"/>
      <c r="W25" s="1071"/>
      <c r="X25" s="1071"/>
      <c r="Y25" s="1071"/>
      <c r="Z25" s="1071"/>
      <c r="AA25" s="1071"/>
      <c r="AB25" s="1071"/>
      <c r="AC25" s="1071"/>
      <c r="AD25" s="1071"/>
      <c r="AE25" s="1071"/>
      <c r="AF25" s="1071"/>
      <c r="AG25" s="1071"/>
      <c r="AH25" s="1071"/>
      <c r="AI25" s="1071"/>
      <c r="AJ25" s="1071"/>
      <c r="AK25" s="1071"/>
      <c r="AL25" s="1071"/>
      <c r="AM25" s="1071"/>
      <c r="AN25" s="1071"/>
      <c r="AO25" s="1071"/>
      <c r="AP25" s="1071"/>
      <c r="AQ25" s="1071"/>
      <c r="AR25" s="1071"/>
      <c r="AS25" s="1071"/>
      <c r="AT25" s="1071"/>
      <c r="AU25" s="1071"/>
      <c r="AV25" s="1071"/>
      <c r="AW25" s="1071"/>
      <c r="AX25" s="1071"/>
      <c r="AY25" s="1071"/>
      <c r="AZ25" s="1071"/>
      <c r="BA25" s="1071"/>
      <c r="BB25" s="1071"/>
      <c r="BC25" s="1071"/>
      <c r="BD25" s="1071"/>
      <c r="BE25" s="1071"/>
      <c r="BF25" s="1071"/>
      <c r="BG25" s="1071"/>
      <c r="BH25" s="1071"/>
      <c r="BI25" s="1071"/>
      <c r="BJ25" s="223"/>
      <c r="BK25" s="223"/>
      <c r="BL25" s="223"/>
      <c r="BM25" s="223"/>
      <c r="BN25" s="223"/>
      <c r="BO25" s="232"/>
      <c r="BP25" s="232"/>
      <c r="BQ25" s="229">
        <v>19</v>
      </c>
      <c r="BR25" s="230"/>
      <c r="BS25" s="1004"/>
      <c r="BT25" s="1005"/>
      <c r="BU25" s="1005"/>
      <c r="BV25" s="1005"/>
      <c r="BW25" s="1005"/>
      <c r="BX25" s="1005"/>
      <c r="BY25" s="1005"/>
      <c r="BZ25" s="1005"/>
      <c r="CA25" s="1005"/>
      <c r="CB25" s="1005"/>
      <c r="CC25" s="1005"/>
      <c r="CD25" s="1005"/>
      <c r="CE25" s="1005"/>
      <c r="CF25" s="1005"/>
      <c r="CG25" s="1026"/>
      <c r="CH25" s="1001"/>
      <c r="CI25" s="1002"/>
      <c r="CJ25" s="1002"/>
      <c r="CK25" s="1002"/>
      <c r="CL25" s="1003"/>
      <c r="CM25" s="1001"/>
      <c r="CN25" s="1002"/>
      <c r="CO25" s="1002"/>
      <c r="CP25" s="1002"/>
      <c r="CQ25" s="1003"/>
      <c r="CR25" s="1001"/>
      <c r="CS25" s="1002"/>
      <c r="CT25" s="1002"/>
      <c r="CU25" s="1002"/>
      <c r="CV25" s="1003"/>
      <c r="CW25" s="1001"/>
      <c r="CX25" s="1002"/>
      <c r="CY25" s="1002"/>
      <c r="CZ25" s="1002"/>
      <c r="DA25" s="1003"/>
      <c r="DB25" s="1001"/>
      <c r="DC25" s="1002"/>
      <c r="DD25" s="1002"/>
      <c r="DE25" s="1002"/>
      <c r="DF25" s="1003"/>
      <c r="DG25" s="1001"/>
      <c r="DH25" s="1002"/>
      <c r="DI25" s="1002"/>
      <c r="DJ25" s="1002"/>
      <c r="DK25" s="1003"/>
      <c r="DL25" s="1001"/>
      <c r="DM25" s="1002"/>
      <c r="DN25" s="1002"/>
      <c r="DO25" s="1002"/>
      <c r="DP25" s="1003"/>
      <c r="DQ25" s="1001"/>
      <c r="DR25" s="1002"/>
      <c r="DS25" s="1002"/>
      <c r="DT25" s="1002"/>
      <c r="DU25" s="1003"/>
      <c r="DV25" s="1004"/>
      <c r="DW25" s="1005"/>
      <c r="DX25" s="1005"/>
      <c r="DY25" s="1005"/>
      <c r="DZ25" s="1006"/>
      <c r="EA25" s="221"/>
    </row>
    <row r="26" spans="1:131" ht="26.25" customHeight="1" x14ac:dyDescent="0.2">
      <c r="A26" s="1007" t="s">
        <v>371</v>
      </c>
      <c r="B26" s="1008"/>
      <c r="C26" s="1008"/>
      <c r="D26" s="1008"/>
      <c r="E26" s="1008"/>
      <c r="F26" s="1008"/>
      <c r="G26" s="1008"/>
      <c r="H26" s="1008"/>
      <c r="I26" s="1008"/>
      <c r="J26" s="1008"/>
      <c r="K26" s="1008"/>
      <c r="L26" s="1008"/>
      <c r="M26" s="1008"/>
      <c r="N26" s="1008"/>
      <c r="O26" s="1008"/>
      <c r="P26" s="1009"/>
      <c r="Q26" s="1013" t="s">
        <v>395</v>
      </c>
      <c r="R26" s="1014"/>
      <c r="S26" s="1014"/>
      <c r="T26" s="1014"/>
      <c r="U26" s="1015"/>
      <c r="V26" s="1013" t="s">
        <v>396</v>
      </c>
      <c r="W26" s="1014"/>
      <c r="X26" s="1014"/>
      <c r="Y26" s="1014"/>
      <c r="Z26" s="1015"/>
      <c r="AA26" s="1013" t="s">
        <v>397</v>
      </c>
      <c r="AB26" s="1014"/>
      <c r="AC26" s="1014"/>
      <c r="AD26" s="1014"/>
      <c r="AE26" s="1014"/>
      <c r="AF26" s="1067" t="s">
        <v>398</v>
      </c>
      <c r="AG26" s="1020"/>
      <c r="AH26" s="1020"/>
      <c r="AI26" s="1020"/>
      <c r="AJ26" s="1068"/>
      <c r="AK26" s="1014" t="s">
        <v>399</v>
      </c>
      <c r="AL26" s="1014"/>
      <c r="AM26" s="1014"/>
      <c r="AN26" s="1014"/>
      <c r="AO26" s="1015"/>
      <c r="AP26" s="1013" t="s">
        <v>400</v>
      </c>
      <c r="AQ26" s="1014"/>
      <c r="AR26" s="1014"/>
      <c r="AS26" s="1014"/>
      <c r="AT26" s="1015"/>
      <c r="AU26" s="1013" t="s">
        <v>401</v>
      </c>
      <c r="AV26" s="1014"/>
      <c r="AW26" s="1014"/>
      <c r="AX26" s="1014"/>
      <c r="AY26" s="1015"/>
      <c r="AZ26" s="1013" t="s">
        <v>402</v>
      </c>
      <c r="BA26" s="1014"/>
      <c r="BB26" s="1014"/>
      <c r="BC26" s="1014"/>
      <c r="BD26" s="1015"/>
      <c r="BE26" s="1013" t="s">
        <v>378</v>
      </c>
      <c r="BF26" s="1014"/>
      <c r="BG26" s="1014"/>
      <c r="BH26" s="1014"/>
      <c r="BI26" s="1027"/>
      <c r="BJ26" s="223"/>
      <c r="BK26" s="223"/>
      <c r="BL26" s="223"/>
      <c r="BM26" s="223"/>
      <c r="BN26" s="223"/>
      <c r="BO26" s="232"/>
      <c r="BP26" s="232"/>
      <c r="BQ26" s="229">
        <v>20</v>
      </c>
      <c r="BR26" s="230"/>
      <c r="BS26" s="1004"/>
      <c r="BT26" s="1005"/>
      <c r="BU26" s="1005"/>
      <c r="BV26" s="1005"/>
      <c r="BW26" s="1005"/>
      <c r="BX26" s="1005"/>
      <c r="BY26" s="1005"/>
      <c r="BZ26" s="1005"/>
      <c r="CA26" s="1005"/>
      <c r="CB26" s="1005"/>
      <c r="CC26" s="1005"/>
      <c r="CD26" s="1005"/>
      <c r="CE26" s="1005"/>
      <c r="CF26" s="1005"/>
      <c r="CG26" s="1026"/>
      <c r="CH26" s="1001"/>
      <c r="CI26" s="1002"/>
      <c r="CJ26" s="1002"/>
      <c r="CK26" s="1002"/>
      <c r="CL26" s="1003"/>
      <c r="CM26" s="1001"/>
      <c r="CN26" s="1002"/>
      <c r="CO26" s="1002"/>
      <c r="CP26" s="1002"/>
      <c r="CQ26" s="1003"/>
      <c r="CR26" s="1001"/>
      <c r="CS26" s="1002"/>
      <c r="CT26" s="1002"/>
      <c r="CU26" s="1002"/>
      <c r="CV26" s="1003"/>
      <c r="CW26" s="1001"/>
      <c r="CX26" s="1002"/>
      <c r="CY26" s="1002"/>
      <c r="CZ26" s="1002"/>
      <c r="DA26" s="1003"/>
      <c r="DB26" s="1001"/>
      <c r="DC26" s="1002"/>
      <c r="DD26" s="1002"/>
      <c r="DE26" s="1002"/>
      <c r="DF26" s="1003"/>
      <c r="DG26" s="1001"/>
      <c r="DH26" s="1002"/>
      <c r="DI26" s="1002"/>
      <c r="DJ26" s="1002"/>
      <c r="DK26" s="1003"/>
      <c r="DL26" s="1001"/>
      <c r="DM26" s="1002"/>
      <c r="DN26" s="1002"/>
      <c r="DO26" s="1002"/>
      <c r="DP26" s="1003"/>
      <c r="DQ26" s="1001"/>
      <c r="DR26" s="1002"/>
      <c r="DS26" s="1002"/>
      <c r="DT26" s="1002"/>
      <c r="DU26" s="1003"/>
      <c r="DV26" s="1004"/>
      <c r="DW26" s="1005"/>
      <c r="DX26" s="1005"/>
      <c r="DY26" s="1005"/>
      <c r="DZ26" s="1006"/>
      <c r="EA26" s="221"/>
    </row>
    <row r="27" spans="1:131" ht="26.25" customHeight="1" thickBot="1" x14ac:dyDescent="0.25">
      <c r="A27" s="1010"/>
      <c r="B27" s="1011"/>
      <c r="C27" s="1011"/>
      <c r="D27" s="1011"/>
      <c r="E27" s="1011"/>
      <c r="F27" s="1011"/>
      <c r="G27" s="1011"/>
      <c r="H27" s="1011"/>
      <c r="I27" s="1011"/>
      <c r="J27" s="1011"/>
      <c r="K27" s="1011"/>
      <c r="L27" s="1011"/>
      <c r="M27" s="1011"/>
      <c r="N27" s="1011"/>
      <c r="O27" s="1011"/>
      <c r="P27" s="1012"/>
      <c r="Q27" s="1016"/>
      <c r="R27" s="1017"/>
      <c r="S27" s="1017"/>
      <c r="T27" s="1017"/>
      <c r="U27" s="1018"/>
      <c r="V27" s="1016"/>
      <c r="W27" s="1017"/>
      <c r="X27" s="1017"/>
      <c r="Y27" s="1017"/>
      <c r="Z27" s="1018"/>
      <c r="AA27" s="1016"/>
      <c r="AB27" s="1017"/>
      <c r="AC27" s="1017"/>
      <c r="AD27" s="1017"/>
      <c r="AE27" s="1017"/>
      <c r="AF27" s="1069"/>
      <c r="AG27" s="1023"/>
      <c r="AH27" s="1023"/>
      <c r="AI27" s="1023"/>
      <c r="AJ27" s="1070"/>
      <c r="AK27" s="1017"/>
      <c r="AL27" s="1017"/>
      <c r="AM27" s="1017"/>
      <c r="AN27" s="1017"/>
      <c r="AO27" s="1018"/>
      <c r="AP27" s="1016"/>
      <c r="AQ27" s="1017"/>
      <c r="AR27" s="1017"/>
      <c r="AS27" s="1017"/>
      <c r="AT27" s="1018"/>
      <c r="AU27" s="1016"/>
      <c r="AV27" s="1017"/>
      <c r="AW27" s="1017"/>
      <c r="AX27" s="1017"/>
      <c r="AY27" s="1018"/>
      <c r="AZ27" s="1016"/>
      <c r="BA27" s="1017"/>
      <c r="BB27" s="1017"/>
      <c r="BC27" s="1017"/>
      <c r="BD27" s="1018"/>
      <c r="BE27" s="1016"/>
      <c r="BF27" s="1017"/>
      <c r="BG27" s="1017"/>
      <c r="BH27" s="1017"/>
      <c r="BI27" s="1028"/>
      <c r="BJ27" s="223"/>
      <c r="BK27" s="223"/>
      <c r="BL27" s="223"/>
      <c r="BM27" s="223"/>
      <c r="BN27" s="223"/>
      <c r="BO27" s="232"/>
      <c r="BP27" s="232"/>
      <c r="BQ27" s="229">
        <v>21</v>
      </c>
      <c r="BR27" s="230"/>
      <c r="BS27" s="1004"/>
      <c r="BT27" s="1005"/>
      <c r="BU27" s="1005"/>
      <c r="BV27" s="1005"/>
      <c r="BW27" s="1005"/>
      <c r="BX27" s="1005"/>
      <c r="BY27" s="1005"/>
      <c r="BZ27" s="1005"/>
      <c r="CA27" s="1005"/>
      <c r="CB27" s="1005"/>
      <c r="CC27" s="1005"/>
      <c r="CD27" s="1005"/>
      <c r="CE27" s="1005"/>
      <c r="CF27" s="1005"/>
      <c r="CG27" s="1026"/>
      <c r="CH27" s="1001"/>
      <c r="CI27" s="1002"/>
      <c r="CJ27" s="1002"/>
      <c r="CK27" s="1002"/>
      <c r="CL27" s="1003"/>
      <c r="CM27" s="1001"/>
      <c r="CN27" s="1002"/>
      <c r="CO27" s="1002"/>
      <c r="CP27" s="1002"/>
      <c r="CQ27" s="1003"/>
      <c r="CR27" s="1001"/>
      <c r="CS27" s="1002"/>
      <c r="CT27" s="1002"/>
      <c r="CU27" s="1002"/>
      <c r="CV27" s="1003"/>
      <c r="CW27" s="1001"/>
      <c r="CX27" s="1002"/>
      <c r="CY27" s="1002"/>
      <c r="CZ27" s="1002"/>
      <c r="DA27" s="1003"/>
      <c r="DB27" s="1001"/>
      <c r="DC27" s="1002"/>
      <c r="DD27" s="1002"/>
      <c r="DE27" s="1002"/>
      <c r="DF27" s="1003"/>
      <c r="DG27" s="1001"/>
      <c r="DH27" s="1002"/>
      <c r="DI27" s="1002"/>
      <c r="DJ27" s="1002"/>
      <c r="DK27" s="1003"/>
      <c r="DL27" s="1001"/>
      <c r="DM27" s="1002"/>
      <c r="DN27" s="1002"/>
      <c r="DO27" s="1002"/>
      <c r="DP27" s="1003"/>
      <c r="DQ27" s="1001"/>
      <c r="DR27" s="1002"/>
      <c r="DS27" s="1002"/>
      <c r="DT27" s="1002"/>
      <c r="DU27" s="1003"/>
      <c r="DV27" s="1004"/>
      <c r="DW27" s="1005"/>
      <c r="DX27" s="1005"/>
      <c r="DY27" s="1005"/>
      <c r="DZ27" s="1006"/>
      <c r="EA27" s="221"/>
    </row>
    <row r="28" spans="1:131" ht="26.25" customHeight="1" thickTop="1" x14ac:dyDescent="0.2">
      <c r="A28" s="233">
        <v>1</v>
      </c>
      <c r="B28" s="1059" t="s">
        <v>403</v>
      </c>
      <c r="C28" s="1060"/>
      <c r="D28" s="1060"/>
      <c r="E28" s="1060"/>
      <c r="F28" s="1060"/>
      <c r="G28" s="1060"/>
      <c r="H28" s="1060"/>
      <c r="I28" s="1060"/>
      <c r="J28" s="1060"/>
      <c r="K28" s="1060"/>
      <c r="L28" s="1060"/>
      <c r="M28" s="1060"/>
      <c r="N28" s="1060"/>
      <c r="O28" s="1060"/>
      <c r="P28" s="1061"/>
      <c r="Q28" s="1062">
        <v>1469</v>
      </c>
      <c r="R28" s="1063"/>
      <c r="S28" s="1063"/>
      <c r="T28" s="1063"/>
      <c r="U28" s="1063"/>
      <c r="V28" s="1063">
        <v>1439</v>
      </c>
      <c r="W28" s="1063"/>
      <c r="X28" s="1063"/>
      <c r="Y28" s="1063"/>
      <c r="Z28" s="1063"/>
      <c r="AA28" s="1063">
        <v>29</v>
      </c>
      <c r="AB28" s="1063"/>
      <c r="AC28" s="1063"/>
      <c r="AD28" s="1063"/>
      <c r="AE28" s="1064"/>
      <c r="AF28" s="1065">
        <v>29</v>
      </c>
      <c r="AG28" s="1063"/>
      <c r="AH28" s="1063"/>
      <c r="AI28" s="1063"/>
      <c r="AJ28" s="1066"/>
      <c r="AK28" s="1054">
        <v>142</v>
      </c>
      <c r="AL28" s="1055"/>
      <c r="AM28" s="1055"/>
      <c r="AN28" s="1055"/>
      <c r="AO28" s="1055"/>
      <c r="AP28" s="1055" t="s">
        <v>593</v>
      </c>
      <c r="AQ28" s="1055"/>
      <c r="AR28" s="1055"/>
      <c r="AS28" s="1055"/>
      <c r="AT28" s="1055"/>
      <c r="AU28" s="1055" t="s">
        <v>593</v>
      </c>
      <c r="AV28" s="1055"/>
      <c r="AW28" s="1055"/>
      <c r="AX28" s="1055"/>
      <c r="AY28" s="1055"/>
      <c r="AZ28" s="1056" t="s">
        <v>593</v>
      </c>
      <c r="BA28" s="1056"/>
      <c r="BB28" s="1056"/>
      <c r="BC28" s="1056"/>
      <c r="BD28" s="1056"/>
      <c r="BE28" s="1057"/>
      <c r="BF28" s="1057"/>
      <c r="BG28" s="1057"/>
      <c r="BH28" s="1057"/>
      <c r="BI28" s="1058"/>
      <c r="BJ28" s="223"/>
      <c r="BK28" s="223"/>
      <c r="BL28" s="223"/>
      <c r="BM28" s="223"/>
      <c r="BN28" s="223"/>
      <c r="BO28" s="232"/>
      <c r="BP28" s="232"/>
      <c r="BQ28" s="229">
        <v>22</v>
      </c>
      <c r="BR28" s="230"/>
      <c r="BS28" s="1004"/>
      <c r="BT28" s="1005"/>
      <c r="BU28" s="1005"/>
      <c r="BV28" s="1005"/>
      <c r="BW28" s="1005"/>
      <c r="BX28" s="1005"/>
      <c r="BY28" s="1005"/>
      <c r="BZ28" s="1005"/>
      <c r="CA28" s="1005"/>
      <c r="CB28" s="1005"/>
      <c r="CC28" s="1005"/>
      <c r="CD28" s="1005"/>
      <c r="CE28" s="1005"/>
      <c r="CF28" s="1005"/>
      <c r="CG28" s="1026"/>
      <c r="CH28" s="1001"/>
      <c r="CI28" s="1002"/>
      <c r="CJ28" s="1002"/>
      <c r="CK28" s="1002"/>
      <c r="CL28" s="1003"/>
      <c r="CM28" s="1001"/>
      <c r="CN28" s="1002"/>
      <c r="CO28" s="1002"/>
      <c r="CP28" s="1002"/>
      <c r="CQ28" s="1003"/>
      <c r="CR28" s="1001"/>
      <c r="CS28" s="1002"/>
      <c r="CT28" s="1002"/>
      <c r="CU28" s="1002"/>
      <c r="CV28" s="1003"/>
      <c r="CW28" s="1001"/>
      <c r="CX28" s="1002"/>
      <c r="CY28" s="1002"/>
      <c r="CZ28" s="1002"/>
      <c r="DA28" s="1003"/>
      <c r="DB28" s="1001"/>
      <c r="DC28" s="1002"/>
      <c r="DD28" s="1002"/>
      <c r="DE28" s="1002"/>
      <c r="DF28" s="1003"/>
      <c r="DG28" s="1001"/>
      <c r="DH28" s="1002"/>
      <c r="DI28" s="1002"/>
      <c r="DJ28" s="1002"/>
      <c r="DK28" s="1003"/>
      <c r="DL28" s="1001"/>
      <c r="DM28" s="1002"/>
      <c r="DN28" s="1002"/>
      <c r="DO28" s="1002"/>
      <c r="DP28" s="1003"/>
      <c r="DQ28" s="1001"/>
      <c r="DR28" s="1002"/>
      <c r="DS28" s="1002"/>
      <c r="DT28" s="1002"/>
      <c r="DU28" s="1003"/>
      <c r="DV28" s="1004"/>
      <c r="DW28" s="1005"/>
      <c r="DX28" s="1005"/>
      <c r="DY28" s="1005"/>
      <c r="DZ28" s="1006"/>
      <c r="EA28" s="221"/>
    </row>
    <row r="29" spans="1:131" ht="26.25" customHeight="1" x14ac:dyDescent="0.2">
      <c r="A29" s="233">
        <v>2</v>
      </c>
      <c r="B29" s="1042" t="s">
        <v>404</v>
      </c>
      <c r="C29" s="1043"/>
      <c r="D29" s="1043"/>
      <c r="E29" s="1043"/>
      <c r="F29" s="1043"/>
      <c r="G29" s="1043"/>
      <c r="H29" s="1043"/>
      <c r="I29" s="1043"/>
      <c r="J29" s="1043"/>
      <c r="K29" s="1043"/>
      <c r="L29" s="1043"/>
      <c r="M29" s="1043"/>
      <c r="N29" s="1043"/>
      <c r="O29" s="1043"/>
      <c r="P29" s="1044"/>
      <c r="Q29" s="1050">
        <v>1399</v>
      </c>
      <c r="R29" s="1051"/>
      <c r="S29" s="1051"/>
      <c r="T29" s="1051"/>
      <c r="U29" s="1051"/>
      <c r="V29" s="1051">
        <v>1307</v>
      </c>
      <c r="W29" s="1051"/>
      <c r="X29" s="1051"/>
      <c r="Y29" s="1051"/>
      <c r="Z29" s="1051"/>
      <c r="AA29" s="1051">
        <v>92</v>
      </c>
      <c r="AB29" s="1051"/>
      <c r="AC29" s="1051"/>
      <c r="AD29" s="1051"/>
      <c r="AE29" s="1052"/>
      <c r="AF29" s="1047">
        <v>92</v>
      </c>
      <c r="AG29" s="1048"/>
      <c r="AH29" s="1048"/>
      <c r="AI29" s="1048"/>
      <c r="AJ29" s="1049"/>
      <c r="AK29" s="989">
        <v>283</v>
      </c>
      <c r="AL29" s="980"/>
      <c r="AM29" s="980"/>
      <c r="AN29" s="980"/>
      <c r="AO29" s="980"/>
      <c r="AP29" s="980" t="s">
        <v>593</v>
      </c>
      <c r="AQ29" s="980"/>
      <c r="AR29" s="980"/>
      <c r="AS29" s="980"/>
      <c r="AT29" s="980"/>
      <c r="AU29" s="980" t="s">
        <v>593</v>
      </c>
      <c r="AV29" s="980"/>
      <c r="AW29" s="980"/>
      <c r="AX29" s="980"/>
      <c r="AY29" s="980"/>
      <c r="AZ29" s="1053" t="s">
        <v>593</v>
      </c>
      <c r="BA29" s="1053"/>
      <c r="BB29" s="1053"/>
      <c r="BC29" s="1053"/>
      <c r="BD29" s="1053"/>
      <c r="BE29" s="981"/>
      <c r="BF29" s="981"/>
      <c r="BG29" s="981"/>
      <c r="BH29" s="981"/>
      <c r="BI29" s="982"/>
      <c r="BJ29" s="223"/>
      <c r="BK29" s="223"/>
      <c r="BL29" s="223"/>
      <c r="BM29" s="223"/>
      <c r="BN29" s="223"/>
      <c r="BO29" s="232"/>
      <c r="BP29" s="232"/>
      <c r="BQ29" s="229">
        <v>23</v>
      </c>
      <c r="BR29" s="230"/>
      <c r="BS29" s="1004"/>
      <c r="BT29" s="1005"/>
      <c r="BU29" s="1005"/>
      <c r="BV29" s="1005"/>
      <c r="BW29" s="1005"/>
      <c r="BX29" s="1005"/>
      <c r="BY29" s="1005"/>
      <c r="BZ29" s="1005"/>
      <c r="CA29" s="1005"/>
      <c r="CB29" s="1005"/>
      <c r="CC29" s="1005"/>
      <c r="CD29" s="1005"/>
      <c r="CE29" s="1005"/>
      <c r="CF29" s="1005"/>
      <c r="CG29" s="1026"/>
      <c r="CH29" s="1001"/>
      <c r="CI29" s="1002"/>
      <c r="CJ29" s="1002"/>
      <c r="CK29" s="1002"/>
      <c r="CL29" s="1003"/>
      <c r="CM29" s="1001"/>
      <c r="CN29" s="1002"/>
      <c r="CO29" s="1002"/>
      <c r="CP29" s="1002"/>
      <c r="CQ29" s="1003"/>
      <c r="CR29" s="1001"/>
      <c r="CS29" s="1002"/>
      <c r="CT29" s="1002"/>
      <c r="CU29" s="1002"/>
      <c r="CV29" s="1003"/>
      <c r="CW29" s="1001"/>
      <c r="CX29" s="1002"/>
      <c r="CY29" s="1002"/>
      <c r="CZ29" s="1002"/>
      <c r="DA29" s="1003"/>
      <c r="DB29" s="1001"/>
      <c r="DC29" s="1002"/>
      <c r="DD29" s="1002"/>
      <c r="DE29" s="1002"/>
      <c r="DF29" s="1003"/>
      <c r="DG29" s="1001"/>
      <c r="DH29" s="1002"/>
      <c r="DI29" s="1002"/>
      <c r="DJ29" s="1002"/>
      <c r="DK29" s="1003"/>
      <c r="DL29" s="1001"/>
      <c r="DM29" s="1002"/>
      <c r="DN29" s="1002"/>
      <c r="DO29" s="1002"/>
      <c r="DP29" s="1003"/>
      <c r="DQ29" s="1001"/>
      <c r="DR29" s="1002"/>
      <c r="DS29" s="1002"/>
      <c r="DT29" s="1002"/>
      <c r="DU29" s="1003"/>
      <c r="DV29" s="1004"/>
      <c r="DW29" s="1005"/>
      <c r="DX29" s="1005"/>
      <c r="DY29" s="1005"/>
      <c r="DZ29" s="1006"/>
      <c r="EA29" s="221"/>
    </row>
    <row r="30" spans="1:131" ht="26.25" customHeight="1" x14ac:dyDescent="0.2">
      <c r="A30" s="233">
        <v>3</v>
      </c>
      <c r="B30" s="1042" t="s">
        <v>405</v>
      </c>
      <c r="C30" s="1043"/>
      <c r="D30" s="1043"/>
      <c r="E30" s="1043"/>
      <c r="F30" s="1043"/>
      <c r="G30" s="1043"/>
      <c r="H30" s="1043"/>
      <c r="I30" s="1043"/>
      <c r="J30" s="1043"/>
      <c r="K30" s="1043"/>
      <c r="L30" s="1043"/>
      <c r="M30" s="1043"/>
      <c r="N30" s="1043"/>
      <c r="O30" s="1043"/>
      <c r="P30" s="1044"/>
      <c r="Q30" s="1050">
        <v>9</v>
      </c>
      <c r="R30" s="1051"/>
      <c r="S30" s="1051"/>
      <c r="T30" s="1051"/>
      <c r="U30" s="1051"/>
      <c r="V30" s="1051">
        <v>8</v>
      </c>
      <c r="W30" s="1051"/>
      <c r="X30" s="1051"/>
      <c r="Y30" s="1051"/>
      <c r="Z30" s="1051"/>
      <c r="AA30" s="1051">
        <v>0</v>
      </c>
      <c r="AB30" s="1051"/>
      <c r="AC30" s="1051"/>
      <c r="AD30" s="1051"/>
      <c r="AE30" s="1052"/>
      <c r="AF30" s="1047">
        <v>0</v>
      </c>
      <c r="AG30" s="1048"/>
      <c r="AH30" s="1048"/>
      <c r="AI30" s="1048"/>
      <c r="AJ30" s="1049"/>
      <c r="AK30" s="989" t="s">
        <v>594</v>
      </c>
      <c r="AL30" s="980"/>
      <c r="AM30" s="980"/>
      <c r="AN30" s="980"/>
      <c r="AO30" s="980"/>
      <c r="AP30" s="980" t="s">
        <v>593</v>
      </c>
      <c r="AQ30" s="980"/>
      <c r="AR30" s="980"/>
      <c r="AS30" s="980"/>
      <c r="AT30" s="980"/>
      <c r="AU30" s="980" t="s">
        <v>593</v>
      </c>
      <c r="AV30" s="980"/>
      <c r="AW30" s="980"/>
      <c r="AX30" s="980"/>
      <c r="AY30" s="980"/>
      <c r="AZ30" s="1053" t="s">
        <v>593</v>
      </c>
      <c r="BA30" s="1053"/>
      <c r="BB30" s="1053"/>
      <c r="BC30" s="1053"/>
      <c r="BD30" s="1053"/>
      <c r="BE30" s="981"/>
      <c r="BF30" s="981"/>
      <c r="BG30" s="981"/>
      <c r="BH30" s="981"/>
      <c r="BI30" s="982"/>
      <c r="BJ30" s="223"/>
      <c r="BK30" s="223"/>
      <c r="BL30" s="223"/>
      <c r="BM30" s="223"/>
      <c r="BN30" s="223"/>
      <c r="BO30" s="232"/>
      <c r="BP30" s="232"/>
      <c r="BQ30" s="229">
        <v>24</v>
      </c>
      <c r="BR30" s="230"/>
      <c r="BS30" s="1004"/>
      <c r="BT30" s="1005"/>
      <c r="BU30" s="1005"/>
      <c r="BV30" s="1005"/>
      <c r="BW30" s="1005"/>
      <c r="BX30" s="1005"/>
      <c r="BY30" s="1005"/>
      <c r="BZ30" s="1005"/>
      <c r="CA30" s="1005"/>
      <c r="CB30" s="1005"/>
      <c r="CC30" s="1005"/>
      <c r="CD30" s="1005"/>
      <c r="CE30" s="1005"/>
      <c r="CF30" s="1005"/>
      <c r="CG30" s="1026"/>
      <c r="CH30" s="1001"/>
      <c r="CI30" s="1002"/>
      <c r="CJ30" s="1002"/>
      <c r="CK30" s="1002"/>
      <c r="CL30" s="1003"/>
      <c r="CM30" s="1001"/>
      <c r="CN30" s="1002"/>
      <c r="CO30" s="1002"/>
      <c r="CP30" s="1002"/>
      <c r="CQ30" s="1003"/>
      <c r="CR30" s="1001"/>
      <c r="CS30" s="1002"/>
      <c r="CT30" s="1002"/>
      <c r="CU30" s="1002"/>
      <c r="CV30" s="1003"/>
      <c r="CW30" s="1001"/>
      <c r="CX30" s="1002"/>
      <c r="CY30" s="1002"/>
      <c r="CZ30" s="1002"/>
      <c r="DA30" s="1003"/>
      <c r="DB30" s="1001"/>
      <c r="DC30" s="1002"/>
      <c r="DD30" s="1002"/>
      <c r="DE30" s="1002"/>
      <c r="DF30" s="1003"/>
      <c r="DG30" s="1001"/>
      <c r="DH30" s="1002"/>
      <c r="DI30" s="1002"/>
      <c r="DJ30" s="1002"/>
      <c r="DK30" s="1003"/>
      <c r="DL30" s="1001"/>
      <c r="DM30" s="1002"/>
      <c r="DN30" s="1002"/>
      <c r="DO30" s="1002"/>
      <c r="DP30" s="1003"/>
      <c r="DQ30" s="1001"/>
      <c r="DR30" s="1002"/>
      <c r="DS30" s="1002"/>
      <c r="DT30" s="1002"/>
      <c r="DU30" s="1003"/>
      <c r="DV30" s="1004"/>
      <c r="DW30" s="1005"/>
      <c r="DX30" s="1005"/>
      <c r="DY30" s="1005"/>
      <c r="DZ30" s="1006"/>
      <c r="EA30" s="221"/>
    </row>
    <row r="31" spans="1:131" ht="26.25" customHeight="1" x14ac:dyDescent="0.2">
      <c r="A31" s="233">
        <v>4</v>
      </c>
      <c r="B31" s="1042" t="s">
        <v>406</v>
      </c>
      <c r="C31" s="1043"/>
      <c r="D31" s="1043"/>
      <c r="E31" s="1043"/>
      <c r="F31" s="1043"/>
      <c r="G31" s="1043"/>
      <c r="H31" s="1043"/>
      <c r="I31" s="1043"/>
      <c r="J31" s="1043"/>
      <c r="K31" s="1043"/>
      <c r="L31" s="1043"/>
      <c r="M31" s="1043"/>
      <c r="N31" s="1043"/>
      <c r="O31" s="1043"/>
      <c r="P31" s="1044"/>
      <c r="Q31" s="1050">
        <v>301</v>
      </c>
      <c r="R31" s="1051"/>
      <c r="S31" s="1051"/>
      <c r="T31" s="1051"/>
      <c r="U31" s="1051"/>
      <c r="V31" s="1051">
        <v>297</v>
      </c>
      <c r="W31" s="1051"/>
      <c r="X31" s="1051"/>
      <c r="Y31" s="1051"/>
      <c r="Z31" s="1051"/>
      <c r="AA31" s="1051">
        <v>3</v>
      </c>
      <c r="AB31" s="1051"/>
      <c r="AC31" s="1051"/>
      <c r="AD31" s="1051"/>
      <c r="AE31" s="1052"/>
      <c r="AF31" s="1047">
        <v>3</v>
      </c>
      <c r="AG31" s="1048"/>
      <c r="AH31" s="1048"/>
      <c r="AI31" s="1048"/>
      <c r="AJ31" s="1049"/>
      <c r="AK31" s="989">
        <v>192</v>
      </c>
      <c r="AL31" s="980"/>
      <c r="AM31" s="980"/>
      <c r="AN31" s="980"/>
      <c r="AO31" s="980"/>
      <c r="AP31" s="980" t="s">
        <v>593</v>
      </c>
      <c r="AQ31" s="980"/>
      <c r="AR31" s="980"/>
      <c r="AS31" s="980"/>
      <c r="AT31" s="980"/>
      <c r="AU31" s="980" t="s">
        <v>593</v>
      </c>
      <c r="AV31" s="980"/>
      <c r="AW31" s="980"/>
      <c r="AX31" s="980"/>
      <c r="AY31" s="980"/>
      <c r="AZ31" s="1053" t="s">
        <v>593</v>
      </c>
      <c r="BA31" s="1053"/>
      <c r="BB31" s="1053"/>
      <c r="BC31" s="1053"/>
      <c r="BD31" s="1053"/>
      <c r="BE31" s="981"/>
      <c r="BF31" s="981"/>
      <c r="BG31" s="981"/>
      <c r="BH31" s="981"/>
      <c r="BI31" s="982"/>
      <c r="BJ31" s="223"/>
      <c r="BK31" s="223"/>
      <c r="BL31" s="223"/>
      <c r="BM31" s="223"/>
      <c r="BN31" s="223"/>
      <c r="BO31" s="232"/>
      <c r="BP31" s="232"/>
      <c r="BQ31" s="229">
        <v>25</v>
      </c>
      <c r="BR31" s="230"/>
      <c r="BS31" s="1004"/>
      <c r="BT31" s="1005"/>
      <c r="BU31" s="1005"/>
      <c r="BV31" s="1005"/>
      <c r="BW31" s="1005"/>
      <c r="BX31" s="1005"/>
      <c r="BY31" s="1005"/>
      <c r="BZ31" s="1005"/>
      <c r="CA31" s="1005"/>
      <c r="CB31" s="1005"/>
      <c r="CC31" s="1005"/>
      <c r="CD31" s="1005"/>
      <c r="CE31" s="1005"/>
      <c r="CF31" s="1005"/>
      <c r="CG31" s="1026"/>
      <c r="CH31" s="1001"/>
      <c r="CI31" s="1002"/>
      <c r="CJ31" s="1002"/>
      <c r="CK31" s="1002"/>
      <c r="CL31" s="1003"/>
      <c r="CM31" s="1001"/>
      <c r="CN31" s="1002"/>
      <c r="CO31" s="1002"/>
      <c r="CP31" s="1002"/>
      <c r="CQ31" s="1003"/>
      <c r="CR31" s="1001"/>
      <c r="CS31" s="1002"/>
      <c r="CT31" s="1002"/>
      <c r="CU31" s="1002"/>
      <c r="CV31" s="1003"/>
      <c r="CW31" s="1001"/>
      <c r="CX31" s="1002"/>
      <c r="CY31" s="1002"/>
      <c r="CZ31" s="1002"/>
      <c r="DA31" s="1003"/>
      <c r="DB31" s="1001"/>
      <c r="DC31" s="1002"/>
      <c r="DD31" s="1002"/>
      <c r="DE31" s="1002"/>
      <c r="DF31" s="1003"/>
      <c r="DG31" s="1001"/>
      <c r="DH31" s="1002"/>
      <c r="DI31" s="1002"/>
      <c r="DJ31" s="1002"/>
      <c r="DK31" s="1003"/>
      <c r="DL31" s="1001"/>
      <c r="DM31" s="1002"/>
      <c r="DN31" s="1002"/>
      <c r="DO31" s="1002"/>
      <c r="DP31" s="1003"/>
      <c r="DQ31" s="1001"/>
      <c r="DR31" s="1002"/>
      <c r="DS31" s="1002"/>
      <c r="DT31" s="1002"/>
      <c r="DU31" s="1003"/>
      <c r="DV31" s="1004"/>
      <c r="DW31" s="1005"/>
      <c r="DX31" s="1005"/>
      <c r="DY31" s="1005"/>
      <c r="DZ31" s="1006"/>
      <c r="EA31" s="221"/>
    </row>
    <row r="32" spans="1:131" ht="26.25" customHeight="1" x14ac:dyDescent="0.2">
      <c r="A32" s="233">
        <v>5</v>
      </c>
      <c r="B32" s="1042" t="s">
        <v>407</v>
      </c>
      <c r="C32" s="1043"/>
      <c r="D32" s="1043"/>
      <c r="E32" s="1043"/>
      <c r="F32" s="1043"/>
      <c r="G32" s="1043"/>
      <c r="H32" s="1043"/>
      <c r="I32" s="1043"/>
      <c r="J32" s="1043"/>
      <c r="K32" s="1043"/>
      <c r="L32" s="1043"/>
      <c r="M32" s="1043"/>
      <c r="N32" s="1043"/>
      <c r="O32" s="1043"/>
      <c r="P32" s="1044"/>
      <c r="Q32" s="1050">
        <v>190</v>
      </c>
      <c r="R32" s="1051"/>
      <c r="S32" s="1051"/>
      <c r="T32" s="1051"/>
      <c r="U32" s="1051"/>
      <c r="V32" s="1051">
        <v>174</v>
      </c>
      <c r="W32" s="1051"/>
      <c r="X32" s="1051"/>
      <c r="Y32" s="1051"/>
      <c r="Z32" s="1051"/>
      <c r="AA32" s="1051">
        <v>16</v>
      </c>
      <c r="AB32" s="1051"/>
      <c r="AC32" s="1051"/>
      <c r="AD32" s="1051"/>
      <c r="AE32" s="1052"/>
      <c r="AF32" s="1047">
        <v>243</v>
      </c>
      <c r="AG32" s="1048"/>
      <c r="AH32" s="1048"/>
      <c r="AI32" s="1048"/>
      <c r="AJ32" s="1049"/>
      <c r="AK32" s="989">
        <v>9</v>
      </c>
      <c r="AL32" s="980"/>
      <c r="AM32" s="980"/>
      <c r="AN32" s="980"/>
      <c r="AO32" s="980"/>
      <c r="AP32" s="980">
        <v>736</v>
      </c>
      <c r="AQ32" s="980"/>
      <c r="AR32" s="980"/>
      <c r="AS32" s="980"/>
      <c r="AT32" s="980"/>
      <c r="AU32" s="980">
        <v>21</v>
      </c>
      <c r="AV32" s="980"/>
      <c r="AW32" s="980"/>
      <c r="AX32" s="980"/>
      <c r="AY32" s="980"/>
      <c r="AZ32" s="1053" t="s">
        <v>593</v>
      </c>
      <c r="BA32" s="1053"/>
      <c r="BB32" s="1053"/>
      <c r="BC32" s="1053"/>
      <c r="BD32" s="1053"/>
      <c r="BE32" s="981" t="s">
        <v>408</v>
      </c>
      <c r="BF32" s="981"/>
      <c r="BG32" s="981"/>
      <c r="BH32" s="981"/>
      <c r="BI32" s="982"/>
      <c r="BJ32" s="223"/>
      <c r="BK32" s="223"/>
      <c r="BL32" s="223"/>
      <c r="BM32" s="223"/>
      <c r="BN32" s="223"/>
      <c r="BO32" s="232"/>
      <c r="BP32" s="232"/>
      <c r="BQ32" s="229">
        <v>26</v>
      </c>
      <c r="BR32" s="230"/>
      <c r="BS32" s="1004"/>
      <c r="BT32" s="1005"/>
      <c r="BU32" s="1005"/>
      <c r="BV32" s="1005"/>
      <c r="BW32" s="1005"/>
      <c r="BX32" s="1005"/>
      <c r="BY32" s="1005"/>
      <c r="BZ32" s="1005"/>
      <c r="CA32" s="1005"/>
      <c r="CB32" s="1005"/>
      <c r="CC32" s="1005"/>
      <c r="CD32" s="1005"/>
      <c r="CE32" s="1005"/>
      <c r="CF32" s="1005"/>
      <c r="CG32" s="1026"/>
      <c r="CH32" s="1001"/>
      <c r="CI32" s="1002"/>
      <c r="CJ32" s="1002"/>
      <c r="CK32" s="1002"/>
      <c r="CL32" s="1003"/>
      <c r="CM32" s="1001"/>
      <c r="CN32" s="1002"/>
      <c r="CO32" s="1002"/>
      <c r="CP32" s="1002"/>
      <c r="CQ32" s="1003"/>
      <c r="CR32" s="1001"/>
      <c r="CS32" s="1002"/>
      <c r="CT32" s="1002"/>
      <c r="CU32" s="1002"/>
      <c r="CV32" s="1003"/>
      <c r="CW32" s="1001"/>
      <c r="CX32" s="1002"/>
      <c r="CY32" s="1002"/>
      <c r="CZ32" s="1002"/>
      <c r="DA32" s="1003"/>
      <c r="DB32" s="1001"/>
      <c r="DC32" s="1002"/>
      <c r="DD32" s="1002"/>
      <c r="DE32" s="1002"/>
      <c r="DF32" s="1003"/>
      <c r="DG32" s="1001"/>
      <c r="DH32" s="1002"/>
      <c r="DI32" s="1002"/>
      <c r="DJ32" s="1002"/>
      <c r="DK32" s="1003"/>
      <c r="DL32" s="1001"/>
      <c r="DM32" s="1002"/>
      <c r="DN32" s="1002"/>
      <c r="DO32" s="1002"/>
      <c r="DP32" s="1003"/>
      <c r="DQ32" s="1001"/>
      <c r="DR32" s="1002"/>
      <c r="DS32" s="1002"/>
      <c r="DT32" s="1002"/>
      <c r="DU32" s="1003"/>
      <c r="DV32" s="1004"/>
      <c r="DW32" s="1005"/>
      <c r="DX32" s="1005"/>
      <c r="DY32" s="1005"/>
      <c r="DZ32" s="1006"/>
      <c r="EA32" s="221"/>
    </row>
    <row r="33" spans="1:131" ht="26.25" customHeight="1" x14ac:dyDescent="0.2">
      <c r="A33" s="233">
        <v>6</v>
      </c>
      <c r="B33" s="1042" t="s">
        <v>409</v>
      </c>
      <c r="C33" s="1043"/>
      <c r="D33" s="1043"/>
      <c r="E33" s="1043"/>
      <c r="F33" s="1043"/>
      <c r="G33" s="1043"/>
      <c r="H33" s="1043"/>
      <c r="I33" s="1043"/>
      <c r="J33" s="1043"/>
      <c r="K33" s="1043"/>
      <c r="L33" s="1043"/>
      <c r="M33" s="1043"/>
      <c r="N33" s="1043"/>
      <c r="O33" s="1043"/>
      <c r="P33" s="1044"/>
      <c r="Q33" s="1050">
        <v>1000</v>
      </c>
      <c r="R33" s="1051"/>
      <c r="S33" s="1051"/>
      <c r="T33" s="1051"/>
      <c r="U33" s="1051"/>
      <c r="V33" s="1051">
        <v>1034</v>
      </c>
      <c r="W33" s="1051"/>
      <c r="X33" s="1051"/>
      <c r="Y33" s="1051"/>
      <c r="Z33" s="1051"/>
      <c r="AA33" s="1051">
        <v>-34</v>
      </c>
      <c r="AB33" s="1051"/>
      <c r="AC33" s="1051"/>
      <c r="AD33" s="1051"/>
      <c r="AE33" s="1052"/>
      <c r="AF33" s="1047">
        <v>60</v>
      </c>
      <c r="AG33" s="1048"/>
      <c r="AH33" s="1048"/>
      <c r="AI33" s="1048"/>
      <c r="AJ33" s="1049"/>
      <c r="AK33" s="989">
        <v>274</v>
      </c>
      <c r="AL33" s="980"/>
      <c r="AM33" s="980"/>
      <c r="AN33" s="980"/>
      <c r="AO33" s="980"/>
      <c r="AP33" s="980">
        <v>789</v>
      </c>
      <c r="AQ33" s="980"/>
      <c r="AR33" s="980"/>
      <c r="AS33" s="980"/>
      <c r="AT33" s="980"/>
      <c r="AU33" s="980">
        <v>498</v>
      </c>
      <c r="AV33" s="980"/>
      <c r="AW33" s="980"/>
      <c r="AX33" s="980"/>
      <c r="AY33" s="980"/>
      <c r="AZ33" s="1053" t="s">
        <v>593</v>
      </c>
      <c r="BA33" s="1053"/>
      <c r="BB33" s="1053"/>
      <c r="BC33" s="1053"/>
      <c r="BD33" s="1053"/>
      <c r="BE33" s="981" t="s">
        <v>410</v>
      </c>
      <c r="BF33" s="981"/>
      <c r="BG33" s="981"/>
      <c r="BH33" s="981"/>
      <c r="BI33" s="982"/>
      <c r="BJ33" s="223"/>
      <c r="BK33" s="223"/>
      <c r="BL33" s="223"/>
      <c r="BM33" s="223"/>
      <c r="BN33" s="223"/>
      <c r="BO33" s="232"/>
      <c r="BP33" s="232"/>
      <c r="BQ33" s="229">
        <v>27</v>
      </c>
      <c r="BR33" s="230"/>
      <c r="BS33" s="1004"/>
      <c r="BT33" s="1005"/>
      <c r="BU33" s="1005"/>
      <c r="BV33" s="1005"/>
      <c r="BW33" s="1005"/>
      <c r="BX33" s="1005"/>
      <c r="BY33" s="1005"/>
      <c r="BZ33" s="1005"/>
      <c r="CA33" s="1005"/>
      <c r="CB33" s="1005"/>
      <c r="CC33" s="1005"/>
      <c r="CD33" s="1005"/>
      <c r="CE33" s="1005"/>
      <c r="CF33" s="1005"/>
      <c r="CG33" s="1026"/>
      <c r="CH33" s="1001"/>
      <c r="CI33" s="1002"/>
      <c r="CJ33" s="1002"/>
      <c r="CK33" s="1002"/>
      <c r="CL33" s="1003"/>
      <c r="CM33" s="1001"/>
      <c r="CN33" s="1002"/>
      <c r="CO33" s="1002"/>
      <c r="CP33" s="1002"/>
      <c r="CQ33" s="1003"/>
      <c r="CR33" s="1001"/>
      <c r="CS33" s="1002"/>
      <c r="CT33" s="1002"/>
      <c r="CU33" s="1002"/>
      <c r="CV33" s="1003"/>
      <c r="CW33" s="1001"/>
      <c r="CX33" s="1002"/>
      <c r="CY33" s="1002"/>
      <c r="CZ33" s="1002"/>
      <c r="DA33" s="1003"/>
      <c r="DB33" s="1001"/>
      <c r="DC33" s="1002"/>
      <c r="DD33" s="1002"/>
      <c r="DE33" s="1002"/>
      <c r="DF33" s="1003"/>
      <c r="DG33" s="1001"/>
      <c r="DH33" s="1002"/>
      <c r="DI33" s="1002"/>
      <c r="DJ33" s="1002"/>
      <c r="DK33" s="1003"/>
      <c r="DL33" s="1001"/>
      <c r="DM33" s="1002"/>
      <c r="DN33" s="1002"/>
      <c r="DO33" s="1002"/>
      <c r="DP33" s="1003"/>
      <c r="DQ33" s="1001"/>
      <c r="DR33" s="1002"/>
      <c r="DS33" s="1002"/>
      <c r="DT33" s="1002"/>
      <c r="DU33" s="1003"/>
      <c r="DV33" s="1004"/>
      <c r="DW33" s="1005"/>
      <c r="DX33" s="1005"/>
      <c r="DY33" s="1005"/>
      <c r="DZ33" s="1006"/>
      <c r="EA33" s="221"/>
    </row>
    <row r="34" spans="1:131" ht="26.25" customHeight="1" x14ac:dyDescent="0.2">
      <c r="A34" s="233">
        <v>7</v>
      </c>
      <c r="B34" s="1042" t="s">
        <v>411</v>
      </c>
      <c r="C34" s="1043"/>
      <c r="D34" s="1043"/>
      <c r="E34" s="1043"/>
      <c r="F34" s="1043"/>
      <c r="G34" s="1043"/>
      <c r="H34" s="1043"/>
      <c r="I34" s="1043"/>
      <c r="J34" s="1043"/>
      <c r="K34" s="1043"/>
      <c r="L34" s="1043"/>
      <c r="M34" s="1043"/>
      <c r="N34" s="1043"/>
      <c r="O34" s="1043"/>
      <c r="P34" s="1044"/>
      <c r="Q34" s="1050" t="s">
        <v>594</v>
      </c>
      <c r="R34" s="1051"/>
      <c r="S34" s="1051"/>
      <c r="T34" s="1051"/>
      <c r="U34" s="1051"/>
      <c r="V34" s="1051" t="s">
        <v>594</v>
      </c>
      <c r="W34" s="1051"/>
      <c r="X34" s="1051"/>
      <c r="Y34" s="1051"/>
      <c r="Z34" s="1051"/>
      <c r="AA34" s="1051" t="s">
        <v>594</v>
      </c>
      <c r="AB34" s="1051"/>
      <c r="AC34" s="1051"/>
      <c r="AD34" s="1051"/>
      <c r="AE34" s="1052"/>
      <c r="AF34" s="1047" t="s">
        <v>412</v>
      </c>
      <c r="AG34" s="1048"/>
      <c r="AH34" s="1048"/>
      <c r="AI34" s="1048"/>
      <c r="AJ34" s="1049"/>
      <c r="AK34" s="989">
        <v>2</v>
      </c>
      <c r="AL34" s="980"/>
      <c r="AM34" s="980"/>
      <c r="AN34" s="980"/>
      <c r="AO34" s="980"/>
      <c r="AP34" s="980">
        <v>11</v>
      </c>
      <c r="AQ34" s="980"/>
      <c r="AR34" s="980"/>
      <c r="AS34" s="980"/>
      <c r="AT34" s="980"/>
      <c r="AU34" s="980">
        <v>11</v>
      </c>
      <c r="AV34" s="980"/>
      <c r="AW34" s="980"/>
      <c r="AX34" s="980"/>
      <c r="AY34" s="980"/>
      <c r="AZ34" s="1053" t="s">
        <v>593</v>
      </c>
      <c r="BA34" s="1053"/>
      <c r="BB34" s="1053"/>
      <c r="BC34" s="1053"/>
      <c r="BD34" s="1053"/>
      <c r="BE34" s="981" t="s">
        <v>408</v>
      </c>
      <c r="BF34" s="981"/>
      <c r="BG34" s="981"/>
      <c r="BH34" s="981"/>
      <c r="BI34" s="982"/>
      <c r="BJ34" s="223"/>
      <c r="BK34" s="223"/>
      <c r="BL34" s="223"/>
      <c r="BM34" s="223"/>
      <c r="BN34" s="223"/>
      <c r="BO34" s="232"/>
      <c r="BP34" s="232"/>
      <c r="BQ34" s="229">
        <v>28</v>
      </c>
      <c r="BR34" s="230"/>
      <c r="BS34" s="1004"/>
      <c r="BT34" s="1005"/>
      <c r="BU34" s="1005"/>
      <c r="BV34" s="1005"/>
      <c r="BW34" s="1005"/>
      <c r="BX34" s="1005"/>
      <c r="BY34" s="1005"/>
      <c r="BZ34" s="1005"/>
      <c r="CA34" s="1005"/>
      <c r="CB34" s="1005"/>
      <c r="CC34" s="1005"/>
      <c r="CD34" s="1005"/>
      <c r="CE34" s="1005"/>
      <c r="CF34" s="1005"/>
      <c r="CG34" s="1026"/>
      <c r="CH34" s="1001"/>
      <c r="CI34" s="1002"/>
      <c r="CJ34" s="1002"/>
      <c r="CK34" s="1002"/>
      <c r="CL34" s="1003"/>
      <c r="CM34" s="1001"/>
      <c r="CN34" s="1002"/>
      <c r="CO34" s="1002"/>
      <c r="CP34" s="1002"/>
      <c r="CQ34" s="1003"/>
      <c r="CR34" s="1001"/>
      <c r="CS34" s="1002"/>
      <c r="CT34" s="1002"/>
      <c r="CU34" s="1002"/>
      <c r="CV34" s="1003"/>
      <c r="CW34" s="1001"/>
      <c r="CX34" s="1002"/>
      <c r="CY34" s="1002"/>
      <c r="CZ34" s="1002"/>
      <c r="DA34" s="1003"/>
      <c r="DB34" s="1001"/>
      <c r="DC34" s="1002"/>
      <c r="DD34" s="1002"/>
      <c r="DE34" s="1002"/>
      <c r="DF34" s="1003"/>
      <c r="DG34" s="1001"/>
      <c r="DH34" s="1002"/>
      <c r="DI34" s="1002"/>
      <c r="DJ34" s="1002"/>
      <c r="DK34" s="1003"/>
      <c r="DL34" s="1001"/>
      <c r="DM34" s="1002"/>
      <c r="DN34" s="1002"/>
      <c r="DO34" s="1002"/>
      <c r="DP34" s="1003"/>
      <c r="DQ34" s="1001"/>
      <c r="DR34" s="1002"/>
      <c r="DS34" s="1002"/>
      <c r="DT34" s="1002"/>
      <c r="DU34" s="1003"/>
      <c r="DV34" s="1004"/>
      <c r="DW34" s="1005"/>
      <c r="DX34" s="1005"/>
      <c r="DY34" s="1005"/>
      <c r="DZ34" s="1006"/>
      <c r="EA34" s="221"/>
    </row>
    <row r="35" spans="1:131" ht="26.25" customHeight="1" x14ac:dyDescent="0.2">
      <c r="A35" s="233">
        <v>8</v>
      </c>
      <c r="B35" s="1042" t="s">
        <v>413</v>
      </c>
      <c r="C35" s="1043"/>
      <c r="D35" s="1043"/>
      <c r="E35" s="1043"/>
      <c r="F35" s="1043"/>
      <c r="G35" s="1043"/>
      <c r="H35" s="1043"/>
      <c r="I35" s="1043"/>
      <c r="J35" s="1043"/>
      <c r="K35" s="1043"/>
      <c r="L35" s="1043"/>
      <c r="M35" s="1043"/>
      <c r="N35" s="1043"/>
      <c r="O35" s="1043"/>
      <c r="P35" s="1044"/>
      <c r="Q35" s="1050">
        <v>34</v>
      </c>
      <c r="R35" s="1051"/>
      <c r="S35" s="1051"/>
      <c r="T35" s="1051"/>
      <c r="U35" s="1051"/>
      <c r="V35" s="1051">
        <v>30</v>
      </c>
      <c r="W35" s="1051"/>
      <c r="X35" s="1051"/>
      <c r="Y35" s="1051"/>
      <c r="Z35" s="1051"/>
      <c r="AA35" s="1051">
        <v>3</v>
      </c>
      <c r="AB35" s="1051"/>
      <c r="AC35" s="1051"/>
      <c r="AD35" s="1051"/>
      <c r="AE35" s="1052"/>
      <c r="AF35" s="1047">
        <v>3</v>
      </c>
      <c r="AG35" s="1048"/>
      <c r="AH35" s="1048"/>
      <c r="AI35" s="1048"/>
      <c r="AJ35" s="1049"/>
      <c r="AK35" s="989">
        <v>18</v>
      </c>
      <c r="AL35" s="980"/>
      <c r="AM35" s="980"/>
      <c r="AN35" s="980"/>
      <c r="AO35" s="980"/>
      <c r="AP35" s="980">
        <v>39</v>
      </c>
      <c r="AQ35" s="980"/>
      <c r="AR35" s="980"/>
      <c r="AS35" s="980"/>
      <c r="AT35" s="980"/>
      <c r="AU35" s="980">
        <v>39</v>
      </c>
      <c r="AV35" s="980"/>
      <c r="AW35" s="980"/>
      <c r="AX35" s="980"/>
      <c r="AY35" s="980"/>
      <c r="AZ35" s="1053" t="s">
        <v>593</v>
      </c>
      <c r="BA35" s="1053"/>
      <c r="BB35" s="1053"/>
      <c r="BC35" s="1053"/>
      <c r="BD35" s="1053"/>
      <c r="BE35" s="981" t="s">
        <v>414</v>
      </c>
      <c r="BF35" s="981"/>
      <c r="BG35" s="981"/>
      <c r="BH35" s="981"/>
      <c r="BI35" s="982"/>
      <c r="BJ35" s="223"/>
      <c r="BK35" s="223"/>
      <c r="BL35" s="223"/>
      <c r="BM35" s="223"/>
      <c r="BN35" s="223"/>
      <c r="BO35" s="232"/>
      <c r="BP35" s="232"/>
      <c r="BQ35" s="229">
        <v>29</v>
      </c>
      <c r="BR35" s="230"/>
      <c r="BS35" s="1004"/>
      <c r="BT35" s="1005"/>
      <c r="BU35" s="1005"/>
      <c r="BV35" s="1005"/>
      <c r="BW35" s="1005"/>
      <c r="BX35" s="1005"/>
      <c r="BY35" s="1005"/>
      <c r="BZ35" s="1005"/>
      <c r="CA35" s="1005"/>
      <c r="CB35" s="1005"/>
      <c r="CC35" s="1005"/>
      <c r="CD35" s="1005"/>
      <c r="CE35" s="1005"/>
      <c r="CF35" s="1005"/>
      <c r="CG35" s="1026"/>
      <c r="CH35" s="1001"/>
      <c r="CI35" s="1002"/>
      <c r="CJ35" s="1002"/>
      <c r="CK35" s="1002"/>
      <c r="CL35" s="1003"/>
      <c r="CM35" s="1001"/>
      <c r="CN35" s="1002"/>
      <c r="CO35" s="1002"/>
      <c r="CP35" s="1002"/>
      <c r="CQ35" s="1003"/>
      <c r="CR35" s="1001"/>
      <c r="CS35" s="1002"/>
      <c r="CT35" s="1002"/>
      <c r="CU35" s="1002"/>
      <c r="CV35" s="1003"/>
      <c r="CW35" s="1001"/>
      <c r="CX35" s="1002"/>
      <c r="CY35" s="1002"/>
      <c r="CZ35" s="1002"/>
      <c r="DA35" s="1003"/>
      <c r="DB35" s="1001"/>
      <c r="DC35" s="1002"/>
      <c r="DD35" s="1002"/>
      <c r="DE35" s="1002"/>
      <c r="DF35" s="1003"/>
      <c r="DG35" s="1001"/>
      <c r="DH35" s="1002"/>
      <c r="DI35" s="1002"/>
      <c r="DJ35" s="1002"/>
      <c r="DK35" s="1003"/>
      <c r="DL35" s="1001"/>
      <c r="DM35" s="1002"/>
      <c r="DN35" s="1002"/>
      <c r="DO35" s="1002"/>
      <c r="DP35" s="1003"/>
      <c r="DQ35" s="1001"/>
      <c r="DR35" s="1002"/>
      <c r="DS35" s="1002"/>
      <c r="DT35" s="1002"/>
      <c r="DU35" s="1003"/>
      <c r="DV35" s="1004"/>
      <c r="DW35" s="1005"/>
      <c r="DX35" s="1005"/>
      <c r="DY35" s="1005"/>
      <c r="DZ35" s="1006"/>
      <c r="EA35" s="221"/>
    </row>
    <row r="36" spans="1:131" ht="26.25" customHeight="1" x14ac:dyDescent="0.2">
      <c r="A36" s="233">
        <v>9</v>
      </c>
      <c r="B36" s="1042"/>
      <c r="C36" s="1043"/>
      <c r="D36" s="1043"/>
      <c r="E36" s="1043"/>
      <c r="F36" s="1043"/>
      <c r="G36" s="1043"/>
      <c r="H36" s="1043"/>
      <c r="I36" s="1043"/>
      <c r="J36" s="1043"/>
      <c r="K36" s="1043"/>
      <c r="L36" s="1043"/>
      <c r="M36" s="1043"/>
      <c r="N36" s="1043"/>
      <c r="O36" s="1043"/>
      <c r="P36" s="1044"/>
      <c r="Q36" s="1050"/>
      <c r="R36" s="1051"/>
      <c r="S36" s="1051"/>
      <c r="T36" s="1051"/>
      <c r="U36" s="1051"/>
      <c r="V36" s="1051"/>
      <c r="W36" s="1051"/>
      <c r="X36" s="1051"/>
      <c r="Y36" s="1051"/>
      <c r="Z36" s="1051"/>
      <c r="AA36" s="1051"/>
      <c r="AB36" s="1051"/>
      <c r="AC36" s="1051"/>
      <c r="AD36" s="1051"/>
      <c r="AE36" s="1052"/>
      <c r="AF36" s="1047"/>
      <c r="AG36" s="1048"/>
      <c r="AH36" s="1048"/>
      <c r="AI36" s="1048"/>
      <c r="AJ36" s="1049"/>
      <c r="AK36" s="989"/>
      <c r="AL36" s="980"/>
      <c r="AM36" s="980"/>
      <c r="AN36" s="980"/>
      <c r="AO36" s="980"/>
      <c r="AP36" s="980"/>
      <c r="AQ36" s="980"/>
      <c r="AR36" s="980"/>
      <c r="AS36" s="980"/>
      <c r="AT36" s="980"/>
      <c r="AU36" s="980"/>
      <c r="AV36" s="980"/>
      <c r="AW36" s="980"/>
      <c r="AX36" s="980"/>
      <c r="AY36" s="980"/>
      <c r="AZ36" s="1053"/>
      <c r="BA36" s="1053"/>
      <c r="BB36" s="1053"/>
      <c r="BC36" s="1053"/>
      <c r="BD36" s="1053"/>
      <c r="BE36" s="981"/>
      <c r="BF36" s="981"/>
      <c r="BG36" s="981"/>
      <c r="BH36" s="981"/>
      <c r="BI36" s="982"/>
      <c r="BJ36" s="223"/>
      <c r="BK36" s="223"/>
      <c r="BL36" s="223"/>
      <c r="BM36" s="223"/>
      <c r="BN36" s="223"/>
      <c r="BO36" s="232"/>
      <c r="BP36" s="232"/>
      <c r="BQ36" s="229">
        <v>30</v>
      </c>
      <c r="BR36" s="230"/>
      <c r="BS36" s="1004"/>
      <c r="BT36" s="1005"/>
      <c r="BU36" s="1005"/>
      <c r="BV36" s="1005"/>
      <c r="BW36" s="1005"/>
      <c r="BX36" s="1005"/>
      <c r="BY36" s="1005"/>
      <c r="BZ36" s="1005"/>
      <c r="CA36" s="1005"/>
      <c r="CB36" s="1005"/>
      <c r="CC36" s="1005"/>
      <c r="CD36" s="1005"/>
      <c r="CE36" s="1005"/>
      <c r="CF36" s="1005"/>
      <c r="CG36" s="1026"/>
      <c r="CH36" s="1001"/>
      <c r="CI36" s="1002"/>
      <c r="CJ36" s="1002"/>
      <c r="CK36" s="1002"/>
      <c r="CL36" s="1003"/>
      <c r="CM36" s="1001"/>
      <c r="CN36" s="1002"/>
      <c r="CO36" s="1002"/>
      <c r="CP36" s="1002"/>
      <c r="CQ36" s="1003"/>
      <c r="CR36" s="1001"/>
      <c r="CS36" s="1002"/>
      <c r="CT36" s="1002"/>
      <c r="CU36" s="1002"/>
      <c r="CV36" s="1003"/>
      <c r="CW36" s="1001"/>
      <c r="CX36" s="1002"/>
      <c r="CY36" s="1002"/>
      <c r="CZ36" s="1002"/>
      <c r="DA36" s="1003"/>
      <c r="DB36" s="1001"/>
      <c r="DC36" s="1002"/>
      <c r="DD36" s="1002"/>
      <c r="DE36" s="1002"/>
      <c r="DF36" s="1003"/>
      <c r="DG36" s="1001"/>
      <c r="DH36" s="1002"/>
      <c r="DI36" s="1002"/>
      <c r="DJ36" s="1002"/>
      <c r="DK36" s="1003"/>
      <c r="DL36" s="1001"/>
      <c r="DM36" s="1002"/>
      <c r="DN36" s="1002"/>
      <c r="DO36" s="1002"/>
      <c r="DP36" s="1003"/>
      <c r="DQ36" s="1001"/>
      <c r="DR36" s="1002"/>
      <c r="DS36" s="1002"/>
      <c r="DT36" s="1002"/>
      <c r="DU36" s="1003"/>
      <c r="DV36" s="1004"/>
      <c r="DW36" s="1005"/>
      <c r="DX36" s="1005"/>
      <c r="DY36" s="1005"/>
      <c r="DZ36" s="1006"/>
      <c r="EA36" s="221"/>
    </row>
    <row r="37" spans="1:131" ht="26.25" customHeight="1" x14ac:dyDescent="0.2">
      <c r="A37" s="233">
        <v>10</v>
      </c>
      <c r="B37" s="1042"/>
      <c r="C37" s="1043"/>
      <c r="D37" s="1043"/>
      <c r="E37" s="1043"/>
      <c r="F37" s="1043"/>
      <c r="G37" s="1043"/>
      <c r="H37" s="1043"/>
      <c r="I37" s="1043"/>
      <c r="J37" s="1043"/>
      <c r="K37" s="1043"/>
      <c r="L37" s="1043"/>
      <c r="M37" s="1043"/>
      <c r="N37" s="1043"/>
      <c r="O37" s="1043"/>
      <c r="P37" s="1044"/>
      <c r="Q37" s="1050"/>
      <c r="R37" s="1051"/>
      <c r="S37" s="1051"/>
      <c r="T37" s="1051"/>
      <c r="U37" s="1051"/>
      <c r="V37" s="1051"/>
      <c r="W37" s="1051"/>
      <c r="X37" s="1051"/>
      <c r="Y37" s="1051"/>
      <c r="Z37" s="1051"/>
      <c r="AA37" s="1051"/>
      <c r="AB37" s="1051"/>
      <c r="AC37" s="1051"/>
      <c r="AD37" s="1051"/>
      <c r="AE37" s="1052"/>
      <c r="AF37" s="1047"/>
      <c r="AG37" s="1048"/>
      <c r="AH37" s="1048"/>
      <c r="AI37" s="1048"/>
      <c r="AJ37" s="1049"/>
      <c r="AK37" s="989"/>
      <c r="AL37" s="980"/>
      <c r="AM37" s="980"/>
      <c r="AN37" s="980"/>
      <c r="AO37" s="980"/>
      <c r="AP37" s="980"/>
      <c r="AQ37" s="980"/>
      <c r="AR37" s="980"/>
      <c r="AS37" s="980"/>
      <c r="AT37" s="980"/>
      <c r="AU37" s="980"/>
      <c r="AV37" s="980"/>
      <c r="AW37" s="980"/>
      <c r="AX37" s="980"/>
      <c r="AY37" s="980"/>
      <c r="AZ37" s="1053"/>
      <c r="BA37" s="1053"/>
      <c r="BB37" s="1053"/>
      <c r="BC37" s="1053"/>
      <c r="BD37" s="1053"/>
      <c r="BE37" s="981"/>
      <c r="BF37" s="981"/>
      <c r="BG37" s="981"/>
      <c r="BH37" s="981"/>
      <c r="BI37" s="982"/>
      <c r="BJ37" s="223"/>
      <c r="BK37" s="223"/>
      <c r="BL37" s="223"/>
      <c r="BM37" s="223"/>
      <c r="BN37" s="223"/>
      <c r="BO37" s="232"/>
      <c r="BP37" s="232"/>
      <c r="BQ37" s="229">
        <v>31</v>
      </c>
      <c r="BR37" s="230"/>
      <c r="BS37" s="1004"/>
      <c r="BT37" s="1005"/>
      <c r="BU37" s="1005"/>
      <c r="BV37" s="1005"/>
      <c r="BW37" s="1005"/>
      <c r="BX37" s="1005"/>
      <c r="BY37" s="1005"/>
      <c r="BZ37" s="1005"/>
      <c r="CA37" s="1005"/>
      <c r="CB37" s="1005"/>
      <c r="CC37" s="1005"/>
      <c r="CD37" s="1005"/>
      <c r="CE37" s="1005"/>
      <c r="CF37" s="1005"/>
      <c r="CG37" s="1026"/>
      <c r="CH37" s="1001"/>
      <c r="CI37" s="1002"/>
      <c r="CJ37" s="1002"/>
      <c r="CK37" s="1002"/>
      <c r="CL37" s="1003"/>
      <c r="CM37" s="1001"/>
      <c r="CN37" s="1002"/>
      <c r="CO37" s="1002"/>
      <c r="CP37" s="1002"/>
      <c r="CQ37" s="1003"/>
      <c r="CR37" s="1001"/>
      <c r="CS37" s="1002"/>
      <c r="CT37" s="1002"/>
      <c r="CU37" s="1002"/>
      <c r="CV37" s="1003"/>
      <c r="CW37" s="1001"/>
      <c r="CX37" s="1002"/>
      <c r="CY37" s="1002"/>
      <c r="CZ37" s="1002"/>
      <c r="DA37" s="1003"/>
      <c r="DB37" s="1001"/>
      <c r="DC37" s="1002"/>
      <c r="DD37" s="1002"/>
      <c r="DE37" s="1002"/>
      <c r="DF37" s="1003"/>
      <c r="DG37" s="1001"/>
      <c r="DH37" s="1002"/>
      <c r="DI37" s="1002"/>
      <c r="DJ37" s="1002"/>
      <c r="DK37" s="1003"/>
      <c r="DL37" s="1001"/>
      <c r="DM37" s="1002"/>
      <c r="DN37" s="1002"/>
      <c r="DO37" s="1002"/>
      <c r="DP37" s="1003"/>
      <c r="DQ37" s="1001"/>
      <c r="DR37" s="1002"/>
      <c r="DS37" s="1002"/>
      <c r="DT37" s="1002"/>
      <c r="DU37" s="1003"/>
      <c r="DV37" s="1004"/>
      <c r="DW37" s="1005"/>
      <c r="DX37" s="1005"/>
      <c r="DY37" s="1005"/>
      <c r="DZ37" s="1006"/>
      <c r="EA37" s="221"/>
    </row>
    <row r="38" spans="1:131" ht="26.25" customHeight="1" x14ac:dyDescent="0.2">
      <c r="A38" s="233">
        <v>11</v>
      </c>
      <c r="B38" s="1042"/>
      <c r="C38" s="1043"/>
      <c r="D38" s="1043"/>
      <c r="E38" s="1043"/>
      <c r="F38" s="1043"/>
      <c r="G38" s="1043"/>
      <c r="H38" s="1043"/>
      <c r="I38" s="1043"/>
      <c r="J38" s="1043"/>
      <c r="K38" s="1043"/>
      <c r="L38" s="1043"/>
      <c r="M38" s="1043"/>
      <c r="N38" s="1043"/>
      <c r="O38" s="1043"/>
      <c r="P38" s="1044"/>
      <c r="Q38" s="1050"/>
      <c r="R38" s="1051"/>
      <c r="S38" s="1051"/>
      <c r="T38" s="1051"/>
      <c r="U38" s="1051"/>
      <c r="V38" s="1051"/>
      <c r="W38" s="1051"/>
      <c r="X38" s="1051"/>
      <c r="Y38" s="1051"/>
      <c r="Z38" s="1051"/>
      <c r="AA38" s="1051"/>
      <c r="AB38" s="1051"/>
      <c r="AC38" s="1051"/>
      <c r="AD38" s="1051"/>
      <c r="AE38" s="1052"/>
      <c r="AF38" s="1047"/>
      <c r="AG38" s="1048"/>
      <c r="AH38" s="1048"/>
      <c r="AI38" s="1048"/>
      <c r="AJ38" s="1049"/>
      <c r="AK38" s="989"/>
      <c r="AL38" s="980"/>
      <c r="AM38" s="980"/>
      <c r="AN38" s="980"/>
      <c r="AO38" s="980"/>
      <c r="AP38" s="980"/>
      <c r="AQ38" s="980"/>
      <c r="AR38" s="980"/>
      <c r="AS38" s="980"/>
      <c r="AT38" s="980"/>
      <c r="AU38" s="980"/>
      <c r="AV38" s="980"/>
      <c r="AW38" s="980"/>
      <c r="AX38" s="980"/>
      <c r="AY38" s="980"/>
      <c r="AZ38" s="1053"/>
      <c r="BA38" s="1053"/>
      <c r="BB38" s="1053"/>
      <c r="BC38" s="1053"/>
      <c r="BD38" s="1053"/>
      <c r="BE38" s="981"/>
      <c r="BF38" s="981"/>
      <c r="BG38" s="981"/>
      <c r="BH38" s="981"/>
      <c r="BI38" s="982"/>
      <c r="BJ38" s="223"/>
      <c r="BK38" s="223"/>
      <c r="BL38" s="223"/>
      <c r="BM38" s="223"/>
      <c r="BN38" s="223"/>
      <c r="BO38" s="232"/>
      <c r="BP38" s="232"/>
      <c r="BQ38" s="229">
        <v>32</v>
      </c>
      <c r="BR38" s="230"/>
      <c r="BS38" s="1004"/>
      <c r="BT38" s="1005"/>
      <c r="BU38" s="1005"/>
      <c r="BV38" s="1005"/>
      <c r="BW38" s="1005"/>
      <c r="BX38" s="1005"/>
      <c r="BY38" s="1005"/>
      <c r="BZ38" s="1005"/>
      <c r="CA38" s="1005"/>
      <c r="CB38" s="1005"/>
      <c r="CC38" s="1005"/>
      <c r="CD38" s="1005"/>
      <c r="CE38" s="1005"/>
      <c r="CF38" s="1005"/>
      <c r="CG38" s="1026"/>
      <c r="CH38" s="1001"/>
      <c r="CI38" s="1002"/>
      <c r="CJ38" s="1002"/>
      <c r="CK38" s="1002"/>
      <c r="CL38" s="1003"/>
      <c r="CM38" s="1001"/>
      <c r="CN38" s="1002"/>
      <c r="CO38" s="1002"/>
      <c r="CP38" s="1002"/>
      <c r="CQ38" s="1003"/>
      <c r="CR38" s="1001"/>
      <c r="CS38" s="1002"/>
      <c r="CT38" s="1002"/>
      <c r="CU38" s="1002"/>
      <c r="CV38" s="1003"/>
      <c r="CW38" s="1001"/>
      <c r="CX38" s="1002"/>
      <c r="CY38" s="1002"/>
      <c r="CZ38" s="1002"/>
      <c r="DA38" s="1003"/>
      <c r="DB38" s="1001"/>
      <c r="DC38" s="1002"/>
      <c r="DD38" s="1002"/>
      <c r="DE38" s="1002"/>
      <c r="DF38" s="1003"/>
      <c r="DG38" s="1001"/>
      <c r="DH38" s="1002"/>
      <c r="DI38" s="1002"/>
      <c r="DJ38" s="1002"/>
      <c r="DK38" s="1003"/>
      <c r="DL38" s="1001"/>
      <c r="DM38" s="1002"/>
      <c r="DN38" s="1002"/>
      <c r="DO38" s="1002"/>
      <c r="DP38" s="1003"/>
      <c r="DQ38" s="1001"/>
      <c r="DR38" s="1002"/>
      <c r="DS38" s="1002"/>
      <c r="DT38" s="1002"/>
      <c r="DU38" s="1003"/>
      <c r="DV38" s="1004"/>
      <c r="DW38" s="1005"/>
      <c r="DX38" s="1005"/>
      <c r="DY38" s="1005"/>
      <c r="DZ38" s="1006"/>
      <c r="EA38" s="221"/>
    </row>
    <row r="39" spans="1:131" ht="26.25" customHeight="1" x14ac:dyDescent="0.2">
      <c r="A39" s="233">
        <v>12</v>
      </c>
      <c r="B39" s="1042"/>
      <c r="C39" s="1043"/>
      <c r="D39" s="1043"/>
      <c r="E39" s="1043"/>
      <c r="F39" s="1043"/>
      <c r="G39" s="1043"/>
      <c r="H39" s="1043"/>
      <c r="I39" s="1043"/>
      <c r="J39" s="1043"/>
      <c r="K39" s="1043"/>
      <c r="L39" s="1043"/>
      <c r="M39" s="1043"/>
      <c r="N39" s="1043"/>
      <c r="O39" s="1043"/>
      <c r="P39" s="1044"/>
      <c r="Q39" s="1050"/>
      <c r="R39" s="1051"/>
      <c r="S39" s="1051"/>
      <c r="T39" s="1051"/>
      <c r="U39" s="1051"/>
      <c r="V39" s="1051"/>
      <c r="W39" s="1051"/>
      <c r="X39" s="1051"/>
      <c r="Y39" s="1051"/>
      <c r="Z39" s="1051"/>
      <c r="AA39" s="1051"/>
      <c r="AB39" s="1051"/>
      <c r="AC39" s="1051"/>
      <c r="AD39" s="1051"/>
      <c r="AE39" s="1052"/>
      <c r="AF39" s="1047"/>
      <c r="AG39" s="1048"/>
      <c r="AH39" s="1048"/>
      <c r="AI39" s="1048"/>
      <c r="AJ39" s="1049"/>
      <c r="AK39" s="989"/>
      <c r="AL39" s="980"/>
      <c r="AM39" s="980"/>
      <c r="AN39" s="980"/>
      <c r="AO39" s="980"/>
      <c r="AP39" s="980"/>
      <c r="AQ39" s="980"/>
      <c r="AR39" s="980"/>
      <c r="AS39" s="980"/>
      <c r="AT39" s="980"/>
      <c r="AU39" s="980"/>
      <c r="AV39" s="980"/>
      <c r="AW39" s="980"/>
      <c r="AX39" s="980"/>
      <c r="AY39" s="980"/>
      <c r="AZ39" s="1053"/>
      <c r="BA39" s="1053"/>
      <c r="BB39" s="1053"/>
      <c r="BC39" s="1053"/>
      <c r="BD39" s="1053"/>
      <c r="BE39" s="981"/>
      <c r="BF39" s="981"/>
      <c r="BG39" s="981"/>
      <c r="BH39" s="981"/>
      <c r="BI39" s="982"/>
      <c r="BJ39" s="223"/>
      <c r="BK39" s="223"/>
      <c r="BL39" s="223"/>
      <c r="BM39" s="223"/>
      <c r="BN39" s="223"/>
      <c r="BO39" s="232"/>
      <c r="BP39" s="232"/>
      <c r="BQ39" s="229">
        <v>33</v>
      </c>
      <c r="BR39" s="230"/>
      <c r="BS39" s="1004"/>
      <c r="BT39" s="1005"/>
      <c r="BU39" s="1005"/>
      <c r="BV39" s="1005"/>
      <c r="BW39" s="1005"/>
      <c r="BX39" s="1005"/>
      <c r="BY39" s="1005"/>
      <c r="BZ39" s="1005"/>
      <c r="CA39" s="1005"/>
      <c r="CB39" s="1005"/>
      <c r="CC39" s="1005"/>
      <c r="CD39" s="1005"/>
      <c r="CE39" s="1005"/>
      <c r="CF39" s="1005"/>
      <c r="CG39" s="1026"/>
      <c r="CH39" s="1001"/>
      <c r="CI39" s="1002"/>
      <c r="CJ39" s="1002"/>
      <c r="CK39" s="1002"/>
      <c r="CL39" s="1003"/>
      <c r="CM39" s="1001"/>
      <c r="CN39" s="1002"/>
      <c r="CO39" s="1002"/>
      <c r="CP39" s="1002"/>
      <c r="CQ39" s="1003"/>
      <c r="CR39" s="1001"/>
      <c r="CS39" s="1002"/>
      <c r="CT39" s="1002"/>
      <c r="CU39" s="1002"/>
      <c r="CV39" s="1003"/>
      <c r="CW39" s="1001"/>
      <c r="CX39" s="1002"/>
      <c r="CY39" s="1002"/>
      <c r="CZ39" s="1002"/>
      <c r="DA39" s="1003"/>
      <c r="DB39" s="1001"/>
      <c r="DC39" s="1002"/>
      <c r="DD39" s="1002"/>
      <c r="DE39" s="1002"/>
      <c r="DF39" s="1003"/>
      <c r="DG39" s="1001"/>
      <c r="DH39" s="1002"/>
      <c r="DI39" s="1002"/>
      <c r="DJ39" s="1002"/>
      <c r="DK39" s="1003"/>
      <c r="DL39" s="1001"/>
      <c r="DM39" s="1002"/>
      <c r="DN39" s="1002"/>
      <c r="DO39" s="1002"/>
      <c r="DP39" s="1003"/>
      <c r="DQ39" s="1001"/>
      <c r="DR39" s="1002"/>
      <c r="DS39" s="1002"/>
      <c r="DT39" s="1002"/>
      <c r="DU39" s="1003"/>
      <c r="DV39" s="1004"/>
      <c r="DW39" s="1005"/>
      <c r="DX39" s="1005"/>
      <c r="DY39" s="1005"/>
      <c r="DZ39" s="1006"/>
      <c r="EA39" s="221"/>
    </row>
    <row r="40" spans="1:131" ht="26.25" customHeight="1" x14ac:dyDescent="0.2">
      <c r="A40" s="229">
        <v>13</v>
      </c>
      <c r="B40" s="1042"/>
      <c r="C40" s="1043"/>
      <c r="D40" s="1043"/>
      <c r="E40" s="1043"/>
      <c r="F40" s="1043"/>
      <c r="G40" s="1043"/>
      <c r="H40" s="1043"/>
      <c r="I40" s="1043"/>
      <c r="J40" s="1043"/>
      <c r="K40" s="1043"/>
      <c r="L40" s="1043"/>
      <c r="M40" s="1043"/>
      <c r="N40" s="1043"/>
      <c r="O40" s="1043"/>
      <c r="P40" s="1044"/>
      <c r="Q40" s="1050"/>
      <c r="R40" s="1051"/>
      <c r="S40" s="1051"/>
      <c r="T40" s="1051"/>
      <c r="U40" s="1051"/>
      <c r="V40" s="1051"/>
      <c r="W40" s="1051"/>
      <c r="X40" s="1051"/>
      <c r="Y40" s="1051"/>
      <c r="Z40" s="1051"/>
      <c r="AA40" s="1051"/>
      <c r="AB40" s="1051"/>
      <c r="AC40" s="1051"/>
      <c r="AD40" s="1051"/>
      <c r="AE40" s="1052"/>
      <c r="AF40" s="1047"/>
      <c r="AG40" s="1048"/>
      <c r="AH40" s="1048"/>
      <c r="AI40" s="1048"/>
      <c r="AJ40" s="1049"/>
      <c r="AK40" s="989"/>
      <c r="AL40" s="980"/>
      <c r="AM40" s="980"/>
      <c r="AN40" s="980"/>
      <c r="AO40" s="980"/>
      <c r="AP40" s="980"/>
      <c r="AQ40" s="980"/>
      <c r="AR40" s="980"/>
      <c r="AS40" s="980"/>
      <c r="AT40" s="980"/>
      <c r="AU40" s="980"/>
      <c r="AV40" s="980"/>
      <c r="AW40" s="980"/>
      <c r="AX40" s="980"/>
      <c r="AY40" s="980"/>
      <c r="AZ40" s="1053"/>
      <c r="BA40" s="1053"/>
      <c r="BB40" s="1053"/>
      <c r="BC40" s="1053"/>
      <c r="BD40" s="1053"/>
      <c r="BE40" s="981"/>
      <c r="BF40" s="981"/>
      <c r="BG40" s="981"/>
      <c r="BH40" s="981"/>
      <c r="BI40" s="982"/>
      <c r="BJ40" s="223"/>
      <c r="BK40" s="223"/>
      <c r="BL40" s="223"/>
      <c r="BM40" s="223"/>
      <c r="BN40" s="223"/>
      <c r="BO40" s="232"/>
      <c r="BP40" s="232"/>
      <c r="BQ40" s="229">
        <v>34</v>
      </c>
      <c r="BR40" s="230"/>
      <c r="BS40" s="1004"/>
      <c r="BT40" s="1005"/>
      <c r="BU40" s="1005"/>
      <c r="BV40" s="1005"/>
      <c r="BW40" s="1005"/>
      <c r="BX40" s="1005"/>
      <c r="BY40" s="1005"/>
      <c r="BZ40" s="1005"/>
      <c r="CA40" s="1005"/>
      <c r="CB40" s="1005"/>
      <c r="CC40" s="1005"/>
      <c r="CD40" s="1005"/>
      <c r="CE40" s="1005"/>
      <c r="CF40" s="1005"/>
      <c r="CG40" s="1026"/>
      <c r="CH40" s="1001"/>
      <c r="CI40" s="1002"/>
      <c r="CJ40" s="1002"/>
      <c r="CK40" s="1002"/>
      <c r="CL40" s="1003"/>
      <c r="CM40" s="1001"/>
      <c r="CN40" s="1002"/>
      <c r="CO40" s="1002"/>
      <c r="CP40" s="1002"/>
      <c r="CQ40" s="1003"/>
      <c r="CR40" s="1001"/>
      <c r="CS40" s="1002"/>
      <c r="CT40" s="1002"/>
      <c r="CU40" s="1002"/>
      <c r="CV40" s="1003"/>
      <c r="CW40" s="1001"/>
      <c r="CX40" s="1002"/>
      <c r="CY40" s="1002"/>
      <c r="CZ40" s="1002"/>
      <c r="DA40" s="1003"/>
      <c r="DB40" s="1001"/>
      <c r="DC40" s="1002"/>
      <c r="DD40" s="1002"/>
      <c r="DE40" s="1002"/>
      <c r="DF40" s="1003"/>
      <c r="DG40" s="1001"/>
      <c r="DH40" s="1002"/>
      <c r="DI40" s="1002"/>
      <c r="DJ40" s="1002"/>
      <c r="DK40" s="1003"/>
      <c r="DL40" s="1001"/>
      <c r="DM40" s="1002"/>
      <c r="DN40" s="1002"/>
      <c r="DO40" s="1002"/>
      <c r="DP40" s="1003"/>
      <c r="DQ40" s="1001"/>
      <c r="DR40" s="1002"/>
      <c r="DS40" s="1002"/>
      <c r="DT40" s="1002"/>
      <c r="DU40" s="1003"/>
      <c r="DV40" s="1004"/>
      <c r="DW40" s="1005"/>
      <c r="DX40" s="1005"/>
      <c r="DY40" s="1005"/>
      <c r="DZ40" s="1006"/>
      <c r="EA40" s="221"/>
    </row>
    <row r="41" spans="1:131" ht="26.25" customHeight="1" x14ac:dyDescent="0.2">
      <c r="A41" s="229">
        <v>14</v>
      </c>
      <c r="B41" s="1042"/>
      <c r="C41" s="1043"/>
      <c r="D41" s="1043"/>
      <c r="E41" s="1043"/>
      <c r="F41" s="1043"/>
      <c r="G41" s="1043"/>
      <c r="H41" s="1043"/>
      <c r="I41" s="1043"/>
      <c r="J41" s="1043"/>
      <c r="K41" s="1043"/>
      <c r="L41" s="1043"/>
      <c r="M41" s="1043"/>
      <c r="N41" s="1043"/>
      <c r="O41" s="1043"/>
      <c r="P41" s="1044"/>
      <c r="Q41" s="1050"/>
      <c r="R41" s="1051"/>
      <c r="S41" s="1051"/>
      <c r="T41" s="1051"/>
      <c r="U41" s="1051"/>
      <c r="V41" s="1051"/>
      <c r="W41" s="1051"/>
      <c r="X41" s="1051"/>
      <c r="Y41" s="1051"/>
      <c r="Z41" s="1051"/>
      <c r="AA41" s="1051"/>
      <c r="AB41" s="1051"/>
      <c r="AC41" s="1051"/>
      <c r="AD41" s="1051"/>
      <c r="AE41" s="1052"/>
      <c r="AF41" s="1047"/>
      <c r="AG41" s="1048"/>
      <c r="AH41" s="1048"/>
      <c r="AI41" s="1048"/>
      <c r="AJ41" s="1049"/>
      <c r="AK41" s="989"/>
      <c r="AL41" s="980"/>
      <c r="AM41" s="980"/>
      <c r="AN41" s="980"/>
      <c r="AO41" s="980"/>
      <c r="AP41" s="980"/>
      <c r="AQ41" s="980"/>
      <c r="AR41" s="980"/>
      <c r="AS41" s="980"/>
      <c r="AT41" s="980"/>
      <c r="AU41" s="980"/>
      <c r="AV41" s="980"/>
      <c r="AW41" s="980"/>
      <c r="AX41" s="980"/>
      <c r="AY41" s="980"/>
      <c r="AZ41" s="1053"/>
      <c r="BA41" s="1053"/>
      <c r="BB41" s="1053"/>
      <c r="BC41" s="1053"/>
      <c r="BD41" s="1053"/>
      <c r="BE41" s="981"/>
      <c r="BF41" s="981"/>
      <c r="BG41" s="981"/>
      <c r="BH41" s="981"/>
      <c r="BI41" s="982"/>
      <c r="BJ41" s="223"/>
      <c r="BK41" s="223"/>
      <c r="BL41" s="223"/>
      <c r="BM41" s="223"/>
      <c r="BN41" s="223"/>
      <c r="BO41" s="232"/>
      <c r="BP41" s="232"/>
      <c r="BQ41" s="229">
        <v>35</v>
      </c>
      <c r="BR41" s="230"/>
      <c r="BS41" s="1004"/>
      <c r="BT41" s="1005"/>
      <c r="BU41" s="1005"/>
      <c r="BV41" s="1005"/>
      <c r="BW41" s="1005"/>
      <c r="BX41" s="1005"/>
      <c r="BY41" s="1005"/>
      <c r="BZ41" s="1005"/>
      <c r="CA41" s="1005"/>
      <c r="CB41" s="1005"/>
      <c r="CC41" s="1005"/>
      <c r="CD41" s="1005"/>
      <c r="CE41" s="1005"/>
      <c r="CF41" s="1005"/>
      <c r="CG41" s="1026"/>
      <c r="CH41" s="1001"/>
      <c r="CI41" s="1002"/>
      <c r="CJ41" s="1002"/>
      <c r="CK41" s="1002"/>
      <c r="CL41" s="1003"/>
      <c r="CM41" s="1001"/>
      <c r="CN41" s="1002"/>
      <c r="CO41" s="1002"/>
      <c r="CP41" s="1002"/>
      <c r="CQ41" s="1003"/>
      <c r="CR41" s="1001"/>
      <c r="CS41" s="1002"/>
      <c r="CT41" s="1002"/>
      <c r="CU41" s="1002"/>
      <c r="CV41" s="1003"/>
      <c r="CW41" s="1001"/>
      <c r="CX41" s="1002"/>
      <c r="CY41" s="1002"/>
      <c r="CZ41" s="1002"/>
      <c r="DA41" s="1003"/>
      <c r="DB41" s="1001"/>
      <c r="DC41" s="1002"/>
      <c r="DD41" s="1002"/>
      <c r="DE41" s="1002"/>
      <c r="DF41" s="1003"/>
      <c r="DG41" s="1001"/>
      <c r="DH41" s="1002"/>
      <c r="DI41" s="1002"/>
      <c r="DJ41" s="1002"/>
      <c r="DK41" s="1003"/>
      <c r="DL41" s="1001"/>
      <c r="DM41" s="1002"/>
      <c r="DN41" s="1002"/>
      <c r="DO41" s="1002"/>
      <c r="DP41" s="1003"/>
      <c r="DQ41" s="1001"/>
      <c r="DR41" s="1002"/>
      <c r="DS41" s="1002"/>
      <c r="DT41" s="1002"/>
      <c r="DU41" s="1003"/>
      <c r="DV41" s="1004"/>
      <c r="DW41" s="1005"/>
      <c r="DX41" s="1005"/>
      <c r="DY41" s="1005"/>
      <c r="DZ41" s="1006"/>
      <c r="EA41" s="221"/>
    </row>
    <row r="42" spans="1:131" ht="26.25" customHeight="1" x14ac:dyDescent="0.2">
      <c r="A42" s="229">
        <v>15</v>
      </c>
      <c r="B42" s="1042"/>
      <c r="C42" s="1043"/>
      <c r="D42" s="1043"/>
      <c r="E42" s="1043"/>
      <c r="F42" s="1043"/>
      <c r="G42" s="1043"/>
      <c r="H42" s="1043"/>
      <c r="I42" s="1043"/>
      <c r="J42" s="1043"/>
      <c r="K42" s="1043"/>
      <c r="L42" s="1043"/>
      <c r="M42" s="1043"/>
      <c r="N42" s="1043"/>
      <c r="O42" s="1043"/>
      <c r="P42" s="1044"/>
      <c r="Q42" s="1050"/>
      <c r="R42" s="1051"/>
      <c r="S42" s="1051"/>
      <c r="T42" s="1051"/>
      <c r="U42" s="1051"/>
      <c r="V42" s="1051"/>
      <c r="W42" s="1051"/>
      <c r="X42" s="1051"/>
      <c r="Y42" s="1051"/>
      <c r="Z42" s="1051"/>
      <c r="AA42" s="1051"/>
      <c r="AB42" s="1051"/>
      <c r="AC42" s="1051"/>
      <c r="AD42" s="1051"/>
      <c r="AE42" s="1052"/>
      <c r="AF42" s="1047"/>
      <c r="AG42" s="1048"/>
      <c r="AH42" s="1048"/>
      <c r="AI42" s="1048"/>
      <c r="AJ42" s="1049"/>
      <c r="AK42" s="989"/>
      <c r="AL42" s="980"/>
      <c r="AM42" s="980"/>
      <c r="AN42" s="980"/>
      <c r="AO42" s="980"/>
      <c r="AP42" s="980"/>
      <c r="AQ42" s="980"/>
      <c r="AR42" s="980"/>
      <c r="AS42" s="980"/>
      <c r="AT42" s="980"/>
      <c r="AU42" s="980"/>
      <c r="AV42" s="980"/>
      <c r="AW42" s="980"/>
      <c r="AX42" s="980"/>
      <c r="AY42" s="980"/>
      <c r="AZ42" s="1053"/>
      <c r="BA42" s="1053"/>
      <c r="BB42" s="1053"/>
      <c r="BC42" s="1053"/>
      <c r="BD42" s="1053"/>
      <c r="BE42" s="981"/>
      <c r="BF42" s="981"/>
      <c r="BG42" s="981"/>
      <c r="BH42" s="981"/>
      <c r="BI42" s="982"/>
      <c r="BJ42" s="223"/>
      <c r="BK42" s="223"/>
      <c r="BL42" s="223"/>
      <c r="BM42" s="223"/>
      <c r="BN42" s="223"/>
      <c r="BO42" s="232"/>
      <c r="BP42" s="232"/>
      <c r="BQ42" s="229">
        <v>36</v>
      </c>
      <c r="BR42" s="230"/>
      <c r="BS42" s="1004"/>
      <c r="BT42" s="1005"/>
      <c r="BU42" s="1005"/>
      <c r="BV42" s="1005"/>
      <c r="BW42" s="1005"/>
      <c r="BX42" s="1005"/>
      <c r="BY42" s="1005"/>
      <c r="BZ42" s="1005"/>
      <c r="CA42" s="1005"/>
      <c r="CB42" s="1005"/>
      <c r="CC42" s="1005"/>
      <c r="CD42" s="1005"/>
      <c r="CE42" s="1005"/>
      <c r="CF42" s="1005"/>
      <c r="CG42" s="1026"/>
      <c r="CH42" s="1001"/>
      <c r="CI42" s="1002"/>
      <c r="CJ42" s="1002"/>
      <c r="CK42" s="1002"/>
      <c r="CL42" s="1003"/>
      <c r="CM42" s="1001"/>
      <c r="CN42" s="1002"/>
      <c r="CO42" s="1002"/>
      <c r="CP42" s="1002"/>
      <c r="CQ42" s="1003"/>
      <c r="CR42" s="1001"/>
      <c r="CS42" s="1002"/>
      <c r="CT42" s="1002"/>
      <c r="CU42" s="1002"/>
      <c r="CV42" s="1003"/>
      <c r="CW42" s="1001"/>
      <c r="CX42" s="1002"/>
      <c r="CY42" s="1002"/>
      <c r="CZ42" s="1002"/>
      <c r="DA42" s="1003"/>
      <c r="DB42" s="1001"/>
      <c r="DC42" s="1002"/>
      <c r="DD42" s="1002"/>
      <c r="DE42" s="1002"/>
      <c r="DF42" s="1003"/>
      <c r="DG42" s="1001"/>
      <c r="DH42" s="1002"/>
      <c r="DI42" s="1002"/>
      <c r="DJ42" s="1002"/>
      <c r="DK42" s="1003"/>
      <c r="DL42" s="1001"/>
      <c r="DM42" s="1002"/>
      <c r="DN42" s="1002"/>
      <c r="DO42" s="1002"/>
      <c r="DP42" s="1003"/>
      <c r="DQ42" s="1001"/>
      <c r="DR42" s="1002"/>
      <c r="DS42" s="1002"/>
      <c r="DT42" s="1002"/>
      <c r="DU42" s="1003"/>
      <c r="DV42" s="1004"/>
      <c r="DW42" s="1005"/>
      <c r="DX42" s="1005"/>
      <c r="DY42" s="1005"/>
      <c r="DZ42" s="1006"/>
      <c r="EA42" s="221"/>
    </row>
    <row r="43" spans="1:131" ht="26.25" customHeight="1" x14ac:dyDescent="0.2">
      <c r="A43" s="229">
        <v>16</v>
      </c>
      <c r="B43" s="1042"/>
      <c r="C43" s="1043"/>
      <c r="D43" s="1043"/>
      <c r="E43" s="1043"/>
      <c r="F43" s="1043"/>
      <c r="G43" s="1043"/>
      <c r="H43" s="1043"/>
      <c r="I43" s="1043"/>
      <c r="J43" s="1043"/>
      <c r="K43" s="1043"/>
      <c r="L43" s="1043"/>
      <c r="M43" s="1043"/>
      <c r="N43" s="1043"/>
      <c r="O43" s="1043"/>
      <c r="P43" s="1044"/>
      <c r="Q43" s="1050"/>
      <c r="R43" s="1051"/>
      <c r="S43" s="1051"/>
      <c r="T43" s="1051"/>
      <c r="U43" s="1051"/>
      <c r="V43" s="1051"/>
      <c r="W43" s="1051"/>
      <c r="X43" s="1051"/>
      <c r="Y43" s="1051"/>
      <c r="Z43" s="1051"/>
      <c r="AA43" s="1051"/>
      <c r="AB43" s="1051"/>
      <c r="AC43" s="1051"/>
      <c r="AD43" s="1051"/>
      <c r="AE43" s="1052"/>
      <c r="AF43" s="1047"/>
      <c r="AG43" s="1048"/>
      <c r="AH43" s="1048"/>
      <c r="AI43" s="1048"/>
      <c r="AJ43" s="1049"/>
      <c r="AK43" s="989"/>
      <c r="AL43" s="980"/>
      <c r="AM43" s="980"/>
      <c r="AN43" s="980"/>
      <c r="AO43" s="980"/>
      <c r="AP43" s="980"/>
      <c r="AQ43" s="980"/>
      <c r="AR43" s="980"/>
      <c r="AS43" s="980"/>
      <c r="AT43" s="980"/>
      <c r="AU43" s="980"/>
      <c r="AV43" s="980"/>
      <c r="AW43" s="980"/>
      <c r="AX43" s="980"/>
      <c r="AY43" s="980"/>
      <c r="AZ43" s="1053"/>
      <c r="BA43" s="1053"/>
      <c r="BB43" s="1053"/>
      <c r="BC43" s="1053"/>
      <c r="BD43" s="1053"/>
      <c r="BE43" s="981"/>
      <c r="BF43" s="981"/>
      <c r="BG43" s="981"/>
      <c r="BH43" s="981"/>
      <c r="BI43" s="982"/>
      <c r="BJ43" s="223"/>
      <c r="BK43" s="223"/>
      <c r="BL43" s="223"/>
      <c r="BM43" s="223"/>
      <c r="BN43" s="223"/>
      <c r="BO43" s="232"/>
      <c r="BP43" s="232"/>
      <c r="BQ43" s="229">
        <v>37</v>
      </c>
      <c r="BR43" s="230"/>
      <c r="BS43" s="1004"/>
      <c r="BT43" s="1005"/>
      <c r="BU43" s="1005"/>
      <c r="BV43" s="1005"/>
      <c r="BW43" s="1005"/>
      <c r="BX43" s="1005"/>
      <c r="BY43" s="1005"/>
      <c r="BZ43" s="1005"/>
      <c r="CA43" s="1005"/>
      <c r="CB43" s="1005"/>
      <c r="CC43" s="1005"/>
      <c r="CD43" s="1005"/>
      <c r="CE43" s="1005"/>
      <c r="CF43" s="1005"/>
      <c r="CG43" s="1026"/>
      <c r="CH43" s="1001"/>
      <c r="CI43" s="1002"/>
      <c r="CJ43" s="1002"/>
      <c r="CK43" s="1002"/>
      <c r="CL43" s="1003"/>
      <c r="CM43" s="1001"/>
      <c r="CN43" s="1002"/>
      <c r="CO43" s="1002"/>
      <c r="CP43" s="1002"/>
      <c r="CQ43" s="1003"/>
      <c r="CR43" s="1001"/>
      <c r="CS43" s="1002"/>
      <c r="CT43" s="1002"/>
      <c r="CU43" s="1002"/>
      <c r="CV43" s="1003"/>
      <c r="CW43" s="1001"/>
      <c r="CX43" s="1002"/>
      <c r="CY43" s="1002"/>
      <c r="CZ43" s="1002"/>
      <c r="DA43" s="1003"/>
      <c r="DB43" s="1001"/>
      <c r="DC43" s="1002"/>
      <c r="DD43" s="1002"/>
      <c r="DE43" s="1002"/>
      <c r="DF43" s="1003"/>
      <c r="DG43" s="1001"/>
      <c r="DH43" s="1002"/>
      <c r="DI43" s="1002"/>
      <c r="DJ43" s="1002"/>
      <c r="DK43" s="1003"/>
      <c r="DL43" s="1001"/>
      <c r="DM43" s="1002"/>
      <c r="DN43" s="1002"/>
      <c r="DO43" s="1002"/>
      <c r="DP43" s="1003"/>
      <c r="DQ43" s="1001"/>
      <c r="DR43" s="1002"/>
      <c r="DS43" s="1002"/>
      <c r="DT43" s="1002"/>
      <c r="DU43" s="1003"/>
      <c r="DV43" s="1004"/>
      <c r="DW43" s="1005"/>
      <c r="DX43" s="1005"/>
      <c r="DY43" s="1005"/>
      <c r="DZ43" s="1006"/>
      <c r="EA43" s="221"/>
    </row>
    <row r="44" spans="1:131" ht="26.25" customHeight="1" x14ac:dyDescent="0.2">
      <c r="A44" s="229">
        <v>17</v>
      </c>
      <c r="B44" s="1042"/>
      <c r="C44" s="1043"/>
      <c r="D44" s="1043"/>
      <c r="E44" s="1043"/>
      <c r="F44" s="1043"/>
      <c r="G44" s="1043"/>
      <c r="H44" s="1043"/>
      <c r="I44" s="1043"/>
      <c r="J44" s="1043"/>
      <c r="K44" s="1043"/>
      <c r="L44" s="1043"/>
      <c r="M44" s="1043"/>
      <c r="N44" s="1043"/>
      <c r="O44" s="1043"/>
      <c r="P44" s="1044"/>
      <c r="Q44" s="1050"/>
      <c r="R44" s="1051"/>
      <c r="S44" s="1051"/>
      <c r="T44" s="1051"/>
      <c r="U44" s="1051"/>
      <c r="V44" s="1051"/>
      <c r="W44" s="1051"/>
      <c r="X44" s="1051"/>
      <c r="Y44" s="1051"/>
      <c r="Z44" s="1051"/>
      <c r="AA44" s="1051"/>
      <c r="AB44" s="1051"/>
      <c r="AC44" s="1051"/>
      <c r="AD44" s="1051"/>
      <c r="AE44" s="1052"/>
      <c r="AF44" s="1047"/>
      <c r="AG44" s="1048"/>
      <c r="AH44" s="1048"/>
      <c r="AI44" s="1048"/>
      <c r="AJ44" s="1049"/>
      <c r="AK44" s="989"/>
      <c r="AL44" s="980"/>
      <c r="AM44" s="980"/>
      <c r="AN44" s="980"/>
      <c r="AO44" s="980"/>
      <c r="AP44" s="980"/>
      <c r="AQ44" s="980"/>
      <c r="AR44" s="980"/>
      <c r="AS44" s="980"/>
      <c r="AT44" s="980"/>
      <c r="AU44" s="980"/>
      <c r="AV44" s="980"/>
      <c r="AW44" s="980"/>
      <c r="AX44" s="980"/>
      <c r="AY44" s="980"/>
      <c r="AZ44" s="1053"/>
      <c r="BA44" s="1053"/>
      <c r="BB44" s="1053"/>
      <c r="BC44" s="1053"/>
      <c r="BD44" s="1053"/>
      <c r="BE44" s="981"/>
      <c r="BF44" s="981"/>
      <c r="BG44" s="981"/>
      <c r="BH44" s="981"/>
      <c r="BI44" s="982"/>
      <c r="BJ44" s="223"/>
      <c r="BK44" s="223"/>
      <c r="BL44" s="223"/>
      <c r="BM44" s="223"/>
      <c r="BN44" s="223"/>
      <c r="BO44" s="232"/>
      <c r="BP44" s="232"/>
      <c r="BQ44" s="229">
        <v>38</v>
      </c>
      <c r="BR44" s="230"/>
      <c r="BS44" s="1004"/>
      <c r="BT44" s="1005"/>
      <c r="BU44" s="1005"/>
      <c r="BV44" s="1005"/>
      <c r="BW44" s="1005"/>
      <c r="BX44" s="1005"/>
      <c r="BY44" s="1005"/>
      <c r="BZ44" s="1005"/>
      <c r="CA44" s="1005"/>
      <c r="CB44" s="1005"/>
      <c r="CC44" s="1005"/>
      <c r="CD44" s="1005"/>
      <c r="CE44" s="1005"/>
      <c r="CF44" s="1005"/>
      <c r="CG44" s="1026"/>
      <c r="CH44" s="1001"/>
      <c r="CI44" s="1002"/>
      <c r="CJ44" s="1002"/>
      <c r="CK44" s="1002"/>
      <c r="CL44" s="1003"/>
      <c r="CM44" s="1001"/>
      <c r="CN44" s="1002"/>
      <c r="CO44" s="1002"/>
      <c r="CP44" s="1002"/>
      <c r="CQ44" s="1003"/>
      <c r="CR44" s="1001"/>
      <c r="CS44" s="1002"/>
      <c r="CT44" s="1002"/>
      <c r="CU44" s="1002"/>
      <c r="CV44" s="1003"/>
      <c r="CW44" s="1001"/>
      <c r="CX44" s="1002"/>
      <c r="CY44" s="1002"/>
      <c r="CZ44" s="1002"/>
      <c r="DA44" s="1003"/>
      <c r="DB44" s="1001"/>
      <c r="DC44" s="1002"/>
      <c r="DD44" s="1002"/>
      <c r="DE44" s="1002"/>
      <c r="DF44" s="1003"/>
      <c r="DG44" s="1001"/>
      <c r="DH44" s="1002"/>
      <c r="DI44" s="1002"/>
      <c r="DJ44" s="1002"/>
      <c r="DK44" s="1003"/>
      <c r="DL44" s="1001"/>
      <c r="DM44" s="1002"/>
      <c r="DN44" s="1002"/>
      <c r="DO44" s="1002"/>
      <c r="DP44" s="1003"/>
      <c r="DQ44" s="1001"/>
      <c r="DR44" s="1002"/>
      <c r="DS44" s="1002"/>
      <c r="DT44" s="1002"/>
      <c r="DU44" s="1003"/>
      <c r="DV44" s="1004"/>
      <c r="DW44" s="1005"/>
      <c r="DX44" s="1005"/>
      <c r="DY44" s="1005"/>
      <c r="DZ44" s="1006"/>
      <c r="EA44" s="221"/>
    </row>
    <row r="45" spans="1:131" ht="26.25" customHeight="1" x14ac:dyDescent="0.2">
      <c r="A45" s="229">
        <v>18</v>
      </c>
      <c r="B45" s="1042"/>
      <c r="C45" s="1043"/>
      <c r="D45" s="1043"/>
      <c r="E45" s="1043"/>
      <c r="F45" s="1043"/>
      <c r="G45" s="1043"/>
      <c r="H45" s="1043"/>
      <c r="I45" s="1043"/>
      <c r="J45" s="1043"/>
      <c r="K45" s="1043"/>
      <c r="L45" s="1043"/>
      <c r="M45" s="1043"/>
      <c r="N45" s="1043"/>
      <c r="O45" s="1043"/>
      <c r="P45" s="1044"/>
      <c r="Q45" s="1050"/>
      <c r="R45" s="1051"/>
      <c r="S45" s="1051"/>
      <c r="T45" s="1051"/>
      <c r="U45" s="1051"/>
      <c r="V45" s="1051"/>
      <c r="W45" s="1051"/>
      <c r="X45" s="1051"/>
      <c r="Y45" s="1051"/>
      <c r="Z45" s="1051"/>
      <c r="AA45" s="1051"/>
      <c r="AB45" s="1051"/>
      <c r="AC45" s="1051"/>
      <c r="AD45" s="1051"/>
      <c r="AE45" s="1052"/>
      <c r="AF45" s="1047"/>
      <c r="AG45" s="1048"/>
      <c r="AH45" s="1048"/>
      <c r="AI45" s="1048"/>
      <c r="AJ45" s="1049"/>
      <c r="AK45" s="989"/>
      <c r="AL45" s="980"/>
      <c r="AM45" s="980"/>
      <c r="AN45" s="980"/>
      <c r="AO45" s="980"/>
      <c r="AP45" s="980"/>
      <c r="AQ45" s="980"/>
      <c r="AR45" s="980"/>
      <c r="AS45" s="980"/>
      <c r="AT45" s="980"/>
      <c r="AU45" s="980"/>
      <c r="AV45" s="980"/>
      <c r="AW45" s="980"/>
      <c r="AX45" s="980"/>
      <c r="AY45" s="980"/>
      <c r="AZ45" s="1053"/>
      <c r="BA45" s="1053"/>
      <c r="BB45" s="1053"/>
      <c r="BC45" s="1053"/>
      <c r="BD45" s="1053"/>
      <c r="BE45" s="981"/>
      <c r="BF45" s="981"/>
      <c r="BG45" s="981"/>
      <c r="BH45" s="981"/>
      <c r="BI45" s="982"/>
      <c r="BJ45" s="223"/>
      <c r="BK45" s="223"/>
      <c r="BL45" s="223"/>
      <c r="BM45" s="223"/>
      <c r="BN45" s="223"/>
      <c r="BO45" s="232"/>
      <c r="BP45" s="232"/>
      <c r="BQ45" s="229">
        <v>39</v>
      </c>
      <c r="BR45" s="230"/>
      <c r="BS45" s="1004"/>
      <c r="BT45" s="1005"/>
      <c r="BU45" s="1005"/>
      <c r="BV45" s="1005"/>
      <c r="BW45" s="1005"/>
      <c r="BX45" s="1005"/>
      <c r="BY45" s="1005"/>
      <c r="BZ45" s="1005"/>
      <c r="CA45" s="1005"/>
      <c r="CB45" s="1005"/>
      <c r="CC45" s="1005"/>
      <c r="CD45" s="1005"/>
      <c r="CE45" s="1005"/>
      <c r="CF45" s="1005"/>
      <c r="CG45" s="1026"/>
      <c r="CH45" s="1001"/>
      <c r="CI45" s="1002"/>
      <c r="CJ45" s="1002"/>
      <c r="CK45" s="1002"/>
      <c r="CL45" s="1003"/>
      <c r="CM45" s="1001"/>
      <c r="CN45" s="1002"/>
      <c r="CO45" s="1002"/>
      <c r="CP45" s="1002"/>
      <c r="CQ45" s="1003"/>
      <c r="CR45" s="1001"/>
      <c r="CS45" s="1002"/>
      <c r="CT45" s="1002"/>
      <c r="CU45" s="1002"/>
      <c r="CV45" s="1003"/>
      <c r="CW45" s="1001"/>
      <c r="CX45" s="1002"/>
      <c r="CY45" s="1002"/>
      <c r="CZ45" s="1002"/>
      <c r="DA45" s="1003"/>
      <c r="DB45" s="1001"/>
      <c r="DC45" s="1002"/>
      <c r="DD45" s="1002"/>
      <c r="DE45" s="1002"/>
      <c r="DF45" s="1003"/>
      <c r="DG45" s="1001"/>
      <c r="DH45" s="1002"/>
      <c r="DI45" s="1002"/>
      <c r="DJ45" s="1002"/>
      <c r="DK45" s="1003"/>
      <c r="DL45" s="1001"/>
      <c r="DM45" s="1002"/>
      <c r="DN45" s="1002"/>
      <c r="DO45" s="1002"/>
      <c r="DP45" s="1003"/>
      <c r="DQ45" s="1001"/>
      <c r="DR45" s="1002"/>
      <c r="DS45" s="1002"/>
      <c r="DT45" s="1002"/>
      <c r="DU45" s="1003"/>
      <c r="DV45" s="1004"/>
      <c r="DW45" s="1005"/>
      <c r="DX45" s="1005"/>
      <c r="DY45" s="1005"/>
      <c r="DZ45" s="1006"/>
      <c r="EA45" s="221"/>
    </row>
    <row r="46" spans="1:131" ht="26.25" customHeight="1" x14ac:dyDescent="0.2">
      <c r="A46" s="229">
        <v>19</v>
      </c>
      <c r="B46" s="1042"/>
      <c r="C46" s="1043"/>
      <c r="D46" s="1043"/>
      <c r="E46" s="1043"/>
      <c r="F46" s="1043"/>
      <c r="G46" s="1043"/>
      <c r="H46" s="1043"/>
      <c r="I46" s="1043"/>
      <c r="J46" s="1043"/>
      <c r="K46" s="1043"/>
      <c r="L46" s="1043"/>
      <c r="M46" s="1043"/>
      <c r="N46" s="1043"/>
      <c r="O46" s="1043"/>
      <c r="P46" s="1044"/>
      <c r="Q46" s="1050"/>
      <c r="R46" s="1051"/>
      <c r="S46" s="1051"/>
      <c r="T46" s="1051"/>
      <c r="U46" s="1051"/>
      <c r="V46" s="1051"/>
      <c r="W46" s="1051"/>
      <c r="X46" s="1051"/>
      <c r="Y46" s="1051"/>
      <c r="Z46" s="1051"/>
      <c r="AA46" s="1051"/>
      <c r="AB46" s="1051"/>
      <c r="AC46" s="1051"/>
      <c r="AD46" s="1051"/>
      <c r="AE46" s="1052"/>
      <c r="AF46" s="1047"/>
      <c r="AG46" s="1048"/>
      <c r="AH46" s="1048"/>
      <c r="AI46" s="1048"/>
      <c r="AJ46" s="1049"/>
      <c r="AK46" s="989"/>
      <c r="AL46" s="980"/>
      <c r="AM46" s="980"/>
      <c r="AN46" s="980"/>
      <c r="AO46" s="980"/>
      <c r="AP46" s="980"/>
      <c r="AQ46" s="980"/>
      <c r="AR46" s="980"/>
      <c r="AS46" s="980"/>
      <c r="AT46" s="980"/>
      <c r="AU46" s="980"/>
      <c r="AV46" s="980"/>
      <c r="AW46" s="980"/>
      <c r="AX46" s="980"/>
      <c r="AY46" s="980"/>
      <c r="AZ46" s="1053"/>
      <c r="BA46" s="1053"/>
      <c r="BB46" s="1053"/>
      <c r="BC46" s="1053"/>
      <c r="BD46" s="1053"/>
      <c r="BE46" s="981"/>
      <c r="BF46" s="981"/>
      <c r="BG46" s="981"/>
      <c r="BH46" s="981"/>
      <c r="BI46" s="982"/>
      <c r="BJ46" s="223"/>
      <c r="BK46" s="223"/>
      <c r="BL46" s="223"/>
      <c r="BM46" s="223"/>
      <c r="BN46" s="223"/>
      <c r="BO46" s="232"/>
      <c r="BP46" s="232"/>
      <c r="BQ46" s="229">
        <v>40</v>
      </c>
      <c r="BR46" s="230"/>
      <c r="BS46" s="1004"/>
      <c r="BT46" s="1005"/>
      <c r="BU46" s="1005"/>
      <c r="BV46" s="1005"/>
      <c r="BW46" s="1005"/>
      <c r="BX46" s="1005"/>
      <c r="BY46" s="1005"/>
      <c r="BZ46" s="1005"/>
      <c r="CA46" s="1005"/>
      <c r="CB46" s="1005"/>
      <c r="CC46" s="1005"/>
      <c r="CD46" s="1005"/>
      <c r="CE46" s="1005"/>
      <c r="CF46" s="1005"/>
      <c r="CG46" s="1026"/>
      <c r="CH46" s="1001"/>
      <c r="CI46" s="1002"/>
      <c r="CJ46" s="1002"/>
      <c r="CK46" s="1002"/>
      <c r="CL46" s="1003"/>
      <c r="CM46" s="1001"/>
      <c r="CN46" s="1002"/>
      <c r="CO46" s="1002"/>
      <c r="CP46" s="1002"/>
      <c r="CQ46" s="1003"/>
      <c r="CR46" s="1001"/>
      <c r="CS46" s="1002"/>
      <c r="CT46" s="1002"/>
      <c r="CU46" s="1002"/>
      <c r="CV46" s="1003"/>
      <c r="CW46" s="1001"/>
      <c r="CX46" s="1002"/>
      <c r="CY46" s="1002"/>
      <c r="CZ46" s="1002"/>
      <c r="DA46" s="1003"/>
      <c r="DB46" s="1001"/>
      <c r="DC46" s="1002"/>
      <c r="DD46" s="1002"/>
      <c r="DE46" s="1002"/>
      <c r="DF46" s="1003"/>
      <c r="DG46" s="1001"/>
      <c r="DH46" s="1002"/>
      <c r="DI46" s="1002"/>
      <c r="DJ46" s="1002"/>
      <c r="DK46" s="1003"/>
      <c r="DL46" s="1001"/>
      <c r="DM46" s="1002"/>
      <c r="DN46" s="1002"/>
      <c r="DO46" s="1002"/>
      <c r="DP46" s="1003"/>
      <c r="DQ46" s="1001"/>
      <c r="DR46" s="1002"/>
      <c r="DS46" s="1002"/>
      <c r="DT46" s="1002"/>
      <c r="DU46" s="1003"/>
      <c r="DV46" s="1004"/>
      <c r="DW46" s="1005"/>
      <c r="DX46" s="1005"/>
      <c r="DY46" s="1005"/>
      <c r="DZ46" s="1006"/>
      <c r="EA46" s="221"/>
    </row>
    <row r="47" spans="1:131" ht="26.25" customHeight="1" x14ac:dyDescent="0.2">
      <c r="A47" s="229">
        <v>20</v>
      </c>
      <c r="B47" s="1042"/>
      <c r="C47" s="1043"/>
      <c r="D47" s="1043"/>
      <c r="E47" s="1043"/>
      <c r="F47" s="1043"/>
      <c r="G47" s="1043"/>
      <c r="H47" s="1043"/>
      <c r="I47" s="1043"/>
      <c r="J47" s="1043"/>
      <c r="K47" s="1043"/>
      <c r="L47" s="1043"/>
      <c r="M47" s="1043"/>
      <c r="N47" s="1043"/>
      <c r="O47" s="1043"/>
      <c r="P47" s="1044"/>
      <c r="Q47" s="1050"/>
      <c r="R47" s="1051"/>
      <c r="S47" s="1051"/>
      <c r="T47" s="1051"/>
      <c r="U47" s="1051"/>
      <c r="V47" s="1051"/>
      <c r="W47" s="1051"/>
      <c r="X47" s="1051"/>
      <c r="Y47" s="1051"/>
      <c r="Z47" s="1051"/>
      <c r="AA47" s="1051"/>
      <c r="AB47" s="1051"/>
      <c r="AC47" s="1051"/>
      <c r="AD47" s="1051"/>
      <c r="AE47" s="1052"/>
      <c r="AF47" s="1047"/>
      <c r="AG47" s="1048"/>
      <c r="AH47" s="1048"/>
      <c r="AI47" s="1048"/>
      <c r="AJ47" s="1049"/>
      <c r="AK47" s="989"/>
      <c r="AL47" s="980"/>
      <c r="AM47" s="980"/>
      <c r="AN47" s="980"/>
      <c r="AO47" s="980"/>
      <c r="AP47" s="980"/>
      <c r="AQ47" s="980"/>
      <c r="AR47" s="980"/>
      <c r="AS47" s="980"/>
      <c r="AT47" s="980"/>
      <c r="AU47" s="980"/>
      <c r="AV47" s="980"/>
      <c r="AW47" s="980"/>
      <c r="AX47" s="980"/>
      <c r="AY47" s="980"/>
      <c r="AZ47" s="1053"/>
      <c r="BA47" s="1053"/>
      <c r="BB47" s="1053"/>
      <c r="BC47" s="1053"/>
      <c r="BD47" s="1053"/>
      <c r="BE47" s="981"/>
      <c r="BF47" s="981"/>
      <c r="BG47" s="981"/>
      <c r="BH47" s="981"/>
      <c r="BI47" s="982"/>
      <c r="BJ47" s="223"/>
      <c r="BK47" s="223"/>
      <c r="BL47" s="223"/>
      <c r="BM47" s="223"/>
      <c r="BN47" s="223"/>
      <c r="BO47" s="232"/>
      <c r="BP47" s="232"/>
      <c r="BQ47" s="229">
        <v>41</v>
      </c>
      <c r="BR47" s="230"/>
      <c r="BS47" s="1004"/>
      <c r="BT47" s="1005"/>
      <c r="BU47" s="1005"/>
      <c r="BV47" s="1005"/>
      <c r="BW47" s="1005"/>
      <c r="BX47" s="1005"/>
      <c r="BY47" s="1005"/>
      <c r="BZ47" s="1005"/>
      <c r="CA47" s="1005"/>
      <c r="CB47" s="1005"/>
      <c r="CC47" s="1005"/>
      <c r="CD47" s="1005"/>
      <c r="CE47" s="1005"/>
      <c r="CF47" s="1005"/>
      <c r="CG47" s="1026"/>
      <c r="CH47" s="1001"/>
      <c r="CI47" s="1002"/>
      <c r="CJ47" s="1002"/>
      <c r="CK47" s="1002"/>
      <c r="CL47" s="1003"/>
      <c r="CM47" s="1001"/>
      <c r="CN47" s="1002"/>
      <c r="CO47" s="1002"/>
      <c r="CP47" s="1002"/>
      <c r="CQ47" s="1003"/>
      <c r="CR47" s="1001"/>
      <c r="CS47" s="1002"/>
      <c r="CT47" s="1002"/>
      <c r="CU47" s="1002"/>
      <c r="CV47" s="1003"/>
      <c r="CW47" s="1001"/>
      <c r="CX47" s="1002"/>
      <c r="CY47" s="1002"/>
      <c r="CZ47" s="1002"/>
      <c r="DA47" s="1003"/>
      <c r="DB47" s="1001"/>
      <c r="DC47" s="1002"/>
      <c r="DD47" s="1002"/>
      <c r="DE47" s="1002"/>
      <c r="DF47" s="1003"/>
      <c r="DG47" s="1001"/>
      <c r="DH47" s="1002"/>
      <c r="DI47" s="1002"/>
      <c r="DJ47" s="1002"/>
      <c r="DK47" s="1003"/>
      <c r="DL47" s="1001"/>
      <c r="DM47" s="1002"/>
      <c r="DN47" s="1002"/>
      <c r="DO47" s="1002"/>
      <c r="DP47" s="1003"/>
      <c r="DQ47" s="1001"/>
      <c r="DR47" s="1002"/>
      <c r="DS47" s="1002"/>
      <c r="DT47" s="1002"/>
      <c r="DU47" s="1003"/>
      <c r="DV47" s="1004"/>
      <c r="DW47" s="1005"/>
      <c r="DX47" s="1005"/>
      <c r="DY47" s="1005"/>
      <c r="DZ47" s="1006"/>
      <c r="EA47" s="221"/>
    </row>
    <row r="48" spans="1:131" ht="26.25" customHeight="1" x14ac:dyDescent="0.2">
      <c r="A48" s="229">
        <v>21</v>
      </c>
      <c r="B48" s="1042"/>
      <c r="C48" s="1043"/>
      <c r="D48" s="1043"/>
      <c r="E48" s="1043"/>
      <c r="F48" s="1043"/>
      <c r="G48" s="1043"/>
      <c r="H48" s="1043"/>
      <c r="I48" s="1043"/>
      <c r="J48" s="1043"/>
      <c r="K48" s="1043"/>
      <c r="L48" s="1043"/>
      <c r="M48" s="1043"/>
      <c r="N48" s="1043"/>
      <c r="O48" s="1043"/>
      <c r="P48" s="1044"/>
      <c r="Q48" s="1050"/>
      <c r="R48" s="1051"/>
      <c r="S48" s="1051"/>
      <c r="T48" s="1051"/>
      <c r="U48" s="1051"/>
      <c r="V48" s="1051"/>
      <c r="W48" s="1051"/>
      <c r="X48" s="1051"/>
      <c r="Y48" s="1051"/>
      <c r="Z48" s="1051"/>
      <c r="AA48" s="1051"/>
      <c r="AB48" s="1051"/>
      <c r="AC48" s="1051"/>
      <c r="AD48" s="1051"/>
      <c r="AE48" s="1052"/>
      <c r="AF48" s="1047"/>
      <c r="AG48" s="1048"/>
      <c r="AH48" s="1048"/>
      <c r="AI48" s="1048"/>
      <c r="AJ48" s="1049"/>
      <c r="AK48" s="989"/>
      <c r="AL48" s="980"/>
      <c r="AM48" s="980"/>
      <c r="AN48" s="980"/>
      <c r="AO48" s="980"/>
      <c r="AP48" s="980"/>
      <c r="AQ48" s="980"/>
      <c r="AR48" s="980"/>
      <c r="AS48" s="980"/>
      <c r="AT48" s="980"/>
      <c r="AU48" s="980"/>
      <c r="AV48" s="980"/>
      <c r="AW48" s="980"/>
      <c r="AX48" s="980"/>
      <c r="AY48" s="980"/>
      <c r="AZ48" s="1053"/>
      <c r="BA48" s="1053"/>
      <c r="BB48" s="1053"/>
      <c r="BC48" s="1053"/>
      <c r="BD48" s="1053"/>
      <c r="BE48" s="981"/>
      <c r="BF48" s="981"/>
      <c r="BG48" s="981"/>
      <c r="BH48" s="981"/>
      <c r="BI48" s="982"/>
      <c r="BJ48" s="223"/>
      <c r="BK48" s="223"/>
      <c r="BL48" s="223"/>
      <c r="BM48" s="223"/>
      <c r="BN48" s="223"/>
      <c r="BO48" s="232"/>
      <c r="BP48" s="232"/>
      <c r="BQ48" s="229">
        <v>42</v>
      </c>
      <c r="BR48" s="230"/>
      <c r="BS48" s="1004"/>
      <c r="BT48" s="1005"/>
      <c r="BU48" s="1005"/>
      <c r="BV48" s="1005"/>
      <c r="BW48" s="1005"/>
      <c r="BX48" s="1005"/>
      <c r="BY48" s="1005"/>
      <c r="BZ48" s="1005"/>
      <c r="CA48" s="1005"/>
      <c r="CB48" s="1005"/>
      <c r="CC48" s="1005"/>
      <c r="CD48" s="1005"/>
      <c r="CE48" s="1005"/>
      <c r="CF48" s="1005"/>
      <c r="CG48" s="1026"/>
      <c r="CH48" s="1001"/>
      <c r="CI48" s="1002"/>
      <c r="CJ48" s="1002"/>
      <c r="CK48" s="1002"/>
      <c r="CL48" s="1003"/>
      <c r="CM48" s="1001"/>
      <c r="CN48" s="1002"/>
      <c r="CO48" s="1002"/>
      <c r="CP48" s="1002"/>
      <c r="CQ48" s="1003"/>
      <c r="CR48" s="1001"/>
      <c r="CS48" s="1002"/>
      <c r="CT48" s="1002"/>
      <c r="CU48" s="1002"/>
      <c r="CV48" s="1003"/>
      <c r="CW48" s="1001"/>
      <c r="CX48" s="1002"/>
      <c r="CY48" s="1002"/>
      <c r="CZ48" s="1002"/>
      <c r="DA48" s="1003"/>
      <c r="DB48" s="1001"/>
      <c r="DC48" s="1002"/>
      <c r="DD48" s="1002"/>
      <c r="DE48" s="1002"/>
      <c r="DF48" s="1003"/>
      <c r="DG48" s="1001"/>
      <c r="DH48" s="1002"/>
      <c r="DI48" s="1002"/>
      <c r="DJ48" s="1002"/>
      <c r="DK48" s="1003"/>
      <c r="DL48" s="1001"/>
      <c r="DM48" s="1002"/>
      <c r="DN48" s="1002"/>
      <c r="DO48" s="1002"/>
      <c r="DP48" s="1003"/>
      <c r="DQ48" s="1001"/>
      <c r="DR48" s="1002"/>
      <c r="DS48" s="1002"/>
      <c r="DT48" s="1002"/>
      <c r="DU48" s="1003"/>
      <c r="DV48" s="1004"/>
      <c r="DW48" s="1005"/>
      <c r="DX48" s="1005"/>
      <c r="DY48" s="1005"/>
      <c r="DZ48" s="1006"/>
      <c r="EA48" s="221"/>
    </row>
    <row r="49" spans="1:131" ht="26.25" customHeight="1" x14ac:dyDescent="0.2">
      <c r="A49" s="229">
        <v>22</v>
      </c>
      <c r="B49" s="1042"/>
      <c r="C49" s="1043"/>
      <c r="D49" s="1043"/>
      <c r="E49" s="1043"/>
      <c r="F49" s="1043"/>
      <c r="G49" s="1043"/>
      <c r="H49" s="1043"/>
      <c r="I49" s="1043"/>
      <c r="J49" s="1043"/>
      <c r="K49" s="1043"/>
      <c r="L49" s="1043"/>
      <c r="M49" s="1043"/>
      <c r="N49" s="1043"/>
      <c r="O49" s="1043"/>
      <c r="P49" s="1044"/>
      <c r="Q49" s="1050"/>
      <c r="R49" s="1051"/>
      <c r="S49" s="1051"/>
      <c r="T49" s="1051"/>
      <c r="U49" s="1051"/>
      <c r="V49" s="1051"/>
      <c r="W49" s="1051"/>
      <c r="X49" s="1051"/>
      <c r="Y49" s="1051"/>
      <c r="Z49" s="1051"/>
      <c r="AA49" s="1051"/>
      <c r="AB49" s="1051"/>
      <c r="AC49" s="1051"/>
      <c r="AD49" s="1051"/>
      <c r="AE49" s="1052"/>
      <c r="AF49" s="1047"/>
      <c r="AG49" s="1048"/>
      <c r="AH49" s="1048"/>
      <c r="AI49" s="1048"/>
      <c r="AJ49" s="1049"/>
      <c r="AK49" s="989"/>
      <c r="AL49" s="980"/>
      <c r="AM49" s="980"/>
      <c r="AN49" s="980"/>
      <c r="AO49" s="980"/>
      <c r="AP49" s="980"/>
      <c r="AQ49" s="980"/>
      <c r="AR49" s="980"/>
      <c r="AS49" s="980"/>
      <c r="AT49" s="980"/>
      <c r="AU49" s="980"/>
      <c r="AV49" s="980"/>
      <c r="AW49" s="980"/>
      <c r="AX49" s="980"/>
      <c r="AY49" s="980"/>
      <c r="AZ49" s="1053"/>
      <c r="BA49" s="1053"/>
      <c r="BB49" s="1053"/>
      <c r="BC49" s="1053"/>
      <c r="BD49" s="1053"/>
      <c r="BE49" s="981"/>
      <c r="BF49" s="981"/>
      <c r="BG49" s="981"/>
      <c r="BH49" s="981"/>
      <c r="BI49" s="982"/>
      <c r="BJ49" s="223"/>
      <c r="BK49" s="223"/>
      <c r="BL49" s="223"/>
      <c r="BM49" s="223"/>
      <c r="BN49" s="223"/>
      <c r="BO49" s="232"/>
      <c r="BP49" s="232"/>
      <c r="BQ49" s="229">
        <v>43</v>
      </c>
      <c r="BR49" s="230"/>
      <c r="BS49" s="1004"/>
      <c r="BT49" s="1005"/>
      <c r="BU49" s="1005"/>
      <c r="BV49" s="1005"/>
      <c r="BW49" s="1005"/>
      <c r="BX49" s="1005"/>
      <c r="BY49" s="1005"/>
      <c r="BZ49" s="1005"/>
      <c r="CA49" s="1005"/>
      <c r="CB49" s="1005"/>
      <c r="CC49" s="1005"/>
      <c r="CD49" s="1005"/>
      <c r="CE49" s="1005"/>
      <c r="CF49" s="1005"/>
      <c r="CG49" s="1026"/>
      <c r="CH49" s="1001"/>
      <c r="CI49" s="1002"/>
      <c r="CJ49" s="1002"/>
      <c r="CK49" s="1002"/>
      <c r="CL49" s="1003"/>
      <c r="CM49" s="1001"/>
      <c r="CN49" s="1002"/>
      <c r="CO49" s="1002"/>
      <c r="CP49" s="1002"/>
      <c r="CQ49" s="1003"/>
      <c r="CR49" s="1001"/>
      <c r="CS49" s="1002"/>
      <c r="CT49" s="1002"/>
      <c r="CU49" s="1002"/>
      <c r="CV49" s="1003"/>
      <c r="CW49" s="1001"/>
      <c r="CX49" s="1002"/>
      <c r="CY49" s="1002"/>
      <c r="CZ49" s="1002"/>
      <c r="DA49" s="1003"/>
      <c r="DB49" s="1001"/>
      <c r="DC49" s="1002"/>
      <c r="DD49" s="1002"/>
      <c r="DE49" s="1002"/>
      <c r="DF49" s="1003"/>
      <c r="DG49" s="1001"/>
      <c r="DH49" s="1002"/>
      <c r="DI49" s="1002"/>
      <c r="DJ49" s="1002"/>
      <c r="DK49" s="1003"/>
      <c r="DL49" s="1001"/>
      <c r="DM49" s="1002"/>
      <c r="DN49" s="1002"/>
      <c r="DO49" s="1002"/>
      <c r="DP49" s="1003"/>
      <c r="DQ49" s="1001"/>
      <c r="DR49" s="1002"/>
      <c r="DS49" s="1002"/>
      <c r="DT49" s="1002"/>
      <c r="DU49" s="1003"/>
      <c r="DV49" s="1004"/>
      <c r="DW49" s="1005"/>
      <c r="DX49" s="1005"/>
      <c r="DY49" s="1005"/>
      <c r="DZ49" s="1006"/>
      <c r="EA49" s="221"/>
    </row>
    <row r="50" spans="1:131" ht="26.25" customHeight="1" x14ac:dyDescent="0.2">
      <c r="A50" s="229">
        <v>23</v>
      </c>
      <c r="B50" s="1042"/>
      <c r="C50" s="1043"/>
      <c r="D50" s="1043"/>
      <c r="E50" s="1043"/>
      <c r="F50" s="1043"/>
      <c r="G50" s="1043"/>
      <c r="H50" s="1043"/>
      <c r="I50" s="1043"/>
      <c r="J50" s="1043"/>
      <c r="K50" s="1043"/>
      <c r="L50" s="1043"/>
      <c r="M50" s="1043"/>
      <c r="N50" s="1043"/>
      <c r="O50" s="1043"/>
      <c r="P50" s="1044"/>
      <c r="Q50" s="1045"/>
      <c r="R50" s="1037"/>
      <c r="S50" s="1037"/>
      <c r="T50" s="1037"/>
      <c r="U50" s="1037"/>
      <c r="V50" s="1037"/>
      <c r="W50" s="1037"/>
      <c r="X50" s="1037"/>
      <c r="Y50" s="1037"/>
      <c r="Z50" s="1037"/>
      <c r="AA50" s="1037"/>
      <c r="AB50" s="1037"/>
      <c r="AC50" s="1037"/>
      <c r="AD50" s="1037"/>
      <c r="AE50" s="1046"/>
      <c r="AF50" s="1047"/>
      <c r="AG50" s="1048"/>
      <c r="AH50" s="1048"/>
      <c r="AI50" s="1048"/>
      <c r="AJ50" s="1049"/>
      <c r="AK50" s="1036"/>
      <c r="AL50" s="1037"/>
      <c r="AM50" s="1037"/>
      <c r="AN50" s="1037"/>
      <c r="AO50" s="1037"/>
      <c r="AP50" s="1037"/>
      <c r="AQ50" s="1037"/>
      <c r="AR50" s="1037"/>
      <c r="AS50" s="1037"/>
      <c r="AT50" s="1037"/>
      <c r="AU50" s="1037"/>
      <c r="AV50" s="1037"/>
      <c r="AW50" s="1037"/>
      <c r="AX50" s="1037"/>
      <c r="AY50" s="1037"/>
      <c r="AZ50" s="1038"/>
      <c r="BA50" s="1038"/>
      <c r="BB50" s="1038"/>
      <c r="BC50" s="1038"/>
      <c r="BD50" s="1038"/>
      <c r="BE50" s="981"/>
      <c r="BF50" s="981"/>
      <c r="BG50" s="981"/>
      <c r="BH50" s="981"/>
      <c r="BI50" s="982"/>
      <c r="BJ50" s="223"/>
      <c r="BK50" s="223"/>
      <c r="BL50" s="223"/>
      <c r="BM50" s="223"/>
      <c r="BN50" s="223"/>
      <c r="BO50" s="232"/>
      <c r="BP50" s="232"/>
      <c r="BQ50" s="229">
        <v>44</v>
      </c>
      <c r="BR50" s="230"/>
      <c r="BS50" s="1004"/>
      <c r="BT50" s="1005"/>
      <c r="BU50" s="1005"/>
      <c r="BV50" s="1005"/>
      <c r="BW50" s="1005"/>
      <c r="BX50" s="1005"/>
      <c r="BY50" s="1005"/>
      <c r="BZ50" s="1005"/>
      <c r="CA50" s="1005"/>
      <c r="CB50" s="1005"/>
      <c r="CC50" s="1005"/>
      <c r="CD50" s="1005"/>
      <c r="CE50" s="1005"/>
      <c r="CF50" s="1005"/>
      <c r="CG50" s="1026"/>
      <c r="CH50" s="1001"/>
      <c r="CI50" s="1002"/>
      <c r="CJ50" s="1002"/>
      <c r="CK50" s="1002"/>
      <c r="CL50" s="1003"/>
      <c r="CM50" s="1001"/>
      <c r="CN50" s="1002"/>
      <c r="CO50" s="1002"/>
      <c r="CP50" s="1002"/>
      <c r="CQ50" s="1003"/>
      <c r="CR50" s="1001"/>
      <c r="CS50" s="1002"/>
      <c r="CT50" s="1002"/>
      <c r="CU50" s="1002"/>
      <c r="CV50" s="1003"/>
      <c r="CW50" s="1001"/>
      <c r="CX50" s="1002"/>
      <c r="CY50" s="1002"/>
      <c r="CZ50" s="1002"/>
      <c r="DA50" s="1003"/>
      <c r="DB50" s="1001"/>
      <c r="DC50" s="1002"/>
      <c r="DD50" s="1002"/>
      <c r="DE50" s="1002"/>
      <c r="DF50" s="1003"/>
      <c r="DG50" s="1001"/>
      <c r="DH50" s="1002"/>
      <c r="DI50" s="1002"/>
      <c r="DJ50" s="1002"/>
      <c r="DK50" s="1003"/>
      <c r="DL50" s="1001"/>
      <c r="DM50" s="1002"/>
      <c r="DN50" s="1002"/>
      <c r="DO50" s="1002"/>
      <c r="DP50" s="1003"/>
      <c r="DQ50" s="1001"/>
      <c r="DR50" s="1002"/>
      <c r="DS50" s="1002"/>
      <c r="DT50" s="1002"/>
      <c r="DU50" s="1003"/>
      <c r="DV50" s="1004"/>
      <c r="DW50" s="1005"/>
      <c r="DX50" s="1005"/>
      <c r="DY50" s="1005"/>
      <c r="DZ50" s="1006"/>
      <c r="EA50" s="221"/>
    </row>
    <row r="51" spans="1:131" ht="26.25" customHeight="1" x14ac:dyDescent="0.2">
      <c r="A51" s="229">
        <v>24</v>
      </c>
      <c r="B51" s="1042"/>
      <c r="C51" s="1043"/>
      <c r="D51" s="1043"/>
      <c r="E51" s="1043"/>
      <c r="F51" s="1043"/>
      <c r="G51" s="1043"/>
      <c r="H51" s="1043"/>
      <c r="I51" s="1043"/>
      <c r="J51" s="1043"/>
      <c r="K51" s="1043"/>
      <c r="L51" s="1043"/>
      <c r="M51" s="1043"/>
      <c r="N51" s="1043"/>
      <c r="O51" s="1043"/>
      <c r="P51" s="1044"/>
      <c r="Q51" s="1045"/>
      <c r="R51" s="1037"/>
      <c r="S51" s="1037"/>
      <c r="T51" s="1037"/>
      <c r="U51" s="1037"/>
      <c r="V51" s="1037"/>
      <c r="W51" s="1037"/>
      <c r="X51" s="1037"/>
      <c r="Y51" s="1037"/>
      <c r="Z51" s="1037"/>
      <c r="AA51" s="1037"/>
      <c r="AB51" s="1037"/>
      <c r="AC51" s="1037"/>
      <c r="AD51" s="1037"/>
      <c r="AE51" s="1046"/>
      <c r="AF51" s="1047"/>
      <c r="AG51" s="1048"/>
      <c r="AH51" s="1048"/>
      <c r="AI51" s="1048"/>
      <c r="AJ51" s="1049"/>
      <c r="AK51" s="1036"/>
      <c r="AL51" s="1037"/>
      <c r="AM51" s="1037"/>
      <c r="AN51" s="1037"/>
      <c r="AO51" s="1037"/>
      <c r="AP51" s="1037"/>
      <c r="AQ51" s="1037"/>
      <c r="AR51" s="1037"/>
      <c r="AS51" s="1037"/>
      <c r="AT51" s="1037"/>
      <c r="AU51" s="1037"/>
      <c r="AV51" s="1037"/>
      <c r="AW51" s="1037"/>
      <c r="AX51" s="1037"/>
      <c r="AY51" s="1037"/>
      <c r="AZ51" s="1038"/>
      <c r="BA51" s="1038"/>
      <c r="BB51" s="1038"/>
      <c r="BC51" s="1038"/>
      <c r="BD51" s="1038"/>
      <c r="BE51" s="981"/>
      <c r="BF51" s="981"/>
      <c r="BG51" s="981"/>
      <c r="BH51" s="981"/>
      <c r="BI51" s="982"/>
      <c r="BJ51" s="223"/>
      <c r="BK51" s="223"/>
      <c r="BL51" s="223"/>
      <c r="BM51" s="223"/>
      <c r="BN51" s="223"/>
      <c r="BO51" s="232"/>
      <c r="BP51" s="232"/>
      <c r="BQ51" s="229">
        <v>45</v>
      </c>
      <c r="BR51" s="230"/>
      <c r="BS51" s="1004"/>
      <c r="BT51" s="1005"/>
      <c r="BU51" s="1005"/>
      <c r="BV51" s="1005"/>
      <c r="BW51" s="1005"/>
      <c r="BX51" s="1005"/>
      <c r="BY51" s="1005"/>
      <c r="BZ51" s="1005"/>
      <c r="CA51" s="1005"/>
      <c r="CB51" s="1005"/>
      <c r="CC51" s="1005"/>
      <c r="CD51" s="1005"/>
      <c r="CE51" s="1005"/>
      <c r="CF51" s="1005"/>
      <c r="CG51" s="1026"/>
      <c r="CH51" s="1001"/>
      <c r="CI51" s="1002"/>
      <c r="CJ51" s="1002"/>
      <c r="CK51" s="1002"/>
      <c r="CL51" s="1003"/>
      <c r="CM51" s="1001"/>
      <c r="CN51" s="1002"/>
      <c r="CO51" s="1002"/>
      <c r="CP51" s="1002"/>
      <c r="CQ51" s="1003"/>
      <c r="CR51" s="1001"/>
      <c r="CS51" s="1002"/>
      <c r="CT51" s="1002"/>
      <c r="CU51" s="1002"/>
      <c r="CV51" s="1003"/>
      <c r="CW51" s="1001"/>
      <c r="CX51" s="1002"/>
      <c r="CY51" s="1002"/>
      <c r="CZ51" s="1002"/>
      <c r="DA51" s="1003"/>
      <c r="DB51" s="1001"/>
      <c r="DC51" s="1002"/>
      <c r="DD51" s="1002"/>
      <c r="DE51" s="1002"/>
      <c r="DF51" s="1003"/>
      <c r="DG51" s="1001"/>
      <c r="DH51" s="1002"/>
      <c r="DI51" s="1002"/>
      <c r="DJ51" s="1002"/>
      <c r="DK51" s="1003"/>
      <c r="DL51" s="1001"/>
      <c r="DM51" s="1002"/>
      <c r="DN51" s="1002"/>
      <c r="DO51" s="1002"/>
      <c r="DP51" s="1003"/>
      <c r="DQ51" s="1001"/>
      <c r="DR51" s="1002"/>
      <c r="DS51" s="1002"/>
      <c r="DT51" s="1002"/>
      <c r="DU51" s="1003"/>
      <c r="DV51" s="1004"/>
      <c r="DW51" s="1005"/>
      <c r="DX51" s="1005"/>
      <c r="DY51" s="1005"/>
      <c r="DZ51" s="1006"/>
      <c r="EA51" s="221"/>
    </row>
    <row r="52" spans="1:131" ht="26.25" customHeight="1" x14ac:dyDescent="0.2">
      <c r="A52" s="229">
        <v>25</v>
      </c>
      <c r="B52" s="1042"/>
      <c r="C52" s="1043"/>
      <c r="D52" s="1043"/>
      <c r="E52" s="1043"/>
      <c r="F52" s="1043"/>
      <c r="G52" s="1043"/>
      <c r="H52" s="1043"/>
      <c r="I52" s="1043"/>
      <c r="J52" s="1043"/>
      <c r="K52" s="1043"/>
      <c r="L52" s="1043"/>
      <c r="M52" s="1043"/>
      <c r="N52" s="1043"/>
      <c r="O52" s="1043"/>
      <c r="P52" s="1044"/>
      <c r="Q52" s="1045"/>
      <c r="R52" s="1037"/>
      <c r="S52" s="1037"/>
      <c r="T52" s="1037"/>
      <c r="U52" s="1037"/>
      <c r="V52" s="1037"/>
      <c r="W52" s="1037"/>
      <c r="X52" s="1037"/>
      <c r="Y52" s="1037"/>
      <c r="Z52" s="1037"/>
      <c r="AA52" s="1037"/>
      <c r="AB52" s="1037"/>
      <c r="AC52" s="1037"/>
      <c r="AD52" s="1037"/>
      <c r="AE52" s="1046"/>
      <c r="AF52" s="1047"/>
      <c r="AG52" s="1048"/>
      <c r="AH52" s="1048"/>
      <c r="AI52" s="1048"/>
      <c r="AJ52" s="1049"/>
      <c r="AK52" s="1036"/>
      <c r="AL52" s="1037"/>
      <c r="AM52" s="1037"/>
      <c r="AN52" s="1037"/>
      <c r="AO52" s="1037"/>
      <c r="AP52" s="1037"/>
      <c r="AQ52" s="1037"/>
      <c r="AR52" s="1037"/>
      <c r="AS52" s="1037"/>
      <c r="AT52" s="1037"/>
      <c r="AU52" s="1037"/>
      <c r="AV52" s="1037"/>
      <c r="AW52" s="1037"/>
      <c r="AX52" s="1037"/>
      <c r="AY52" s="1037"/>
      <c r="AZ52" s="1038"/>
      <c r="BA52" s="1038"/>
      <c r="BB52" s="1038"/>
      <c r="BC52" s="1038"/>
      <c r="BD52" s="1038"/>
      <c r="BE52" s="981"/>
      <c r="BF52" s="981"/>
      <c r="BG52" s="981"/>
      <c r="BH52" s="981"/>
      <c r="BI52" s="982"/>
      <c r="BJ52" s="223"/>
      <c r="BK52" s="223"/>
      <c r="BL52" s="223"/>
      <c r="BM52" s="223"/>
      <c r="BN52" s="223"/>
      <c r="BO52" s="232"/>
      <c r="BP52" s="232"/>
      <c r="BQ52" s="229">
        <v>46</v>
      </c>
      <c r="BR52" s="230"/>
      <c r="BS52" s="1004"/>
      <c r="BT52" s="1005"/>
      <c r="BU52" s="1005"/>
      <c r="BV52" s="1005"/>
      <c r="BW52" s="1005"/>
      <c r="BX52" s="1005"/>
      <c r="BY52" s="1005"/>
      <c r="BZ52" s="1005"/>
      <c r="CA52" s="1005"/>
      <c r="CB52" s="1005"/>
      <c r="CC52" s="1005"/>
      <c r="CD52" s="1005"/>
      <c r="CE52" s="1005"/>
      <c r="CF52" s="1005"/>
      <c r="CG52" s="1026"/>
      <c r="CH52" s="1001"/>
      <c r="CI52" s="1002"/>
      <c r="CJ52" s="1002"/>
      <c r="CK52" s="1002"/>
      <c r="CL52" s="1003"/>
      <c r="CM52" s="1001"/>
      <c r="CN52" s="1002"/>
      <c r="CO52" s="1002"/>
      <c r="CP52" s="1002"/>
      <c r="CQ52" s="1003"/>
      <c r="CR52" s="1001"/>
      <c r="CS52" s="1002"/>
      <c r="CT52" s="1002"/>
      <c r="CU52" s="1002"/>
      <c r="CV52" s="1003"/>
      <c r="CW52" s="1001"/>
      <c r="CX52" s="1002"/>
      <c r="CY52" s="1002"/>
      <c r="CZ52" s="1002"/>
      <c r="DA52" s="1003"/>
      <c r="DB52" s="1001"/>
      <c r="DC52" s="1002"/>
      <c r="DD52" s="1002"/>
      <c r="DE52" s="1002"/>
      <c r="DF52" s="1003"/>
      <c r="DG52" s="1001"/>
      <c r="DH52" s="1002"/>
      <c r="DI52" s="1002"/>
      <c r="DJ52" s="1002"/>
      <c r="DK52" s="1003"/>
      <c r="DL52" s="1001"/>
      <c r="DM52" s="1002"/>
      <c r="DN52" s="1002"/>
      <c r="DO52" s="1002"/>
      <c r="DP52" s="1003"/>
      <c r="DQ52" s="1001"/>
      <c r="DR52" s="1002"/>
      <c r="DS52" s="1002"/>
      <c r="DT52" s="1002"/>
      <c r="DU52" s="1003"/>
      <c r="DV52" s="1004"/>
      <c r="DW52" s="1005"/>
      <c r="DX52" s="1005"/>
      <c r="DY52" s="1005"/>
      <c r="DZ52" s="1006"/>
      <c r="EA52" s="221"/>
    </row>
    <row r="53" spans="1:131" ht="26.25" customHeight="1" x14ac:dyDescent="0.2">
      <c r="A53" s="229">
        <v>26</v>
      </c>
      <c r="B53" s="1042"/>
      <c r="C53" s="1043"/>
      <c r="D53" s="1043"/>
      <c r="E53" s="1043"/>
      <c r="F53" s="1043"/>
      <c r="G53" s="1043"/>
      <c r="H53" s="1043"/>
      <c r="I53" s="1043"/>
      <c r="J53" s="1043"/>
      <c r="K53" s="1043"/>
      <c r="L53" s="1043"/>
      <c r="M53" s="1043"/>
      <c r="N53" s="1043"/>
      <c r="O53" s="1043"/>
      <c r="P53" s="1044"/>
      <c r="Q53" s="1045"/>
      <c r="R53" s="1037"/>
      <c r="S53" s="1037"/>
      <c r="T53" s="1037"/>
      <c r="U53" s="1037"/>
      <c r="V53" s="1037"/>
      <c r="W53" s="1037"/>
      <c r="X53" s="1037"/>
      <c r="Y53" s="1037"/>
      <c r="Z53" s="1037"/>
      <c r="AA53" s="1037"/>
      <c r="AB53" s="1037"/>
      <c r="AC53" s="1037"/>
      <c r="AD53" s="1037"/>
      <c r="AE53" s="1046"/>
      <c r="AF53" s="1047"/>
      <c r="AG53" s="1048"/>
      <c r="AH53" s="1048"/>
      <c r="AI53" s="1048"/>
      <c r="AJ53" s="1049"/>
      <c r="AK53" s="1036"/>
      <c r="AL53" s="1037"/>
      <c r="AM53" s="1037"/>
      <c r="AN53" s="1037"/>
      <c r="AO53" s="1037"/>
      <c r="AP53" s="1037"/>
      <c r="AQ53" s="1037"/>
      <c r="AR53" s="1037"/>
      <c r="AS53" s="1037"/>
      <c r="AT53" s="1037"/>
      <c r="AU53" s="1037"/>
      <c r="AV53" s="1037"/>
      <c r="AW53" s="1037"/>
      <c r="AX53" s="1037"/>
      <c r="AY53" s="1037"/>
      <c r="AZ53" s="1038"/>
      <c r="BA53" s="1038"/>
      <c r="BB53" s="1038"/>
      <c r="BC53" s="1038"/>
      <c r="BD53" s="1038"/>
      <c r="BE53" s="981"/>
      <c r="BF53" s="981"/>
      <c r="BG53" s="981"/>
      <c r="BH53" s="981"/>
      <c r="BI53" s="982"/>
      <c r="BJ53" s="223"/>
      <c r="BK53" s="223"/>
      <c r="BL53" s="223"/>
      <c r="BM53" s="223"/>
      <c r="BN53" s="223"/>
      <c r="BO53" s="232"/>
      <c r="BP53" s="232"/>
      <c r="BQ53" s="229">
        <v>47</v>
      </c>
      <c r="BR53" s="230"/>
      <c r="BS53" s="1004"/>
      <c r="BT53" s="1005"/>
      <c r="BU53" s="1005"/>
      <c r="BV53" s="1005"/>
      <c r="BW53" s="1005"/>
      <c r="BX53" s="1005"/>
      <c r="BY53" s="1005"/>
      <c r="BZ53" s="1005"/>
      <c r="CA53" s="1005"/>
      <c r="CB53" s="1005"/>
      <c r="CC53" s="1005"/>
      <c r="CD53" s="1005"/>
      <c r="CE53" s="1005"/>
      <c r="CF53" s="1005"/>
      <c r="CG53" s="1026"/>
      <c r="CH53" s="1001"/>
      <c r="CI53" s="1002"/>
      <c r="CJ53" s="1002"/>
      <c r="CK53" s="1002"/>
      <c r="CL53" s="1003"/>
      <c r="CM53" s="1001"/>
      <c r="CN53" s="1002"/>
      <c r="CO53" s="1002"/>
      <c r="CP53" s="1002"/>
      <c r="CQ53" s="1003"/>
      <c r="CR53" s="1001"/>
      <c r="CS53" s="1002"/>
      <c r="CT53" s="1002"/>
      <c r="CU53" s="1002"/>
      <c r="CV53" s="1003"/>
      <c r="CW53" s="1001"/>
      <c r="CX53" s="1002"/>
      <c r="CY53" s="1002"/>
      <c r="CZ53" s="1002"/>
      <c r="DA53" s="1003"/>
      <c r="DB53" s="1001"/>
      <c r="DC53" s="1002"/>
      <c r="DD53" s="1002"/>
      <c r="DE53" s="1002"/>
      <c r="DF53" s="1003"/>
      <c r="DG53" s="1001"/>
      <c r="DH53" s="1002"/>
      <c r="DI53" s="1002"/>
      <c r="DJ53" s="1002"/>
      <c r="DK53" s="1003"/>
      <c r="DL53" s="1001"/>
      <c r="DM53" s="1002"/>
      <c r="DN53" s="1002"/>
      <c r="DO53" s="1002"/>
      <c r="DP53" s="1003"/>
      <c r="DQ53" s="1001"/>
      <c r="DR53" s="1002"/>
      <c r="DS53" s="1002"/>
      <c r="DT53" s="1002"/>
      <c r="DU53" s="1003"/>
      <c r="DV53" s="1004"/>
      <c r="DW53" s="1005"/>
      <c r="DX53" s="1005"/>
      <c r="DY53" s="1005"/>
      <c r="DZ53" s="1006"/>
      <c r="EA53" s="221"/>
    </row>
    <row r="54" spans="1:131" ht="26.25" customHeight="1" x14ac:dyDescent="0.2">
      <c r="A54" s="229">
        <v>27</v>
      </c>
      <c r="B54" s="1042"/>
      <c r="C54" s="1043"/>
      <c r="D54" s="1043"/>
      <c r="E54" s="1043"/>
      <c r="F54" s="1043"/>
      <c r="G54" s="1043"/>
      <c r="H54" s="1043"/>
      <c r="I54" s="1043"/>
      <c r="J54" s="1043"/>
      <c r="K54" s="1043"/>
      <c r="L54" s="1043"/>
      <c r="M54" s="1043"/>
      <c r="N54" s="1043"/>
      <c r="O54" s="1043"/>
      <c r="P54" s="1044"/>
      <c r="Q54" s="1045"/>
      <c r="R54" s="1037"/>
      <c r="S54" s="1037"/>
      <c r="T54" s="1037"/>
      <c r="U54" s="1037"/>
      <c r="V54" s="1037"/>
      <c r="W54" s="1037"/>
      <c r="X54" s="1037"/>
      <c r="Y54" s="1037"/>
      <c r="Z54" s="1037"/>
      <c r="AA54" s="1037"/>
      <c r="AB54" s="1037"/>
      <c r="AC54" s="1037"/>
      <c r="AD54" s="1037"/>
      <c r="AE54" s="1046"/>
      <c r="AF54" s="1047"/>
      <c r="AG54" s="1048"/>
      <c r="AH54" s="1048"/>
      <c r="AI54" s="1048"/>
      <c r="AJ54" s="1049"/>
      <c r="AK54" s="1036"/>
      <c r="AL54" s="1037"/>
      <c r="AM54" s="1037"/>
      <c r="AN54" s="1037"/>
      <c r="AO54" s="1037"/>
      <c r="AP54" s="1037"/>
      <c r="AQ54" s="1037"/>
      <c r="AR54" s="1037"/>
      <c r="AS54" s="1037"/>
      <c r="AT54" s="1037"/>
      <c r="AU54" s="1037"/>
      <c r="AV54" s="1037"/>
      <c r="AW54" s="1037"/>
      <c r="AX54" s="1037"/>
      <c r="AY54" s="1037"/>
      <c r="AZ54" s="1038"/>
      <c r="BA54" s="1038"/>
      <c r="BB54" s="1038"/>
      <c r="BC54" s="1038"/>
      <c r="BD54" s="1038"/>
      <c r="BE54" s="981"/>
      <c r="BF54" s="981"/>
      <c r="BG54" s="981"/>
      <c r="BH54" s="981"/>
      <c r="BI54" s="982"/>
      <c r="BJ54" s="223"/>
      <c r="BK54" s="223"/>
      <c r="BL54" s="223"/>
      <c r="BM54" s="223"/>
      <c r="BN54" s="223"/>
      <c r="BO54" s="232"/>
      <c r="BP54" s="232"/>
      <c r="BQ54" s="229">
        <v>48</v>
      </c>
      <c r="BR54" s="230"/>
      <c r="BS54" s="1004"/>
      <c r="BT54" s="1005"/>
      <c r="BU54" s="1005"/>
      <c r="BV54" s="1005"/>
      <c r="BW54" s="1005"/>
      <c r="BX54" s="1005"/>
      <c r="BY54" s="1005"/>
      <c r="BZ54" s="1005"/>
      <c r="CA54" s="1005"/>
      <c r="CB54" s="1005"/>
      <c r="CC54" s="1005"/>
      <c r="CD54" s="1005"/>
      <c r="CE54" s="1005"/>
      <c r="CF54" s="1005"/>
      <c r="CG54" s="1026"/>
      <c r="CH54" s="1001"/>
      <c r="CI54" s="1002"/>
      <c r="CJ54" s="1002"/>
      <c r="CK54" s="1002"/>
      <c r="CL54" s="1003"/>
      <c r="CM54" s="1001"/>
      <c r="CN54" s="1002"/>
      <c r="CO54" s="1002"/>
      <c r="CP54" s="1002"/>
      <c r="CQ54" s="1003"/>
      <c r="CR54" s="1001"/>
      <c r="CS54" s="1002"/>
      <c r="CT54" s="1002"/>
      <c r="CU54" s="1002"/>
      <c r="CV54" s="1003"/>
      <c r="CW54" s="1001"/>
      <c r="CX54" s="1002"/>
      <c r="CY54" s="1002"/>
      <c r="CZ54" s="1002"/>
      <c r="DA54" s="1003"/>
      <c r="DB54" s="1001"/>
      <c r="DC54" s="1002"/>
      <c r="DD54" s="1002"/>
      <c r="DE54" s="1002"/>
      <c r="DF54" s="1003"/>
      <c r="DG54" s="1001"/>
      <c r="DH54" s="1002"/>
      <c r="DI54" s="1002"/>
      <c r="DJ54" s="1002"/>
      <c r="DK54" s="1003"/>
      <c r="DL54" s="1001"/>
      <c r="DM54" s="1002"/>
      <c r="DN54" s="1002"/>
      <c r="DO54" s="1002"/>
      <c r="DP54" s="1003"/>
      <c r="DQ54" s="1001"/>
      <c r="DR54" s="1002"/>
      <c r="DS54" s="1002"/>
      <c r="DT54" s="1002"/>
      <c r="DU54" s="1003"/>
      <c r="DV54" s="1004"/>
      <c r="DW54" s="1005"/>
      <c r="DX54" s="1005"/>
      <c r="DY54" s="1005"/>
      <c r="DZ54" s="1006"/>
      <c r="EA54" s="221"/>
    </row>
    <row r="55" spans="1:131" ht="26.25" customHeight="1" x14ac:dyDescent="0.2">
      <c r="A55" s="229">
        <v>28</v>
      </c>
      <c r="B55" s="1042"/>
      <c r="C55" s="1043"/>
      <c r="D55" s="1043"/>
      <c r="E55" s="1043"/>
      <c r="F55" s="1043"/>
      <c r="G55" s="1043"/>
      <c r="H55" s="1043"/>
      <c r="I55" s="1043"/>
      <c r="J55" s="1043"/>
      <c r="K55" s="1043"/>
      <c r="L55" s="1043"/>
      <c r="M55" s="1043"/>
      <c r="N55" s="1043"/>
      <c r="O55" s="1043"/>
      <c r="P55" s="1044"/>
      <c r="Q55" s="1045"/>
      <c r="R55" s="1037"/>
      <c r="S55" s="1037"/>
      <c r="T55" s="1037"/>
      <c r="U55" s="1037"/>
      <c r="V55" s="1037"/>
      <c r="W55" s="1037"/>
      <c r="X55" s="1037"/>
      <c r="Y55" s="1037"/>
      <c r="Z55" s="1037"/>
      <c r="AA55" s="1037"/>
      <c r="AB55" s="1037"/>
      <c r="AC55" s="1037"/>
      <c r="AD55" s="1037"/>
      <c r="AE55" s="1046"/>
      <c r="AF55" s="1047"/>
      <c r="AG55" s="1048"/>
      <c r="AH55" s="1048"/>
      <c r="AI55" s="1048"/>
      <c r="AJ55" s="1049"/>
      <c r="AK55" s="1036"/>
      <c r="AL55" s="1037"/>
      <c r="AM55" s="1037"/>
      <c r="AN55" s="1037"/>
      <c r="AO55" s="1037"/>
      <c r="AP55" s="1037"/>
      <c r="AQ55" s="1037"/>
      <c r="AR55" s="1037"/>
      <c r="AS55" s="1037"/>
      <c r="AT55" s="1037"/>
      <c r="AU55" s="1037"/>
      <c r="AV55" s="1037"/>
      <c r="AW55" s="1037"/>
      <c r="AX55" s="1037"/>
      <c r="AY55" s="1037"/>
      <c r="AZ55" s="1038"/>
      <c r="BA55" s="1038"/>
      <c r="BB55" s="1038"/>
      <c r="BC55" s="1038"/>
      <c r="BD55" s="1038"/>
      <c r="BE55" s="981"/>
      <c r="BF55" s="981"/>
      <c r="BG55" s="981"/>
      <c r="BH55" s="981"/>
      <c r="BI55" s="982"/>
      <c r="BJ55" s="223"/>
      <c r="BK55" s="223"/>
      <c r="BL55" s="223"/>
      <c r="BM55" s="223"/>
      <c r="BN55" s="223"/>
      <c r="BO55" s="232"/>
      <c r="BP55" s="232"/>
      <c r="BQ55" s="229">
        <v>49</v>
      </c>
      <c r="BR55" s="230"/>
      <c r="BS55" s="1004"/>
      <c r="BT55" s="1005"/>
      <c r="BU55" s="1005"/>
      <c r="BV55" s="1005"/>
      <c r="BW55" s="1005"/>
      <c r="BX55" s="1005"/>
      <c r="BY55" s="1005"/>
      <c r="BZ55" s="1005"/>
      <c r="CA55" s="1005"/>
      <c r="CB55" s="1005"/>
      <c r="CC55" s="1005"/>
      <c r="CD55" s="1005"/>
      <c r="CE55" s="1005"/>
      <c r="CF55" s="1005"/>
      <c r="CG55" s="1026"/>
      <c r="CH55" s="1001"/>
      <c r="CI55" s="1002"/>
      <c r="CJ55" s="1002"/>
      <c r="CK55" s="1002"/>
      <c r="CL55" s="1003"/>
      <c r="CM55" s="1001"/>
      <c r="CN55" s="1002"/>
      <c r="CO55" s="1002"/>
      <c r="CP55" s="1002"/>
      <c r="CQ55" s="1003"/>
      <c r="CR55" s="1001"/>
      <c r="CS55" s="1002"/>
      <c r="CT55" s="1002"/>
      <c r="CU55" s="1002"/>
      <c r="CV55" s="1003"/>
      <c r="CW55" s="1001"/>
      <c r="CX55" s="1002"/>
      <c r="CY55" s="1002"/>
      <c r="CZ55" s="1002"/>
      <c r="DA55" s="1003"/>
      <c r="DB55" s="1001"/>
      <c r="DC55" s="1002"/>
      <c r="DD55" s="1002"/>
      <c r="DE55" s="1002"/>
      <c r="DF55" s="1003"/>
      <c r="DG55" s="1001"/>
      <c r="DH55" s="1002"/>
      <c r="DI55" s="1002"/>
      <c r="DJ55" s="1002"/>
      <c r="DK55" s="1003"/>
      <c r="DL55" s="1001"/>
      <c r="DM55" s="1002"/>
      <c r="DN55" s="1002"/>
      <c r="DO55" s="1002"/>
      <c r="DP55" s="1003"/>
      <c r="DQ55" s="1001"/>
      <c r="DR55" s="1002"/>
      <c r="DS55" s="1002"/>
      <c r="DT55" s="1002"/>
      <c r="DU55" s="1003"/>
      <c r="DV55" s="1004"/>
      <c r="DW55" s="1005"/>
      <c r="DX55" s="1005"/>
      <c r="DY55" s="1005"/>
      <c r="DZ55" s="1006"/>
      <c r="EA55" s="221"/>
    </row>
    <row r="56" spans="1:131" ht="26.25" customHeight="1" x14ac:dyDescent="0.2">
      <c r="A56" s="229">
        <v>29</v>
      </c>
      <c r="B56" s="1042"/>
      <c r="C56" s="1043"/>
      <c r="D56" s="1043"/>
      <c r="E56" s="1043"/>
      <c r="F56" s="1043"/>
      <c r="G56" s="1043"/>
      <c r="H56" s="1043"/>
      <c r="I56" s="1043"/>
      <c r="J56" s="1043"/>
      <c r="K56" s="1043"/>
      <c r="L56" s="1043"/>
      <c r="M56" s="1043"/>
      <c r="N56" s="1043"/>
      <c r="O56" s="1043"/>
      <c r="P56" s="1044"/>
      <c r="Q56" s="1045"/>
      <c r="R56" s="1037"/>
      <c r="S56" s="1037"/>
      <c r="T56" s="1037"/>
      <c r="U56" s="1037"/>
      <c r="V56" s="1037"/>
      <c r="W56" s="1037"/>
      <c r="X56" s="1037"/>
      <c r="Y56" s="1037"/>
      <c r="Z56" s="1037"/>
      <c r="AA56" s="1037"/>
      <c r="AB56" s="1037"/>
      <c r="AC56" s="1037"/>
      <c r="AD56" s="1037"/>
      <c r="AE56" s="1046"/>
      <c r="AF56" s="1047"/>
      <c r="AG56" s="1048"/>
      <c r="AH56" s="1048"/>
      <c r="AI56" s="1048"/>
      <c r="AJ56" s="1049"/>
      <c r="AK56" s="1036"/>
      <c r="AL56" s="1037"/>
      <c r="AM56" s="1037"/>
      <c r="AN56" s="1037"/>
      <c r="AO56" s="1037"/>
      <c r="AP56" s="1037"/>
      <c r="AQ56" s="1037"/>
      <c r="AR56" s="1037"/>
      <c r="AS56" s="1037"/>
      <c r="AT56" s="1037"/>
      <c r="AU56" s="1037"/>
      <c r="AV56" s="1037"/>
      <c r="AW56" s="1037"/>
      <c r="AX56" s="1037"/>
      <c r="AY56" s="1037"/>
      <c r="AZ56" s="1038"/>
      <c r="BA56" s="1038"/>
      <c r="BB56" s="1038"/>
      <c r="BC56" s="1038"/>
      <c r="BD56" s="1038"/>
      <c r="BE56" s="981"/>
      <c r="BF56" s="981"/>
      <c r="BG56" s="981"/>
      <c r="BH56" s="981"/>
      <c r="BI56" s="982"/>
      <c r="BJ56" s="223"/>
      <c r="BK56" s="223"/>
      <c r="BL56" s="223"/>
      <c r="BM56" s="223"/>
      <c r="BN56" s="223"/>
      <c r="BO56" s="232"/>
      <c r="BP56" s="232"/>
      <c r="BQ56" s="229">
        <v>50</v>
      </c>
      <c r="BR56" s="230"/>
      <c r="BS56" s="1004"/>
      <c r="BT56" s="1005"/>
      <c r="BU56" s="1005"/>
      <c r="BV56" s="1005"/>
      <c r="BW56" s="1005"/>
      <c r="BX56" s="1005"/>
      <c r="BY56" s="1005"/>
      <c r="BZ56" s="1005"/>
      <c r="CA56" s="1005"/>
      <c r="CB56" s="1005"/>
      <c r="CC56" s="1005"/>
      <c r="CD56" s="1005"/>
      <c r="CE56" s="1005"/>
      <c r="CF56" s="1005"/>
      <c r="CG56" s="1026"/>
      <c r="CH56" s="1001"/>
      <c r="CI56" s="1002"/>
      <c r="CJ56" s="1002"/>
      <c r="CK56" s="1002"/>
      <c r="CL56" s="1003"/>
      <c r="CM56" s="1001"/>
      <c r="CN56" s="1002"/>
      <c r="CO56" s="1002"/>
      <c r="CP56" s="1002"/>
      <c r="CQ56" s="1003"/>
      <c r="CR56" s="1001"/>
      <c r="CS56" s="1002"/>
      <c r="CT56" s="1002"/>
      <c r="CU56" s="1002"/>
      <c r="CV56" s="1003"/>
      <c r="CW56" s="1001"/>
      <c r="CX56" s="1002"/>
      <c r="CY56" s="1002"/>
      <c r="CZ56" s="1002"/>
      <c r="DA56" s="1003"/>
      <c r="DB56" s="1001"/>
      <c r="DC56" s="1002"/>
      <c r="DD56" s="1002"/>
      <c r="DE56" s="1002"/>
      <c r="DF56" s="1003"/>
      <c r="DG56" s="1001"/>
      <c r="DH56" s="1002"/>
      <c r="DI56" s="1002"/>
      <c r="DJ56" s="1002"/>
      <c r="DK56" s="1003"/>
      <c r="DL56" s="1001"/>
      <c r="DM56" s="1002"/>
      <c r="DN56" s="1002"/>
      <c r="DO56" s="1002"/>
      <c r="DP56" s="1003"/>
      <c r="DQ56" s="1001"/>
      <c r="DR56" s="1002"/>
      <c r="DS56" s="1002"/>
      <c r="DT56" s="1002"/>
      <c r="DU56" s="1003"/>
      <c r="DV56" s="1004"/>
      <c r="DW56" s="1005"/>
      <c r="DX56" s="1005"/>
      <c r="DY56" s="1005"/>
      <c r="DZ56" s="1006"/>
      <c r="EA56" s="221"/>
    </row>
    <row r="57" spans="1:131" ht="26.25" customHeight="1" x14ac:dyDescent="0.2">
      <c r="A57" s="229">
        <v>30</v>
      </c>
      <c r="B57" s="1042"/>
      <c r="C57" s="1043"/>
      <c r="D57" s="1043"/>
      <c r="E57" s="1043"/>
      <c r="F57" s="1043"/>
      <c r="G57" s="1043"/>
      <c r="H57" s="1043"/>
      <c r="I57" s="1043"/>
      <c r="J57" s="1043"/>
      <c r="K57" s="1043"/>
      <c r="L57" s="1043"/>
      <c r="M57" s="1043"/>
      <c r="N57" s="1043"/>
      <c r="O57" s="1043"/>
      <c r="P57" s="1044"/>
      <c r="Q57" s="1045"/>
      <c r="R57" s="1037"/>
      <c r="S57" s="1037"/>
      <c r="T57" s="1037"/>
      <c r="U57" s="1037"/>
      <c r="V57" s="1037"/>
      <c r="W57" s="1037"/>
      <c r="X57" s="1037"/>
      <c r="Y57" s="1037"/>
      <c r="Z57" s="1037"/>
      <c r="AA57" s="1037"/>
      <c r="AB57" s="1037"/>
      <c r="AC57" s="1037"/>
      <c r="AD57" s="1037"/>
      <c r="AE57" s="1046"/>
      <c r="AF57" s="1047"/>
      <c r="AG57" s="1048"/>
      <c r="AH57" s="1048"/>
      <c r="AI57" s="1048"/>
      <c r="AJ57" s="1049"/>
      <c r="AK57" s="1036"/>
      <c r="AL57" s="1037"/>
      <c r="AM57" s="1037"/>
      <c r="AN57" s="1037"/>
      <c r="AO57" s="1037"/>
      <c r="AP57" s="1037"/>
      <c r="AQ57" s="1037"/>
      <c r="AR57" s="1037"/>
      <c r="AS57" s="1037"/>
      <c r="AT57" s="1037"/>
      <c r="AU57" s="1037"/>
      <c r="AV57" s="1037"/>
      <c r="AW57" s="1037"/>
      <c r="AX57" s="1037"/>
      <c r="AY57" s="1037"/>
      <c r="AZ57" s="1038"/>
      <c r="BA57" s="1038"/>
      <c r="BB57" s="1038"/>
      <c r="BC57" s="1038"/>
      <c r="BD57" s="1038"/>
      <c r="BE57" s="981"/>
      <c r="BF57" s="981"/>
      <c r="BG57" s="981"/>
      <c r="BH57" s="981"/>
      <c r="BI57" s="982"/>
      <c r="BJ57" s="223"/>
      <c r="BK57" s="223"/>
      <c r="BL57" s="223"/>
      <c r="BM57" s="223"/>
      <c r="BN57" s="223"/>
      <c r="BO57" s="232"/>
      <c r="BP57" s="232"/>
      <c r="BQ57" s="229">
        <v>51</v>
      </c>
      <c r="BR57" s="230"/>
      <c r="BS57" s="1004"/>
      <c r="BT57" s="1005"/>
      <c r="BU57" s="1005"/>
      <c r="BV57" s="1005"/>
      <c r="BW57" s="1005"/>
      <c r="BX57" s="1005"/>
      <c r="BY57" s="1005"/>
      <c r="BZ57" s="1005"/>
      <c r="CA57" s="1005"/>
      <c r="CB57" s="1005"/>
      <c r="CC57" s="1005"/>
      <c r="CD57" s="1005"/>
      <c r="CE57" s="1005"/>
      <c r="CF57" s="1005"/>
      <c r="CG57" s="1026"/>
      <c r="CH57" s="1001"/>
      <c r="CI57" s="1002"/>
      <c r="CJ57" s="1002"/>
      <c r="CK57" s="1002"/>
      <c r="CL57" s="1003"/>
      <c r="CM57" s="1001"/>
      <c r="CN57" s="1002"/>
      <c r="CO57" s="1002"/>
      <c r="CP57" s="1002"/>
      <c r="CQ57" s="1003"/>
      <c r="CR57" s="1001"/>
      <c r="CS57" s="1002"/>
      <c r="CT57" s="1002"/>
      <c r="CU57" s="1002"/>
      <c r="CV57" s="1003"/>
      <c r="CW57" s="1001"/>
      <c r="CX57" s="1002"/>
      <c r="CY57" s="1002"/>
      <c r="CZ57" s="1002"/>
      <c r="DA57" s="1003"/>
      <c r="DB57" s="1001"/>
      <c r="DC57" s="1002"/>
      <c r="DD57" s="1002"/>
      <c r="DE57" s="1002"/>
      <c r="DF57" s="1003"/>
      <c r="DG57" s="1001"/>
      <c r="DH57" s="1002"/>
      <c r="DI57" s="1002"/>
      <c r="DJ57" s="1002"/>
      <c r="DK57" s="1003"/>
      <c r="DL57" s="1001"/>
      <c r="DM57" s="1002"/>
      <c r="DN57" s="1002"/>
      <c r="DO57" s="1002"/>
      <c r="DP57" s="1003"/>
      <c r="DQ57" s="1001"/>
      <c r="DR57" s="1002"/>
      <c r="DS57" s="1002"/>
      <c r="DT57" s="1002"/>
      <c r="DU57" s="1003"/>
      <c r="DV57" s="1004"/>
      <c r="DW57" s="1005"/>
      <c r="DX57" s="1005"/>
      <c r="DY57" s="1005"/>
      <c r="DZ57" s="1006"/>
      <c r="EA57" s="221"/>
    </row>
    <row r="58" spans="1:131" ht="26.25" customHeight="1" x14ac:dyDescent="0.2">
      <c r="A58" s="229">
        <v>31</v>
      </c>
      <c r="B58" s="1042"/>
      <c r="C58" s="1043"/>
      <c r="D58" s="1043"/>
      <c r="E58" s="1043"/>
      <c r="F58" s="1043"/>
      <c r="G58" s="1043"/>
      <c r="H58" s="1043"/>
      <c r="I58" s="1043"/>
      <c r="J58" s="1043"/>
      <c r="K58" s="1043"/>
      <c r="L58" s="1043"/>
      <c r="M58" s="1043"/>
      <c r="N58" s="1043"/>
      <c r="O58" s="1043"/>
      <c r="P58" s="1044"/>
      <c r="Q58" s="1045"/>
      <c r="R58" s="1037"/>
      <c r="S58" s="1037"/>
      <c r="T58" s="1037"/>
      <c r="U58" s="1037"/>
      <c r="V58" s="1037"/>
      <c r="W58" s="1037"/>
      <c r="X58" s="1037"/>
      <c r="Y58" s="1037"/>
      <c r="Z58" s="1037"/>
      <c r="AA58" s="1037"/>
      <c r="AB58" s="1037"/>
      <c r="AC58" s="1037"/>
      <c r="AD58" s="1037"/>
      <c r="AE58" s="1046"/>
      <c r="AF58" s="1047"/>
      <c r="AG58" s="1048"/>
      <c r="AH58" s="1048"/>
      <c r="AI58" s="1048"/>
      <c r="AJ58" s="1049"/>
      <c r="AK58" s="1036"/>
      <c r="AL58" s="1037"/>
      <c r="AM58" s="1037"/>
      <c r="AN58" s="1037"/>
      <c r="AO58" s="1037"/>
      <c r="AP58" s="1037"/>
      <c r="AQ58" s="1037"/>
      <c r="AR58" s="1037"/>
      <c r="AS58" s="1037"/>
      <c r="AT58" s="1037"/>
      <c r="AU58" s="1037"/>
      <c r="AV58" s="1037"/>
      <c r="AW58" s="1037"/>
      <c r="AX58" s="1037"/>
      <c r="AY58" s="1037"/>
      <c r="AZ58" s="1038"/>
      <c r="BA58" s="1038"/>
      <c r="BB58" s="1038"/>
      <c r="BC58" s="1038"/>
      <c r="BD58" s="1038"/>
      <c r="BE58" s="981"/>
      <c r="BF58" s="981"/>
      <c r="BG58" s="981"/>
      <c r="BH58" s="981"/>
      <c r="BI58" s="982"/>
      <c r="BJ58" s="223"/>
      <c r="BK58" s="223"/>
      <c r="BL58" s="223"/>
      <c r="BM58" s="223"/>
      <c r="BN58" s="223"/>
      <c r="BO58" s="232"/>
      <c r="BP58" s="232"/>
      <c r="BQ58" s="229">
        <v>52</v>
      </c>
      <c r="BR58" s="230"/>
      <c r="BS58" s="1004"/>
      <c r="BT58" s="1005"/>
      <c r="BU58" s="1005"/>
      <c r="BV58" s="1005"/>
      <c r="BW58" s="1005"/>
      <c r="BX58" s="1005"/>
      <c r="BY58" s="1005"/>
      <c r="BZ58" s="1005"/>
      <c r="CA58" s="1005"/>
      <c r="CB58" s="1005"/>
      <c r="CC58" s="1005"/>
      <c r="CD58" s="1005"/>
      <c r="CE58" s="1005"/>
      <c r="CF58" s="1005"/>
      <c r="CG58" s="1026"/>
      <c r="CH58" s="1001"/>
      <c r="CI58" s="1002"/>
      <c r="CJ58" s="1002"/>
      <c r="CK58" s="1002"/>
      <c r="CL58" s="1003"/>
      <c r="CM58" s="1001"/>
      <c r="CN58" s="1002"/>
      <c r="CO58" s="1002"/>
      <c r="CP58" s="1002"/>
      <c r="CQ58" s="1003"/>
      <c r="CR58" s="1001"/>
      <c r="CS58" s="1002"/>
      <c r="CT58" s="1002"/>
      <c r="CU58" s="1002"/>
      <c r="CV58" s="1003"/>
      <c r="CW58" s="1001"/>
      <c r="CX58" s="1002"/>
      <c r="CY58" s="1002"/>
      <c r="CZ58" s="1002"/>
      <c r="DA58" s="1003"/>
      <c r="DB58" s="1001"/>
      <c r="DC58" s="1002"/>
      <c r="DD58" s="1002"/>
      <c r="DE58" s="1002"/>
      <c r="DF58" s="1003"/>
      <c r="DG58" s="1001"/>
      <c r="DH58" s="1002"/>
      <c r="DI58" s="1002"/>
      <c r="DJ58" s="1002"/>
      <c r="DK58" s="1003"/>
      <c r="DL58" s="1001"/>
      <c r="DM58" s="1002"/>
      <c r="DN58" s="1002"/>
      <c r="DO58" s="1002"/>
      <c r="DP58" s="1003"/>
      <c r="DQ58" s="1001"/>
      <c r="DR58" s="1002"/>
      <c r="DS58" s="1002"/>
      <c r="DT58" s="1002"/>
      <c r="DU58" s="1003"/>
      <c r="DV58" s="1004"/>
      <c r="DW58" s="1005"/>
      <c r="DX58" s="1005"/>
      <c r="DY58" s="1005"/>
      <c r="DZ58" s="1006"/>
      <c r="EA58" s="221"/>
    </row>
    <row r="59" spans="1:131" ht="26.25" customHeight="1" x14ac:dyDescent="0.2">
      <c r="A59" s="229">
        <v>32</v>
      </c>
      <c r="B59" s="1042"/>
      <c r="C59" s="1043"/>
      <c r="D59" s="1043"/>
      <c r="E59" s="1043"/>
      <c r="F59" s="1043"/>
      <c r="G59" s="1043"/>
      <c r="H59" s="1043"/>
      <c r="I59" s="1043"/>
      <c r="J59" s="1043"/>
      <c r="K59" s="1043"/>
      <c r="L59" s="1043"/>
      <c r="M59" s="1043"/>
      <c r="N59" s="1043"/>
      <c r="O59" s="1043"/>
      <c r="P59" s="1044"/>
      <c r="Q59" s="1045"/>
      <c r="R59" s="1037"/>
      <c r="S59" s="1037"/>
      <c r="T59" s="1037"/>
      <c r="U59" s="1037"/>
      <c r="V59" s="1037"/>
      <c r="W59" s="1037"/>
      <c r="X59" s="1037"/>
      <c r="Y59" s="1037"/>
      <c r="Z59" s="1037"/>
      <c r="AA59" s="1037"/>
      <c r="AB59" s="1037"/>
      <c r="AC59" s="1037"/>
      <c r="AD59" s="1037"/>
      <c r="AE59" s="1046"/>
      <c r="AF59" s="1047"/>
      <c r="AG59" s="1048"/>
      <c r="AH59" s="1048"/>
      <c r="AI59" s="1048"/>
      <c r="AJ59" s="1049"/>
      <c r="AK59" s="1036"/>
      <c r="AL59" s="1037"/>
      <c r="AM59" s="1037"/>
      <c r="AN59" s="1037"/>
      <c r="AO59" s="1037"/>
      <c r="AP59" s="1037"/>
      <c r="AQ59" s="1037"/>
      <c r="AR59" s="1037"/>
      <c r="AS59" s="1037"/>
      <c r="AT59" s="1037"/>
      <c r="AU59" s="1037"/>
      <c r="AV59" s="1037"/>
      <c r="AW59" s="1037"/>
      <c r="AX59" s="1037"/>
      <c r="AY59" s="1037"/>
      <c r="AZ59" s="1038"/>
      <c r="BA59" s="1038"/>
      <c r="BB59" s="1038"/>
      <c r="BC59" s="1038"/>
      <c r="BD59" s="1038"/>
      <c r="BE59" s="981"/>
      <c r="BF59" s="981"/>
      <c r="BG59" s="981"/>
      <c r="BH59" s="981"/>
      <c r="BI59" s="982"/>
      <c r="BJ59" s="223"/>
      <c r="BK59" s="223"/>
      <c r="BL59" s="223"/>
      <c r="BM59" s="223"/>
      <c r="BN59" s="223"/>
      <c r="BO59" s="232"/>
      <c r="BP59" s="232"/>
      <c r="BQ59" s="229">
        <v>53</v>
      </c>
      <c r="BR59" s="230"/>
      <c r="BS59" s="1004"/>
      <c r="BT59" s="1005"/>
      <c r="BU59" s="1005"/>
      <c r="BV59" s="1005"/>
      <c r="BW59" s="1005"/>
      <c r="BX59" s="1005"/>
      <c r="BY59" s="1005"/>
      <c r="BZ59" s="1005"/>
      <c r="CA59" s="1005"/>
      <c r="CB59" s="1005"/>
      <c r="CC59" s="1005"/>
      <c r="CD59" s="1005"/>
      <c r="CE59" s="1005"/>
      <c r="CF59" s="1005"/>
      <c r="CG59" s="1026"/>
      <c r="CH59" s="1001"/>
      <c r="CI59" s="1002"/>
      <c r="CJ59" s="1002"/>
      <c r="CK59" s="1002"/>
      <c r="CL59" s="1003"/>
      <c r="CM59" s="1001"/>
      <c r="CN59" s="1002"/>
      <c r="CO59" s="1002"/>
      <c r="CP59" s="1002"/>
      <c r="CQ59" s="1003"/>
      <c r="CR59" s="1001"/>
      <c r="CS59" s="1002"/>
      <c r="CT59" s="1002"/>
      <c r="CU59" s="1002"/>
      <c r="CV59" s="1003"/>
      <c r="CW59" s="1001"/>
      <c r="CX59" s="1002"/>
      <c r="CY59" s="1002"/>
      <c r="CZ59" s="1002"/>
      <c r="DA59" s="1003"/>
      <c r="DB59" s="1001"/>
      <c r="DC59" s="1002"/>
      <c r="DD59" s="1002"/>
      <c r="DE59" s="1002"/>
      <c r="DF59" s="1003"/>
      <c r="DG59" s="1001"/>
      <c r="DH59" s="1002"/>
      <c r="DI59" s="1002"/>
      <c r="DJ59" s="1002"/>
      <c r="DK59" s="1003"/>
      <c r="DL59" s="1001"/>
      <c r="DM59" s="1002"/>
      <c r="DN59" s="1002"/>
      <c r="DO59" s="1002"/>
      <c r="DP59" s="1003"/>
      <c r="DQ59" s="1001"/>
      <c r="DR59" s="1002"/>
      <c r="DS59" s="1002"/>
      <c r="DT59" s="1002"/>
      <c r="DU59" s="1003"/>
      <c r="DV59" s="1004"/>
      <c r="DW59" s="1005"/>
      <c r="DX59" s="1005"/>
      <c r="DY59" s="1005"/>
      <c r="DZ59" s="1006"/>
      <c r="EA59" s="221"/>
    </row>
    <row r="60" spans="1:131" ht="26.25" customHeight="1" x14ac:dyDescent="0.2">
      <c r="A60" s="229">
        <v>33</v>
      </c>
      <c r="B60" s="1042"/>
      <c r="C60" s="1043"/>
      <c r="D60" s="1043"/>
      <c r="E60" s="1043"/>
      <c r="F60" s="1043"/>
      <c r="G60" s="1043"/>
      <c r="H60" s="1043"/>
      <c r="I60" s="1043"/>
      <c r="J60" s="1043"/>
      <c r="K60" s="1043"/>
      <c r="L60" s="1043"/>
      <c r="M60" s="1043"/>
      <c r="N60" s="1043"/>
      <c r="O60" s="1043"/>
      <c r="P60" s="1044"/>
      <c r="Q60" s="1045"/>
      <c r="R60" s="1037"/>
      <c r="S60" s="1037"/>
      <c r="T60" s="1037"/>
      <c r="U60" s="1037"/>
      <c r="V60" s="1037"/>
      <c r="W60" s="1037"/>
      <c r="X60" s="1037"/>
      <c r="Y60" s="1037"/>
      <c r="Z60" s="1037"/>
      <c r="AA60" s="1037"/>
      <c r="AB60" s="1037"/>
      <c r="AC60" s="1037"/>
      <c r="AD60" s="1037"/>
      <c r="AE60" s="1046"/>
      <c r="AF60" s="1047"/>
      <c r="AG60" s="1048"/>
      <c r="AH60" s="1048"/>
      <c r="AI60" s="1048"/>
      <c r="AJ60" s="1049"/>
      <c r="AK60" s="1036"/>
      <c r="AL60" s="1037"/>
      <c r="AM60" s="1037"/>
      <c r="AN60" s="1037"/>
      <c r="AO60" s="1037"/>
      <c r="AP60" s="1037"/>
      <c r="AQ60" s="1037"/>
      <c r="AR60" s="1037"/>
      <c r="AS60" s="1037"/>
      <c r="AT60" s="1037"/>
      <c r="AU60" s="1037"/>
      <c r="AV60" s="1037"/>
      <c r="AW60" s="1037"/>
      <c r="AX60" s="1037"/>
      <c r="AY60" s="1037"/>
      <c r="AZ60" s="1038"/>
      <c r="BA60" s="1038"/>
      <c r="BB60" s="1038"/>
      <c r="BC60" s="1038"/>
      <c r="BD60" s="1038"/>
      <c r="BE60" s="981"/>
      <c r="BF60" s="981"/>
      <c r="BG60" s="981"/>
      <c r="BH60" s="981"/>
      <c r="BI60" s="982"/>
      <c r="BJ60" s="223"/>
      <c r="BK60" s="223"/>
      <c r="BL60" s="223"/>
      <c r="BM60" s="223"/>
      <c r="BN60" s="223"/>
      <c r="BO60" s="232"/>
      <c r="BP60" s="232"/>
      <c r="BQ60" s="229">
        <v>54</v>
      </c>
      <c r="BR60" s="230"/>
      <c r="BS60" s="1004"/>
      <c r="BT60" s="1005"/>
      <c r="BU60" s="1005"/>
      <c r="BV60" s="1005"/>
      <c r="BW60" s="1005"/>
      <c r="BX60" s="1005"/>
      <c r="BY60" s="1005"/>
      <c r="BZ60" s="1005"/>
      <c r="CA60" s="1005"/>
      <c r="CB60" s="1005"/>
      <c r="CC60" s="1005"/>
      <c r="CD60" s="1005"/>
      <c r="CE60" s="1005"/>
      <c r="CF60" s="1005"/>
      <c r="CG60" s="1026"/>
      <c r="CH60" s="1001"/>
      <c r="CI60" s="1002"/>
      <c r="CJ60" s="1002"/>
      <c r="CK60" s="1002"/>
      <c r="CL60" s="1003"/>
      <c r="CM60" s="1001"/>
      <c r="CN60" s="1002"/>
      <c r="CO60" s="1002"/>
      <c r="CP60" s="1002"/>
      <c r="CQ60" s="1003"/>
      <c r="CR60" s="1001"/>
      <c r="CS60" s="1002"/>
      <c r="CT60" s="1002"/>
      <c r="CU60" s="1002"/>
      <c r="CV60" s="1003"/>
      <c r="CW60" s="1001"/>
      <c r="CX60" s="1002"/>
      <c r="CY60" s="1002"/>
      <c r="CZ60" s="1002"/>
      <c r="DA60" s="1003"/>
      <c r="DB60" s="1001"/>
      <c r="DC60" s="1002"/>
      <c r="DD60" s="1002"/>
      <c r="DE60" s="1002"/>
      <c r="DF60" s="1003"/>
      <c r="DG60" s="1001"/>
      <c r="DH60" s="1002"/>
      <c r="DI60" s="1002"/>
      <c r="DJ60" s="1002"/>
      <c r="DK60" s="1003"/>
      <c r="DL60" s="1001"/>
      <c r="DM60" s="1002"/>
      <c r="DN60" s="1002"/>
      <c r="DO60" s="1002"/>
      <c r="DP60" s="1003"/>
      <c r="DQ60" s="1001"/>
      <c r="DR60" s="1002"/>
      <c r="DS60" s="1002"/>
      <c r="DT60" s="1002"/>
      <c r="DU60" s="1003"/>
      <c r="DV60" s="1004"/>
      <c r="DW60" s="1005"/>
      <c r="DX60" s="1005"/>
      <c r="DY60" s="1005"/>
      <c r="DZ60" s="1006"/>
      <c r="EA60" s="221"/>
    </row>
    <row r="61" spans="1:131" ht="26.25" customHeight="1" thickBot="1" x14ac:dyDescent="0.25">
      <c r="A61" s="229">
        <v>34</v>
      </c>
      <c r="B61" s="1042"/>
      <c r="C61" s="1043"/>
      <c r="D61" s="1043"/>
      <c r="E61" s="1043"/>
      <c r="F61" s="1043"/>
      <c r="G61" s="1043"/>
      <c r="H61" s="1043"/>
      <c r="I61" s="1043"/>
      <c r="J61" s="1043"/>
      <c r="K61" s="1043"/>
      <c r="L61" s="1043"/>
      <c r="M61" s="1043"/>
      <c r="N61" s="1043"/>
      <c r="O61" s="1043"/>
      <c r="P61" s="1044"/>
      <c r="Q61" s="1045"/>
      <c r="R61" s="1037"/>
      <c r="S61" s="1037"/>
      <c r="T61" s="1037"/>
      <c r="U61" s="1037"/>
      <c r="V61" s="1037"/>
      <c r="W61" s="1037"/>
      <c r="X61" s="1037"/>
      <c r="Y61" s="1037"/>
      <c r="Z61" s="1037"/>
      <c r="AA61" s="1037"/>
      <c r="AB61" s="1037"/>
      <c r="AC61" s="1037"/>
      <c r="AD61" s="1037"/>
      <c r="AE61" s="1046"/>
      <c r="AF61" s="1047"/>
      <c r="AG61" s="1048"/>
      <c r="AH61" s="1048"/>
      <c r="AI61" s="1048"/>
      <c r="AJ61" s="1049"/>
      <c r="AK61" s="1036"/>
      <c r="AL61" s="1037"/>
      <c r="AM61" s="1037"/>
      <c r="AN61" s="1037"/>
      <c r="AO61" s="1037"/>
      <c r="AP61" s="1037"/>
      <c r="AQ61" s="1037"/>
      <c r="AR61" s="1037"/>
      <c r="AS61" s="1037"/>
      <c r="AT61" s="1037"/>
      <c r="AU61" s="1037"/>
      <c r="AV61" s="1037"/>
      <c r="AW61" s="1037"/>
      <c r="AX61" s="1037"/>
      <c r="AY61" s="1037"/>
      <c r="AZ61" s="1038"/>
      <c r="BA61" s="1038"/>
      <c r="BB61" s="1038"/>
      <c r="BC61" s="1038"/>
      <c r="BD61" s="1038"/>
      <c r="BE61" s="981"/>
      <c r="BF61" s="981"/>
      <c r="BG61" s="981"/>
      <c r="BH61" s="981"/>
      <c r="BI61" s="982"/>
      <c r="BJ61" s="223"/>
      <c r="BK61" s="223"/>
      <c r="BL61" s="223"/>
      <c r="BM61" s="223"/>
      <c r="BN61" s="223"/>
      <c r="BO61" s="232"/>
      <c r="BP61" s="232"/>
      <c r="BQ61" s="229">
        <v>55</v>
      </c>
      <c r="BR61" s="230"/>
      <c r="BS61" s="1004"/>
      <c r="BT61" s="1005"/>
      <c r="BU61" s="1005"/>
      <c r="BV61" s="1005"/>
      <c r="BW61" s="1005"/>
      <c r="BX61" s="1005"/>
      <c r="BY61" s="1005"/>
      <c r="BZ61" s="1005"/>
      <c r="CA61" s="1005"/>
      <c r="CB61" s="1005"/>
      <c r="CC61" s="1005"/>
      <c r="CD61" s="1005"/>
      <c r="CE61" s="1005"/>
      <c r="CF61" s="1005"/>
      <c r="CG61" s="1026"/>
      <c r="CH61" s="1001"/>
      <c r="CI61" s="1002"/>
      <c r="CJ61" s="1002"/>
      <c r="CK61" s="1002"/>
      <c r="CL61" s="1003"/>
      <c r="CM61" s="1001"/>
      <c r="CN61" s="1002"/>
      <c r="CO61" s="1002"/>
      <c r="CP61" s="1002"/>
      <c r="CQ61" s="1003"/>
      <c r="CR61" s="1001"/>
      <c r="CS61" s="1002"/>
      <c r="CT61" s="1002"/>
      <c r="CU61" s="1002"/>
      <c r="CV61" s="1003"/>
      <c r="CW61" s="1001"/>
      <c r="CX61" s="1002"/>
      <c r="CY61" s="1002"/>
      <c r="CZ61" s="1002"/>
      <c r="DA61" s="1003"/>
      <c r="DB61" s="1001"/>
      <c r="DC61" s="1002"/>
      <c r="DD61" s="1002"/>
      <c r="DE61" s="1002"/>
      <c r="DF61" s="1003"/>
      <c r="DG61" s="1001"/>
      <c r="DH61" s="1002"/>
      <c r="DI61" s="1002"/>
      <c r="DJ61" s="1002"/>
      <c r="DK61" s="1003"/>
      <c r="DL61" s="1001"/>
      <c r="DM61" s="1002"/>
      <c r="DN61" s="1002"/>
      <c r="DO61" s="1002"/>
      <c r="DP61" s="1003"/>
      <c r="DQ61" s="1001"/>
      <c r="DR61" s="1002"/>
      <c r="DS61" s="1002"/>
      <c r="DT61" s="1002"/>
      <c r="DU61" s="1003"/>
      <c r="DV61" s="1004"/>
      <c r="DW61" s="1005"/>
      <c r="DX61" s="1005"/>
      <c r="DY61" s="1005"/>
      <c r="DZ61" s="1006"/>
      <c r="EA61" s="221"/>
    </row>
    <row r="62" spans="1:131" ht="26.25" customHeight="1" x14ac:dyDescent="0.2">
      <c r="A62" s="229">
        <v>35</v>
      </c>
      <c r="B62" s="1042"/>
      <c r="C62" s="1043"/>
      <c r="D62" s="1043"/>
      <c r="E62" s="1043"/>
      <c r="F62" s="1043"/>
      <c r="G62" s="1043"/>
      <c r="H62" s="1043"/>
      <c r="I62" s="1043"/>
      <c r="J62" s="1043"/>
      <c r="K62" s="1043"/>
      <c r="L62" s="1043"/>
      <c r="M62" s="1043"/>
      <c r="N62" s="1043"/>
      <c r="O62" s="1043"/>
      <c r="P62" s="1044"/>
      <c r="Q62" s="1045"/>
      <c r="R62" s="1037"/>
      <c r="S62" s="1037"/>
      <c r="T62" s="1037"/>
      <c r="U62" s="1037"/>
      <c r="V62" s="1037"/>
      <c r="W62" s="1037"/>
      <c r="X62" s="1037"/>
      <c r="Y62" s="1037"/>
      <c r="Z62" s="1037"/>
      <c r="AA62" s="1037"/>
      <c r="AB62" s="1037"/>
      <c r="AC62" s="1037"/>
      <c r="AD62" s="1037"/>
      <c r="AE62" s="1046"/>
      <c r="AF62" s="1047"/>
      <c r="AG62" s="1048"/>
      <c r="AH62" s="1048"/>
      <c r="AI62" s="1048"/>
      <c r="AJ62" s="1049"/>
      <c r="AK62" s="1036"/>
      <c r="AL62" s="1037"/>
      <c r="AM62" s="1037"/>
      <c r="AN62" s="1037"/>
      <c r="AO62" s="1037"/>
      <c r="AP62" s="1037"/>
      <c r="AQ62" s="1037"/>
      <c r="AR62" s="1037"/>
      <c r="AS62" s="1037"/>
      <c r="AT62" s="1037"/>
      <c r="AU62" s="1037"/>
      <c r="AV62" s="1037"/>
      <c r="AW62" s="1037"/>
      <c r="AX62" s="1037"/>
      <c r="AY62" s="1037"/>
      <c r="AZ62" s="1038"/>
      <c r="BA62" s="1038"/>
      <c r="BB62" s="1038"/>
      <c r="BC62" s="1038"/>
      <c r="BD62" s="1038"/>
      <c r="BE62" s="981"/>
      <c r="BF62" s="981"/>
      <c r="BG62" s="981"/>
      <c r="BH62" s="981"/>
      <c r="BI62" s="982"/>
      <c r="BJ62" s="1039" t="s">
        <v>415</v>
      </c>
      <c r="BK62" s="1040"/>
      <c r="BL62" s="1040"/>
      <c r="BM62" s="1040"/>
      <c r="BN62" s="1041"/>
      <c r="BO62" s="232"/>
      <c r="BP62" s="232"/>
      <c r="BQ62" s="229">
        <v>56</v>
      </c>
      <c r="BR62" s="230"/>
      <c r="BS62" s="1004"/>
      <c r="BT62" s="1005"/>
      <c r="BU62" s="1005"/>
      <c r="BV62" s="1005"/>
      <c r="BW62" s="1005"/>
      <c r="BX62" s="1005"/>
      <c r="BY62" s="1005"/>
      <c r="BZ62" s="1005"/>
      <c r="CA62" s="1005"/>
      <c r="CB62" s="1005"/>
      <c r="CC62" s="1005"/>
      <c r="CD62" s="1005"/>
      <c r="CE62" s="1005"/>
      <c r="CF62" s="1005"/>
      <c r="CG62" s="1026"/>
      <c r="CH62" s="1001"/>
      <c r="CI62" s="1002"/>
      <c r="CJ62" s="1002"/>
      <c r="CK62" s="1002"/>
      <c r="CL62" s="1003"/>
      <c r="CM62" s="1001"/>
      <c r="CN62" s="1002"/>
      <c r="CO62" s="1002"/>
      <c r="CP62" s="1002"/>
      <c r="CQ62" s="1003"/>
      <c r="CR62" s="1001"/>
      <c r="CS62" s="1002"/>
      <c r="CT62" s="1002"/>
      <c r="CU62" s="1002"/>
      <c r="CV62" s="1003"/>
      <c r="CW62" s="1001"/>
      <c r="CX62" s="1002"/>
      <c r="CY62" s="1002"/>
      <c r="CZ62" s="1002"/>
      <c r="DA62" s="1003"/>
      <c r="DB62" s="1001"/>
      <c r="DC62" s="1002"/>
      <c r="DD62" s="1002"/>
      <c r="DE62" s="1002"/>
      <c r="DF62" s="1003"/>
      <c r="DG62" s="1001"/>
      <c r="DH62" s="1002"/>
      <c r="DI62" s="1002"/>
      <c r="DJ62" s="1002"/>
      <c r="DK62" s="1003"/>
      <c r="DL62" s="1001"/>
      <c r="DM62" s="1002"/>
      <c r="DN62" s="1002"/>
      <c r="DO62" s="1002"/>
      <c r="DP62" s="1003"/>
      <c r="DQ62" s="1001"/>
      <c r="DR62" s="1002"/>
      <c r="DS62" s="1002"/>
      <c r="DT62" s="1002"/>
      <c r="DU62" s="1003"/>
      <c r="DV62" s="1004"/>
      <c r="DW62" s="1005"/>
      <c r="DX62" s="1005"/>
      <c r="DY62" s="1005"/>
      <c r="DZ62" s="1006"/>
      <c r="EA62" s="221"/>
    </row>
    <row r="63" spans="1:131" ht="26.25" customHeight="1" thickBot="1" x14ac:dyDescent="0.25">
      <c r="A63" s="231" t="s">
        <v>391</v>
      </c>
      <c r="B63" s="946" t="s">
        <v>416</v>
      </c>
      <c r="C63" s="947"/>
      <c r="D63" s="947"/>
      <c r="E63" s="947"/>
      <c r="F63" s="947"/>
      <c r="G63" s="947"/>
      <c r="H63" s="947"/>
      <c r="I63" s="947"/>
      <c r="J63" s="947"/>
      <c r="K63" s="947"/>
      <c r="L63" s="947"/>
      <c r="M63" s="947"/>
      <c r="N63" s="947"/>
      <c r="O63" s="947"/>
      <c r="P63" s="957"/>
      <c r="Q63" s="971"/>
      <c r="R63" s="972"/>
      <c r="S63" s="972"/>
      <c r="T63" s="972"/>
      <c r="U63" s="972"/>
      <c r="V63" s="972"/>
      <c r="W63" s="972"/>
      <c r="X63" s="972"/>
      <c r="Y63" s="972"/>
      <c r="Z63" s="972"/>
      <c r="AA63" s="972"/>
      <c r="AB63" s="972"/>
      <c r="AC63" s="972"/>
      <c r="AD63" s="972"/>
      <c r="AE63" s="1032"/>
      <c r="AF63" s="1033">
        <v>431</v>
      </c>
      <c r="AG63" s="968"/>
      <c r="AH63" s="968"/>
      <c r="AI63" s="968"/>
      <c r="AJ63" s="1034"/>
      <c r="AK63" s="1035"/>
      <c r="AL63" s="972"/>
      <c r="AM63" s="972"/>
      <c r="AN63" s="972"/>
      <c r="AO63" s="972"/>
      <c r="AP63" s="968">
        <v>1588</v>
      </c>
      <c r="AQ63" s="968"/>
      <c r="AR63" s="968"/>
      <c r="AS63" s="968"/>
      <c r="AT63" s="968"/>
      <c r="AU63" s="968">
        <v>582</v>
      </c>
      <c r="AV63" s="968"/>
      <c r="AW63" s="968"/>
      <c r="AX63" s="968"/>
      <c r="AY63" s="968"/>
      <c r="AZ63" s="1029"/>
      <c r="BA63" s="1029"/>
      <c r="BB63" s="1029"/>
      <c r="BC63" s="1029"/>
      <c r="BD63" s="1029"/>
      <c r="BE63" s="969"/>
      <c r="BF63" s="969"/>
      <c r="BG63" s="969"/>
      <c r="BH63" s="969"/>
      <c r="BI63" s="970"/>
      <c r="BJ63" s="1030" t="s">
        <v>412</v>
      </c>
      <c r="BK63" s="962"/>
      <c r="BL63" s="962"/>
      <c r="BM63" s="962"/>
      <c r="BN63" s="1031"/>
      <c r="BO63" s="232"/>
      <c r="BP63" s="232"/>
      <c r="BQ63" s="229">
        <v>57</v>
      </c>
      <c r="BR63" s="230"/>
      <c r="BS63" s="1004"/>
      <c r="BT63" s="1005"/>
      <c r="BU63" s="1005"/>
      <c r="BV63" s="1005"/>
      <c r="BW63" s="1005"/>
      <c r="BX63" s="1005"/>
      <c r="BY63" s="1005"/>
      <c r="BZ63" s="1005"/>
      <c r="CA63" s="1005"/>
      <c r="CB63" s="1005"/>
      <c r="CC63" s="1005"/>
      <c r="CD63" s="1005"/>
      <c r="CE63" s="1005"/>
      <c r="CF63" s="1005"/>
      <c r="CG63" s="1026"/>
      <c r="CH63" s="1001"/>
      <c r="CI63" s="1002"/>
      <c r="CJ63" s="1002"/>
      <c r="CK63" s="1002"/>
      <c r="CL63" s="1003"/>
      <c r="CM63" s="1001"/>
      <c r="CN63" s="1002"/>
      <c r="CO63" s="1002"/>
      <c r="CP63" s="1002"/>
      <c r="CQ63" s="1003"/>
      <c r="CR63" s="1001"/>
      <c r="CS63" s="1002"/>
      <c r="CT63" s="1002"/>
      <c r="CU63" s="1002"/>
      <c r="CV63" s="1003"/>
      <c r="CW63" s="1001"/>
      <c r="CX63" s="1002"/>
      <c r="CY63" s="1002"/>
      <c r="CZ63" s="1002"/>
      <c r="DA63" s="1003"/>
      <c r="DB63" s="1001"/>
      <c r="DC63" s="1002"/>
      <c r="DD63" s="1002"/>
      <c r="DE63" s="1002"/>
      <c r="DF63" s="1003"/>
      <c r="DG63" s="1001"/>
      <c r="DH63" s="1002"/>
      <c r="DI63" s="1002"/>
      <c r="DJ63" s="1002"/>
      <c r="DK63" s="1003"/>
      <c r="DL63" s="1001"/>
      <c r="DM63" s="1002"/>
      <c r="DN63" s="1002"/>
      <c r="DO63" s="1002"/>
      <c r="DP63" s="1003"/>
      <c r="DQ63" s="1001"/>
      <c r="DR63" s="1002"/>
      <c r="DS63" s="1002"/>
      <c r="DT63" s="1002"/>
      <c r="DU63" s="1003"/>
      <c r="DV63" s="1004"/>
      <c r="DW63" s="1005"/>
      <c r="DX63" s="1005"/>
      <c r="DY63" s="1005"/>
      <c r="DZ63" s="1006"/>
      <c r="EA63" s="221"/>
    </row>
    <row r="64" spans="1:131" ht="26.25" customHeight="1" x14ac:dyDescent="0.2">
      <c r="A64" s="232"/>
      <c r="B64" s="232"/>
      <c r="C64" s="232"/>
      <c r="D64" s="232"/>
      <c r="E64" s="232"/>
      <c r="F64" s="232"/>
      <c r="G64" s="232"/>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2"/>
      <c r="AY64" s="232"/>
      <c r="AZ64" s="232"/>
      <c r="BA64" s="232"/>
      <c r="BB64" s="232"/>
      <c r="BC64" s="232"/>
      <c r="BD64" s="232"/>
      <c r="BE64" s="232"/>
      <c r="BF64" s="232"/>
      <c r="BG64" s="232"/>
      <c r="BH64" s="232"/>
      <c r="BI64" s="232"/>
      <c r="BJ64" s="232"/>
      <c r="BK64" s="232"/>
      <c r="BL64" s="232"/>
      <c r="BM64" s="232"/>
      <c r="BN64" s="232"/>
      <c r="BO64" s="232"/>
      <c r="BP64" s="232"/>
      <c r="BQ64" s="229">
        <v>58</v>
      </c>
      <c r="BR64" s="230"/>
      <c r="BS64" s="1004"/>
      <c r="BT64" s="1005"/>
      <c r="BU64" s="1005"/>
      <c r="BV64" s="1005"/>
      <c r="BW64" s="1005"/>
      <c r="BX64" s="1005"/>
      <c r="BY64" s="1005"/>
      <c r="BZ64" s="1005"/>
      <c r="CA64" s="1005"/>
      <c r="CB64" s="1005"/>
      <c r="CC64" s="1005"/>
      <c r="CD64" s="1005"/>
      <c r="CE64" s="1005"/>
      <c r="CF64" s="1005"/>
      <c r="CG64" s="1026"/>
      <c r="CH64" s="1001"/>
      <c r="CI64" s="1002"/>
      <c r="CJ64" s="1002"/>
      <c r="CK64" s="1002"/>
      <c r="CL64" s="1003"/>
      <c r="CM64" s="1001"/>
      <c r="CN64" s="1002"/>
      <c r="CO64" s="1002"/>
      <c r="CP64" s="1002"/>
      <c r="CQ64" s="1003"/>
      <c r="CR64" s="1001"/>
      <c r="CS64" s="1002"/>
      <c r="CT64" s="1002"/>
      <c r="CU64" s="1002"/>
      <c r="CV64" s="1003"/>
      <c r="CW64" s="1001"/>
      <c r="CX64" s="1002"/>
      <c r="CY64" s="1002"/>
      <c r="CZ64" s="1002"/>
      <c r="DA64" s="1003"/>
      <c r="DB64" s="1001"/>
      <c r="DC64" s="1002"/>
      <c r="DD64" s="1002"/>
      <c r="DE64" s="1002"/>
      <c r="DF64" s="1003"/>
      <c r="DG64" s="1001"/>
      <c r="DH64" s="1002"/>
      <c r="DI64" s="1002"/>
      <c r="DJ64" s="1002"/>
      <c r="DK64" s="1003"/>
      <c r="DL64" s="1001"/>
      <c r="DM64" s="1002"/>
      <c r="DN64" s="1002"/>
      <c r="DO64" s="1002"/>
      <c r="DP64" s="1003"/>
      <c r="DQ64" s="1001"/>
      <c r="DR64" s="1002"/>
      <c r="DS64" s="1002"/>
      <c r="DT64" s="1002"/>
      <c r="DU64" s="1003"/>
      <c r="DV64" s="1004"/>
      <c r="DW64" s="1005"/>
      <c r="DX64" s="1005"/>
      <c r="DY64" s="1005"/>
      <c r="DZ64" s="1006"/>
      <c r="EA64" s="221"/>
    </row>
    <row r="65" spans="1:131" ht="26.25" customHeight="1" thickBot="1" x14ac:dyDescent="0.25">
      <c r="A65" s="223" t="s">
        <v>417</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2"/>
      <c r="BF65" s="232"/>
      <c r="BG65" s="232"/>
      <c r="BH65" s="232"/>
      <c r="BI65" s="232"/>
      <c r="BJ65" s="232"/>
      <c r="BK65" s="232"/>
      <c r="BL65" s="232"/>
      <c r="BM65" s="232"/>
      <c r="BN65" s="232"/>
      <c r="BO65" s="232"/>
      <c r="BP65" s="232"/>
      <c r="BQ65" s="229">
        <v>59</v>
      </c>
      <c r="BR65" s="230"/>
      <c r="BS65" s="1004"/>
      <c r="BT65" s="1005"/>
      <c r="BU65" s="1005"/>
      <c r="BV65" s="1005"/>
      <c r="BW65" s="1005"/>
      <c r="BX65" s="1005"/>
      <c r="BY65" s="1005"/>
      <c r="BZ65" s="1005"/>
      <c r="CA65" s="1005"/>
      <c r="CB65" s="1005"/>
      <c r="CC65" s="1005"/>
      <c r="CD65" s="1005"/>
      <c r="CE65" s="1005"/>
      <c r="CF65" s="1005"/>
      <c r="CG65" s="1026"/>
      <c r="CH65" s="1001"/>
      <c r="CI65" s="1002"/>
      <c r="CJ65" s="1002"/>
      <c r="CK65" s="1002"/>
      <c r="CL65" s="1003"/>
      <c r="CM65" s="1001"/>
      <c r="CN65" s="1002"/>
      <c r="CO65" s="1002"/>
      <c r="CP65" s="1002"/>
      <c r="CQ65" s="1003"/>
      <c r="CR65" s="1001"/>
      <c r="CS65" s="1002"/>
      <c r="CT65" s="1002"/>
      <c r="CU65" s="1002"/>
      <c r="CV65" s="1003"/>
      <c r="CW65" s="1001"/>
      <c r="CX65" s="1002"/>
      <c r="CY65" s="1002"/>
      <c r="CZ65" s="1002"/>
      <c r="DA65" s="1003"/>
      <c r="DB65" s="1001"/>
      <c r="DC65" s="1002"/>
      <c r="DD65" s="1002"/>
      <c r="DE65" s="1002"/>
      <c r="DF65" s="1003"/>
      <c r="DG65" s="1001"/>
      <c r="DH65" s="1002"/>
      <c r="DI65" s="1002"/>
      <c r="DJ65" s="1002"/>
      <c r="DK65" s="1003"/>
      <c r="DL65" s="1001"/>
      <c r="DM65" s="1002"/>
      <c r="DN65" s="1002"/>
      <c r="DO65" s="1002"/>
      <c r="DP65" s="1003"/>
      <c r="DQ65" s="1001"/>
      <c r="DR65" s="1002"/>
      <c r="DS65" s="1002"/>
      <c r="DT65" s="1002"/>
      <c r="DU65" s="1003"/>
      <c r="DV65" s="1004"/>
      <c r="DW65" s="1005"/>
      <c r="DX65" s="1005"/>
      <c r="DY65" s="1005"/>
      <c r="DZ65" s="1006"/>
      <c r="EA65" s="221"/>
    </row>
    <row r="66" spans="1:131" ht="26.25" customHeight="1" x14ac:dyDescent="0.2">
      <c r="A66" s="1007" t="s">
        <v>418</v>
      </c>
      <c r="B66" s="1008"/>
      <c r="C66" s="1008"/>
      <c r="D66" s="1008"/>
      <c r="E66" s="1008"/>
      <c r="F66" s="1008"/>
      <c r="G66" s="1008"/>
      <c r="H66" s="1008"/>
      <c r="I66" s="1008"/>
      <c r="J66" s="1008"/>
      <c r="K66" s="1008"/>
      <c r="L66" s="1008"/>
      <c r="M66" s="1008"/>
      <c r="N66" s="1008"/>
      <c r="O66" s="1008"/>
      <c r="P66" s="1009"/>
      <c r="Q66" s="1013" t="s">
        <v>395</v>
      </c>
      <c r="R66" s="1014"/>
      <c r="S66" s="1014"/>
      <c r="T66" s="1014"/>
      <c r="U66" s="1015"/>
      <c r="V66" s="1013" t="s">
        <v>419</v>
      </c>
      <c r="W66" s="1014"/>
      <c r="X66" s="1014"/>
      <c r="Y66" s="1014"/>
      <c r="Z66" s="1015"/>
      <c r="AA66" s="1013" t="s">
        <v>420</v>
      </c>
      <c r="AB66" s="1014"/>
      <c r="AC66" s="1014"/>
      <c r="AD66" s="1014"/>
      <c r="AE66" s="1015"/>
      <c r="AF66" s="1019" t="s">
        <v>421</v>
      </c>
      <c r="AG66" s="1020"/>
      <c r="AH66" s="1020"/>
      <c r="AI66" s="1020"/>
      <c r="AJ66" s="1021"/>
      <c r="AK66" s="1013" t="s">
        <v>422</v>
      </c>
      <c r="AL66" s="1008"/>
      <c r="AM66" s="1008"/>
      <c r="AN66" s="1008"/>
      <c r="AO66" s="1009"/>
      <c r="AP66" s="1013" t="s">
        <v>423</v>
      </c>
      <c r="AQ66" s="1014"/>
      <c r="AR66" s="1014"/>
      <c r="AS66" s="1014"/>
      <c r="AT66" s="1015"/>
      <c r="AU66" s="1013" t="s">
        <v>424</v>
      </c>
      <c r="AV66" s="1014"/>
      <c r="AW66" s="1014"/>
      <c r="AX66" s="1014"/>
      <c r="AY66" s="1015"/>
      <c r="AZ66" s="1013" t="s">
        <v>378</v>
      </c>
      <c r="BA66" s="1014"/>
      <c r="BB66" s="1014"/>
      <c r="BC66" s="1014"/>
      <c r="BD66" s="1027"/>
      <c r="BE66" s="232"/>
      <c r="BF66" s="232"/>
      <c r="BG66" s="232"/>
      <c r="BH66" s="232"/>
      <c r="BI66" s="232"/>
      <c r="BJ66" s="232"/>
      <c r="BK66" s="232"/>
      <c r="BL66" s="232"/>
      <c r="BM66" s="232"/>
      <c r="BN66" s="232"/>
      <c r="BO66" s="232"/>
      <c r="BP66" s="232"/>
      <c r="BQ66" s="229">
        <v>60</v>
      </c>
      <c r="BR66" s="234"/>
      <c r="BS66" s="954"/>
      <c r="BT66" s="955"/>
      <c r="BU66" s="955"/>
      <c r="BV66" s="955"/>
      <c r="BW66" s="955"/>
      <c r="BX66" s="955"/>
      <c r="BY66" s="955"/>
      <c r="BZ66" s="955"/>
      <c r="CA66" s="955"/>
      <c r="CB66" s="955"/>
      <c r="CC66" s="955"/>
      <c r="CD66" s="955"/>
      <c r="CE66" s="955"/>
      <c r="CF66" s="955"/>
      <c r="CG66" s="964"/>
      <c r="CH66" s="965"/>
      <c r="CI66" s="966"/>
      <c r="CJ66" s="966"/>
      <c r="CK66" s="966"/>
      <c r="CL66" s="967"/>
      <c r="CM66" s="965"/>
      <c r="CN66" s="966"/>
      <c r="CO66" s="966"/>
      <c r="CP66" s="966"/>
      <c r="CQ66" s="967"/>
      <c r="CR66" s="965"/>
      <c r="CS66" s="966"/>
      <c r="CT66" s="966"/>
      <c r="CU66" s="966"/>
      <c r="CV66" s="967"/>
      <c r="CW66" s="965"/>
      <c r="CX66" s="966"/>
      <c r="CY66" s="966"/>
      <c r="CZ66" s="966"/>
      <c r="DA66" s="967"/>
      <c r="DB66" s="965"/>
      <c r="DC66" s="966"/>
      <c r="DD66" s="966"/>
      <c r="DE66" s="966"/>
      <c r="DF66" s="967"/>
      <c r="DG66" s="965"/>
      <c r="DH66" s="966"/>
      <c r="DI66" s="966"/>
      <c r="DJ66" s="966"/>
      <c r="DK66" s="967"/>
      <c r="DL66" s="965"/>
      <c r="DM66" s="966"/>
      <c r="DN66" s="966"/>
      <c r="DO66" s="966"/>
      <c r="DP66" s="967"/>
      <c r="DQ66" s="965"/>
      <c r="DR66" s="966"/>
      <c r="DS66" s="966"/>
      <c r="DT66" s="966"/>
      <c r="DU66" s="967"/>
      <c r="DV66" s="954"/>
      <c r="DW66" s="955"/>
      <c r="DX66" s="955"/>
      <c r="DY66" s="955"/>
      <c r="DZ66" s="956"/>
      <c r="EA66" s="221"/>
    </row>
    <row r="67" spans="1:131" ht="26.25" customHeight="1" thickBot="1" x14ac:dyDescent="0.25">
      <c r="A67" s="1010"/>
      <c r="B67" s="1011"/>
      <c r="C67" s="1011"/>
      <c r="D67" s="1011"/>
      <c r="E67" s="1011"/>
      <c r="F67" s="1011"/>
      <c r="G67" s="1011"/>
      <c r="H67" s="1011"/>
      <c r="I67" s="1011"/>
      <c r="J67" s="1011"/>
      <c r="K67" s="1011"/>
      <c r="L67" s="1011"/>
      <c r="M67" s="1011"/>
      <c r="N67" s="1011"/>
      <c r="O67" s="1011"/>
      <c r="P67" s="1012"/>
      <c r="Q67" s="1016"/>
      <c r="R67" s="1017"/>
      <c r="S67" s="1017"/>
      <c r="T67" s="1017"/>
      <c r="U67" s="1018"/>
      <c r="V67" s="1016"/>
      <c r="W67" s="1017"/>
      <c r="X67" s="1017"/>
      <c r="Y67" s="1017"/>
      <c r="Z67" s="1018"/>
      <c r="AA67" s="1016"/>
      <c r="AB67" s="1017"/>
      <c r="AC67" s="1017"/>
      <c r="AD67" s="1017"/>
      <c r="AE67" s="1018"/>
      <c r="AF67" s="1022"/>
      <c r="AG67" s="1023"/>
      <c r="AH67" s="1023"/>
      <c r="AI67" s="1023"/>
      <c r="AJ67" s="1024"/>
      <c r="AK67" s="1025"/>
      <c r="AL67" s="1011"/>
      <c r="AM67" s="1011"/>
      <c r="AN67" s="1011"/>
      <c r="AO67" s="1012"/>
      <c r="AP67" s="1016"/>
      <c r="AQ67" s="1017"/>
      <c r="AR67" s="1017"/>
      <c r="AS67" s="1017"/>
      <c r="AT67" s="1018"/>
      <c r="AU67" s="1016"/>
      <c r="AV67" s="1017"/>
      <c r="AW67" s="1017"/>
      <c r="AX67" s="1017"/>
      <c r="AY67" s="1018"/>
      <c r="AZ67" s="1016"/>
      <c r="BA67" s="1017"/>
      <c r="BB67" s="1017"/>
      <c r="BC67" s="1017"/>
      <c r="BD67" s="1028"/>
      <c r="BE67" s="232"/>
      <c r="BF67" s="232"/>
      <c r="BG67" s="232"/>
      <c r="BH67" s="232"/>
      <c r="BI67" s="232"/>
      <c r="BJ67" s="232"/>
      <c r="BK67" s="232"/>
      <c r="BL67" s="232"/>
      <c r="BM67" s="232"/>
      <c r="BN67" s="232"/>
      <c r="BO67" s="232"/>
      <c r="BP67" s="232"/>
      <c r="BQ67" s="229">
        <v>61</v>
      </c>
      <c r="BR67" s="234"/>
      <c r="BS67" s="954"/>
      <c r="BT67" s="955"/>
      <c r="BU67" s="955"/>
      <c r="BV67" s="955"/>
      <c r="BW67" s="955"/>
      <c r="BX67" s="955"/>
      <c r="BY67" s="955"/>
      <c r="BZ67" s="955"/>
      <c r="CA67" s="955"/>
      <c r="CB67" s="955"/>
      <c r="CC67" s="955"/>
      <c r="CD67" s="955"/>
      <c r="CE67" s="955"/>
      <c r="CF67" s="955"/>
      <c r="CG67" s="964"/>
      <c r="CH67" s="965"/>
      <c r="CI67" s="966"/>
      <c r="CJ67" s="966"/>
      <c r="CK67" s="966"/>
      <c r="CL67" s="967"/>
      <c r="CM67" s="965"/>
      <c r="CN67" s="966"/>
      <c r="CO67" s="966"/>
      <c r="CP67" s="966"/>
      <c r="CQ67" s="967"/>
      <c r="CR67" s="965"/>
      <c r="CS67" s="966"/>
      <c r="CT67" s="966"/>
      <c r="CU67" s="966"/>
      <c r="CV67" s="967"/>
      <c r="CW67" s="965"/>
      <c r="CX67" s="966"/>
      <c r="CY67" s="966"/>
      <c r="CZ67" s="966"/>
      <c r="DA67" s="967"/>
      <c r="DB67" s="965"/>
      <c r="DC67" s="966"/>
      <c r="DD67" s="966"/>
      <c r="DE67" s="966"/>
      <c r="DF67" s="967"/>
      <c r="DG67" s="965"/>
      <c r="DH67" s="966"/>
      <c r="DI67" s="966"/>
      <c r="DJ67" s="966"/>
      <c r="DK67" s="967"/>
      <c r="DL67" s="965"/>
      <c r="DM67" s="966"/>
      <c r="DN67" s="966"/>
      <c r="DO67" s="966"/>
      <c r="DP67" s="967"/>
      <c r="DQ67" s="965"/>
      <c r="DR67" s="966"/>
      <c r="DS67" s="966"/>
      <c r="DT67" s="966"/>
      <c r="DU67" s="967"/>
      <c r="DV67" s="954"/>
      <c r="DW67" s="955"/>
      <c r="DX67" s="955"/>
      <c r="DY67" s="955"/>
      <c r="DZ67" s="956"/>
      <c r="EA67" s="221"/>
    </row>
    <row r="68" spans="1:131" ht="26.25" customHeight="1" thickTop="1" x14ac:dyDescent="0.2">
      <c r="A68" s="227">
        <v>1</v>
      </c>
      <c r="B68" s="997" t="s">
        <v>586</v>
      </c>
      <c r="C68" s="998"/>
      <c r="D68" s="998"/>
      <c r="E68" s="998"/>
      <c r="F68" s="998"/>
      <c r="G68" s="998"/>
      <c r="H68" s="998"/>
      <c r="I68" s="998"/>
      <c r="J68" s="998"/>
      <c r="K68" s="998"/>
      <c r="L68" s="998"/>
      <c r="M68" s="998"/>
      <c r="N68" s="998"/>
      <c r="O68" s="998"/>
      <c r="P68" s="999"/>
      <c r="Q68" s="1000">
        <v>1937</v>
      </c>
      <c r="R68" s="994"/>
      <c r="S68" s="994"/>
      <c r="T68" s="994"/>
      <c r="U68" s="994"/>
      <c r="V68" s="994">
        <v>1788</v>
      </c>
      <c r="W68" s="994"/>
      <c r="X68" s="994"/>
      <c r="Y68" s="994"/>
      <c r="Z68" s="994"/>
      <c r="AA68" s="994">
        <v>150</v>
      </c>
      <c r="AB68" s="994"/>
      <c r="AC68" s="994"/>
      <c r="AD68" s="994"/>
      <c r="AE68" s="994"/>
      <c r="AF68" s="994">
        <v>150</v>
      </c>
      <c r="AG68" s="994"/>
      <c r="AH68" s="994"/>
      <c r="AI68" s="994"/>
      <c r="AJ68" s="994"/>
      <c r="AK68" s="994">
        <v>27</v>
      </c>
      <c r="AL68" s="994"/>
      <c r="AM68" s="994"/>
      <c r="AN68" s="994"/>
      <c r="AO68" s="994"/>
      <c r="AP68" s="991" t="s">
        <v>587</v>
      </c>
      <c r="AQ68" s="992"/>
      <c r="AR68" s="992"/>
      <c r="AS68" s="992"/>
      <c r="AT68" s="993"/>
      <c r="AU68" s="994" t="s">
        <v>587</v>
      </c>
      <c r="AV68" s="994"/>
      <c r="AW68" s="994"/>
      <c r="AX68" s="994"/>
      <c r="AY68" s="994"/>
      <c r="AZ68" s="995"/>
      <c r="BA68" s="995"/>
      <c r="BB68" s="995"/>
      <c r="BC68" s="995"/>
      <c r="BD68" s="996"/>
      <c r="BE68" s="232"/>
      <c r="BF68" s="232"/>
      <c r="BG68" s="232"/>
      <c r="BH68" s="232"/>
      <c r="BI68" s="232"/>
      <c r="BJ68" s="232"/>
      <c r="BK68" s="232"/>
      <c r="BL68" s="232"/>
      <c r="BM68" s="232"/>
      <c r="BN68" s="232"/>
      <c r="BO68" s="232"/>
      <c r="BP68" s="232"/>
      <c r="BQ68" s="229">
        <v>62</v>
      </c>
      <c r="BR68" s="234"/>
      <c r="BS68" s="954"/>
      <c r="BT68" s="955"/>
      <c r="BU68" s="955"/>
      <c r="BV68" s="955"/>
      <c r="BW68" s="955"/>
      <c r="BX68" s="955"/>
      <c r="BY68" s="955"/>
      <c r="BZ68" s="955"/>
      <c r="CA68" s="955"/>
      <c r="CB68" s="955"/>
      <c r="CC68" s="955"/>
      <c r="CD68" s="955"/>
      <c r="CE68" s="955"/>
      <c r="CF68" s="955"/>
      <c r="CG68" s="964"/>
      <c r="CH68" s="965"/>
      <c r="CI68" s="966"/>
      <c r="CJ68" s="966"/>
      <c r="CK68" s="966"/>
      <c r="CL68" s="967"/>
      <c r="CM68" s="965"/>
      <c r="CN68" s="966"/>
      <c r="CO68" s="966"/>
      <c r="CP68" s="966"/>
      <c r="CQ68" s="967"/>
      <c r="CR68" s="965"/>
      <c r="CS68" s="966"/>
      <c r="CT68" s="966"/>
      <c r="CU68" s="966"/>
      <c r="CV68" s="967"/>
      <c r="CW68" s="965"/>
      <c r="CX68" s="966"/>
      <c r="CY68" s="966"/>
      <c r="CZ68" s="966"/>
      <c r="DA68" s="967"/>
      <c r="DB68" s="965"/>
      <c r="DC68" s="966"/>
      <c r="DD68" s="966"/>
      <c r="DE68" s="966"/>
      <c r="DF68" s="967"/>
      <c r="DG68" s="965"/>
      <c r="DH68" s="966"/>
      <c r="DI68" s="966"/>
      <c r="DJ68" s="966"/>
      <c r="DK68" s="967"/>
      <c r="DL68" s="965"/>
      <c r="DM68" s="966"/>
      <c r="DN68" s="966"/>
      <c r="DO68" s="966"/>
      <c r="DP68" s="967"/>
      <c r="DQ68" s="965"/>
      <c r="DR68" s="966"/>
      <c r="DS68" s="966"/>
      <c r="DT68" s="966"/>
      <c r="DU68" s="967"/>
      <c r="DV68" s="954"/>
      <c r="DW68" s="955"/>
      <c r="DX68" s="955"/>
      <c r="DY68" s="955"/>
      <c r="DZ68" s="956"/>
      <c r="EA68" s="221"/>
    </row>
    <row r="69" spans="1:131" ht="26.25" customHeight="1" x14ac:dyDescent="0.2">
      <c r="A69" s="229">
        <v>2</v>
      </c>
      <c r="B69" s="983" t="s">
        <v>588</v>
      </c>
      <c r="C69" s="984"/>
      <c r="D69" s="984"/>
      <c r="E69" s="984"/>
      <c r="F69" s="984"/>
      <c r="G69" s="984"/>
      <c r="H69" s="984"/>
      <c r="I69" s="984"/>
      <c r="J69" s="984"/>
      <c r="K69" s="984"/>
      <c r="L69" s="984"/>
      <c r="M69" s="984"/>
      <c r="N69" s="984"/>
      <c r="O69" s="984"/>
      <c r="P69" s="985"/>
      <c r="Q69" s="986">
        <v>43</v>
      </c>
      <c r="R69" s="980"/>
      <c r="S69" s="980"/>
      <c r="T69" s="980"/>
      <c r="U69" s="980"/>
      <c r="V69" s="980">
        <v>39</v>
      </c>
      <c r="W69" s="980"/>
      <c r="X69" s="980"/>
      <c r="Y69" s="980"/>
      <c r="Z69" s="980"/>
      <c r="AA69" s="980">
        <v>4</v>
      </c>
      <c r="AB69" s="980"/>
      <c r="AC69" s="980"/>
      <c r="AD69" s="980"/>
      <c r="AE69" s="980"/>
      <c r="AF69" s="980">
        <v>4</v>
      </c>
      <c r="AG69" s="980"/>
      <c r="AH69" s="980"/>
      <c r="AI69" s="980"/>
      <c r="AJ69" s="980"/>
      <c r="AK69" s="980">
        <v>26</v>
      </c>
      <c r="AL69" s="980"/>
      <c r="AM69" s="980"/>
      <c r="AN69" s="980"/>
      <c r="AO69" s="980"/>
      <c r="AP69" s="990" t="s">
        <v>587</v>
      </c>
      <c r="AQ69" s="988"/>
      <c r="AR69" s="988"/>
      <c r="AS69" s="988"/>
      <c r="AT69" s="989"/>
      <c r="AU69" s="980" t="s">
        <v>587</v>
      </c>
      <c r="AV69" s="980"/>
      <c r="AW69" s="980"/>
      <c r="AX69" s="980"/>
      <c r="AY69" s="980"/>
      <c r="AZ69" s="981"/>
      <c r="BA69" s="981"/>
      <c r="BB69" s="981"/>
      <c r="BC69" s="981"/>
      <c r="BD69" s="982"/>
      <c r="BE69" s="232"/>
      <c r="BF69" s="232"/>
      <c r="BG69" s="232"/>
      <c r="BH69" s="232"/>
      <c r="BI69" s="232"/>
      <c r="BJ69" s="232"/>
      <c r="BK69" s="232"/>
      <c r="BL69" s="232"/>
      <c r="BM69" s="232"/>
      <c r="BN69" s="232"/>
      <c r="BO69" s="232"/>
      <c r="BP69" s="232"/>
      <c r="BQ69" s="229">
        <v>63</v>
      </c>
      <c r="BR69" s="234"/>
      <c r="BS69" s="954"/>
      <c r="BT69" s="955"/>
      <c r="BU69" s="955"/>
      <c r="BV69" s="955"/>
      <c r="BW69" s="955"/>
      <c r="BX69" s="955"/>
      <c r="BY69" s="955"/>
      <c r="BZ69" s="955"/>
      <c r="CA69" s="955"/>
      <c r="CB69" s="955"/>
      <c r="CC69" s="955"/>
      <c r="CD69" s="955"/>
      <c r="CE69" s="955"/>
      <c r="CF69" s="955"/>
      <c r="CG69" s="964"/>
      <c r="CH69" s="965"/>
      <c r="CI69" s="966"/>
      <c r="CJ69" s="966"/>
      <c r="CK69" s="966"/>
      <c r="CL69" s="967"/>
      <c r="CM69" s="965"/>
      <c r="CN69" s="966"/>
      <c r="CO69" s="966"/>
      <c r="CP69" s="966"/>
      <c r="CQ69" s="967"/>
      <c r="CR69" s="965"/>
      <c r="CS69" s="966"/>
      <c r="CT69" s="966"/>
      <c r="CU69" s="966"/>
      <c r="CV69" s="967"/>
      <c r="CW69" s="965"/>
      <c r="CX69" s="966"/>
      <c r="CY69" s="966"/>
      <c r="CZ69" s="966"/>
      <c r="DA69" s="967"/>
      <c r="DB69" s="965"/>
      <c r="DC69" s="966"/>
      <c r="DD69" s="966"/>
      <c r="DE69" s="966"/>
      <c r="DF69" s="967"/>
      <c r="DG69" s="965"/>
      <c r="DH69" s="966"/>
      <c r="DI69" s="966"/>
      <c r="DJ69" s="966"/>
      <c r="DK69" s="967"/>
      <c r="DL69" s="965"/>
      <c r="DM69" s="966"/>
      <c r="DN69" s="966"/>
      <c r="DO69" s="966"/>
      <c r="DP69" s="967"/>
      <c r="DQ69" s="965"/>
      <c r="DR69" s="966"/>
      <c r="DS69" s="966"/>
      <c r="DT69" s="966"/>
      <c r="DU69" s="967"/>
      <c r="DV69" s="954"/>
      <c r="DW69" s="955"/>
      <c r="DX69" s="955"/>
      <c r="DY69" s="955"/>
      <c r="DZ69" s="956"/>
      <c r="EA69" s="221"/>
    </row>
    <row r="70" spans="1:131" ht="26.25" customHeight="1" x14ac:dyDescent="0.2">
      <c r="A70" s="229">
        <v>3</v>
      </c>
      <c r="B70" s="983" t="s">
        <v>589</v>
      </c>
      <c r="C70" s="984"/>
      <c r="D70" s="984"/>
      <c r="E70" s="984"/>
      <c r="F70" s="984"/>
      <c r="G70" s="984"/>
      <c r="H70" s="984"/>
      <c r="I70" s="984"/>
      <c r="J70" s="984"/>
      <c r="K70" s="984"/>
      <c r="L70" s="984"/>
      <c r="M70" s="984"/>
      <c r="N70" s="984"/>
      <c r="O70" s="984"/>
      <c r="P70" s="985"/>
      <c r="Q70" s="986">
        <v>22</v>
      </c>
      <c r="R70" s="980"/>
      <c r="S70" s="980"/>
      <c r="T70" s="980"/>
      <c r="U70" s="980"/>
      <c r="V70" s="980">
        <v>19</v>
      </c>
      <c r="W70" s="980"/>
      <c r="X70" s="980"/>
      <c r="Y70" s="980"/>
      <c r="Z70" s="980"/>
      <c r="AA70" s="980">
        <v>2</v>
      </c>
      <c r="AB70" s="980"/>
      <c r="AC70" s="980"/>
      <c r="AD70" s="980"/>
      <c r="AE70" s="980"/>
      <c r="AF70" s="980">
        <v>2</v>
      </c>
      <c r="AG70" s="980"/>
      <c r="AH70" s="980"/>
      <c r="AI70" s="980"/>
      <c r="AJ70" s="980"/>
      <c r="AK70" s="980" t="s">
        <v>587</v>
      </c>
      <c r="AL70" s="980"/>
      <c r="AM70" s="980"/>
      <c r="AN70" s="980"/>
      <c r="AO70" s="980"/>
      <c r="AP70" s="990" t="s">
        <v>587</v>
      </c>
      <c r="AQ70" s="988"/>
      <c r="AR70" s="988"/>
      <c r="AS70" s="988"/>
      <c r="AT70" s="989"/>
      <c r="AU70" s="980" t="s">
        <v>587</v>
      </c>
      <c r="AV70" s="980"/>
      <c r="AW70" s="980"/>
      <c r="AX70" s="980"/>
      <c r="AY70" s="980"/>
      <c r="AZ70" s="981"/>
      <c r="BA70" s="981"/>
      <c r="BB70" s="981"/>
      <c r="BC70" s="981"/>
      <c r="BD70" s="982"/>
      <c r="BE70" s="232"/>
      <c r="BF70" s="232"/>
      <c r="BG70" s="232"/>
      <c r="BH70" s="232"/>
      <c r="BI70" s="232"/>
      <c r="BJ70" s="232"/>
      <c r="BK70" s="232"/>
      <c r="BL70" s="232"/>
      <c r="BM70" s="232"/>
      <c r="BN70" s="232"/>
      <c r="BO70" s="232"/>
      <c r="BP70" s="232"/>
      <c r="BQ70" s="229">
        <v>64</v>
      </c>
      <c r="BR70" s="234"/>
      <c r="BS70" s="954"/>
      <c r="BT70" s="955"/>
      <c r="BU70" s="955"/>
      <c r="BV70" s="955"/>
      <c r="BW70" s="955"/>
      <c r="BX70" s="955"/>
      <c r="BY70" s="955"/>
      <c r="BZ70" s="955"/>
      <c r="CA70" s="955"/>
      <c r="CB70" s="955"/>
      <c r="CC70" s="955"/>
      <c r="CD70" s="955"/>
      <c r="CE70" s="955"/>
      <c r="CF70" s="955"/>
      <c r="CG70" s="964"/>
      <c r="CH70" s="965"/>
      <c r="CI70" s="966"/>
      <c r="CJ70" s="966"/>
      <c r="CK70" s="966"/>
      <c r="CL70" s="967"/>
      <c r="CM70" s="965"/>
      <c r="CN70" s="966"/>
      <c r="CO70" s="966"/>
      <c r="CP70" s="966"/>
      <c r="CQ70" s="967"/>
      <c r="CR70" s="965"/>
      <c r="CS70" s="966"/>
      <c r="CT70" s="966"/>
      <c r="CU70" s="966"/>
      <c r="CV70" s="967"/>
      <c r="CW70" s="965"/>
      <c r="CX70" s="966"/>
      <c r="CY70" s="966"/>
      <c r="CZ70" s="966"/>
      <c r="DA70" s="967"/>
      <c r="DB70" s="965"/>
      <c r="DC70" s="966"/>
      <c r="DD70" s="966"/>
      <c r="DE70" s="966"/>
      <c r="DF70" s="967"/>
      <c r="DG70" s="965"/>
      <c r="DH70" s="966"/>
      <c r="DI70" s="966"/>
      <c r="DJ70" s="966"/>
      <c r="DK70" s="967"/>
      <c r="DL70" s="965"/>
      <c r="DM70" s="966"/>
      <c r="DN70" s="966"/>
      <c r="DO70" s="966"/>
      <c r="DP70" s="967"/>
      <c r="DQ70" s="965"/>
      <c r="DR70" s="966"/>
      <c r="DS70" s="966"/>
      <c r="DT70" s="966"/>
      <c r="DU70" s="967"/>
      <c r="DV70" s="954"/>
      <c r="DW70" s="955"/>
      <c r="DX70" s="955"/>
      <c r="DY70" s="955"/>
      <c r="DZ70" s="956"/>
      <c r="EA70" s="221"/>
    </row>
    <row r="71" spans="1:131" ht="26.25" customHeight="1" x14ac:dyDescent="0.2">
      <c r="A71" s="229">
        <v>4</v>
      </c>
      <c r="B71" s="983" t="s">
        <v>590</v>
      </c>
      <c r="C71" s="984"/>
      <c r="D71" s="984"/>
      <c r="E71" s="984"/>
      <c r="F71" s="984"/>
      <c r="G71" s="984"/>
      <c r="H71" s="984"/>
      <c r="I71" s="984"/>
      <c r="J71" s="984"/>
      <c r="K71" s="984"/>
      <c r="L71" s="984"/>
      <c r="M71" s="984"/>
      <c r="N71" s="984"/>
      <c r="O71" s="984"/>
      <c r="P71" s="985"/>
      <c r="Q71" s="986">
        <v>207</v>
      </c>
      <c r="R71" s="980"/>
      <c r="S71" s="980"/>
      <c r="T71" s="980"/>
      <c r="U71" s="980"/>
      <c r="V71" s="980">
        <v>201</v>
      </c>
      <c r="W71" s="980"/>
      <c r="X71" s="980"/>
      <c r="Y71" s="980"/>
      <c r="Z71" s="980"/>
      <c r="AA71" s="980">
        <v>6</v>
      </c>
      <c r="AB71" s="980"/>
      <c r="AC71" s="980"/>
      <c r="AD71" s="980"/>
      <c r="AE71" s="980"/>
      <c r="AF71" s="980">
        <v>6</v>
      </c>
      <c r="AG71" s="980"/>
      <c r="AH71" s="980"/>
      <c r="AI71" s="980"/>
      <c r="AJ71" s="980"/>
      <c r="AK71" s="980">
        <v>5</v>
      </c>
      <c r="AL71" s="980"/>
      <c r="AM71" s="980"/>
      <c r="AN71" s="980"/>
      <c r="AO71" s="980"/>
      <c r="AP71" s="990" t="s">
        <v>587</v>
      </c>
      <c r="AQ71" s="988"/>
      <c r="AR71" s="988"/>
      <c r="AS71" s="988"/>
      <c r="AT71" s="989"/>
      <c r="AU71" s="980" t="s">
        <v>587</v>
      </c>
      <c r="AV71" s="980"/>
      <c r="AW71" s="980"/>
      <c r="AX71" s="980"/>
      <c r="AY71" s="980"/>
      <c r="AZ71" s="981"/>
      <c r="BA71" s="981"/>
      <c r="BB71" s="981"/>
      <c r="BC71" s="981"/>
      <c r="BD71" s="982"/>
      <c r="BE71" s="232"/>
      <c r="BF71" s="232"/>
      <c r="BG71" s="232"/>
      <c r="BH71" s="232"/>
      <c r="BI71" s="232"/>
      <c r="BJ71" s="232"/>
      <c r="BK71" s="232"/>
      <c r="BL71" s="232"/>
      <c r="BM71" s="232"/>
      <c r="BN71" s="232"/>
      <c r="BO71" s="232"/>
      <c r="BP71" s="232"/>
      <c r="BQ71" s="229">
        <v>65</v>
      </c>
      <c r="BR71" s="234"/>
      <c r="BS71" s="954"/>
      <c r="BT71" s="955"/>
      <c r="BU71" s="955"/>
      <c r="BV71" s="955"/>
      <c r="BW71" s="955"/>
      <c r="BX71" s="955"/>
      <c r="BY71" s="955"/>
      <c r="BZ71" s="955"/>
      <c r="CA71" s="955"/>
      <c r="CB71" s="955"/>
      <c r="CC71" s="955"/>
      <c r="CD71" s="955"/>
      <c r="CE71" s="955"/>
      <c r="CF71" s="955"/>
      <c r="CG71" s="964"/>
      <c r="CH71" s="965"/>
      <c r="CI71" s="966"/>
      <c r="CJ71" s="966"/>
      <c r="CK71" s="966"/>
      <c r="CL71" s="967"/>
      <c r="CM71" s="965"/>
      <c r="CN71" s="966"/>
      <c r="CO71" s="966"/>
      <c r="CP71" s="966"/>
      <c r="CQ71" s="967"/>
      <c r="CR71" s="965"/>
      <c r="CS71" s="966"/>
      <c r="CT71" s="966"/>
      <c r="CU71" s="966"/>
      <c r="CV71" s="967"/>
      <c r="CW71" s="965"/>
      <c r="CX71" s="966"/>
      <c r="CY71" s="966"/>
      <c r="CZ71" s="966"/>
      <c r="DA71" s="967"/>
      <c r="DB71" s="965"/>
      <c r="DC71" s="966"/>
      <c r="DD71" s="966"/>
      <c r="DE71" s="966"/>
      <c r="DF71" s="967"/>
      <c r="DG71" s="965"/>
      <c r="DH71" s="966"/>
      <c r="DI71" s="966"/>
      <c r="DJ71" s="966"/>
      <c r="DK71" s="967"/>
      <c r="DL71" s="965"/>
      <c r="DM71" s="966"/>
      <c r="DN71" s="966"/>
      <c r="DO71" s="966"/>
      <c r="DP71" s="967"/>
      <c r="DQ71" s="965"/>
      <c r="DR71" s="966"/>
      <c r="DS71" s="966"/>
      <c r="DT71" s="966"/>
      <c r="DU71" s="967"/>
      <c r="DV71" s="954"/>
      <c r="DW71" s="955"/>
      <c r="DX71" s="955"/>
      <c r="DY71" s="955"/>
      <c r="DZ71" s="956"/>
      <c r="EA71" s="221"/>
    </row>
    <row r="72" spans="1:131" ht="26.25" customHeight="1" x14ac:dyDescent="0.2">
      <c r="A72" s="229">
        <v>5</v>
      </c>
      <c r="B72" s="983" t="s">
        <v>591</v>
      </c>
      <c r="C72" s="984"/>
      <c r="D72" s="984"/>
      <c r="E72" s="984"/>
      <c r="F72" s="984"/>
      <c r="G72" s="984"/>
      <c r="H72" s="984"/>
      <c r="I72" s="984"/>
      <c r="J72" s="984"/>
      <c r="K72" s="984"/>
      <c r="L72" s="984"/>
      <c r="M72" s="984"/>
      <c r="N72" s="984"/>
      <c r="O72" s="984"/>
      <c r="P72" s="985"/>
      <c r="Q72" s="986">
        <v>165588</v>
      </c>
      <c r="R72" s="980"/>
      <c r="S72" s="980"/>
      <c r="T72" s="980"/>
      <c r="U72" s="980"/>
      <c r="V72" s="980">
        <v>158226</v>
      </c>
      <c r="W72" s="980"/>
      <c r="X72" s="980"/>
      <c r="Y72" s="980"/>
      <c r="Z72" s="980"/>
      <c r="AA72" s="980">
        <v>7362</v>
      </c>
      <c r="AB72" s="980"/>
      <c r="AC72" s="980"/>
      <c r="AD72" s="980"/>
      <c r="AE72" s="980"/>
      <c r="AF72" s="980">
        <v>7362</v>
      </c>
      <c r="AG72" s="980"/>
      <c r="AH72" s="980"/>
      <c r="AI72" s="980"/>
      <c r="AJ72" s="980"/>
      <c r="AK72" s="980">
        <v>1484</v>
      </c>
      <c r="AL72" s="980"/>
      <c r="AM72" s="980"/>
      <c r="AN72" s="980"/>
      <c r="AO72" s="980"/>
      <c r="AP72" s="990" t="s">
        <v>587</v>
      </c>
      <c r="AQ72" s="988"/>
      <c r="AR72" s="988"/>
      <c r="AS72" s="988"/>
      <c r="AT72" s="989"/>
      <c r="AU72" s="980" t="s">
        <v>587</v>
      </c>
      <c r="AV72" s="980"/>
      <c r="AW72" s="980"/>
      <c r="AX72" s="980"/>
      <c r="AY72" s="980"/>
      <c r="AZ72" s="981"/>
      <c r="BA72" s="981"/>
      <c r="BB72" s="981"/>
      <c r="BC72" s="981"/>
      <c r="BD72" s="982"/>
      <c r="BE72" s="232"/>
      <c r="BF72" s="232"/>
      <c r="BG72" s="232"/>
      <c r="BH72" s="232"/>
      <c r="BI72" s="232"/>
      <c r="BJ72" s="232"/>
      <c r="BK72" s="232"/>
      <c r="BL72" s="232"/>
      <c r="BM72" s="232"/>
      <c r="BN72" s="232"/>
      <c r="BO72" s="232"/>
      <c r="BP72" s="232"/>
      <c r="BQ72" s="229">
        <v>66</v>
      </c>
      <c r="BR72" s="234"/>
      <c r="BS72" s="954"/>
      <c r="BT72" s="955"/>
      <c r="BU72" s="955"/>
      <c r="BV72" s="955"/>
      <c r="BW72" s="955"/>
      <c r="BX72" s="955"/>
      <c r="BY72" s="955"/>
      <c r="BZ72" s="955"/>
      <c r="CA72" s="955"/>
      <c r="CB72" s="955"/>
      <c r="CC72" s="955"/>
      <c r="CD72" s="955"/>
      <c r="CE72" s="955"/>
      <c r="CF72" s="955"/>
      <c r="CG72" s="964"/>
      <c r="CH72" s="965"/>
      <c r="CI72" s="966"/>
      <c r="CJ72" s="966"/>
      <c r="CK72" s="966"/>
      <c r="CL72" s="967"/>
      <c r="CM72" s="965"/>
      <c r="CN72" s="966"/>
      <c r="CO72" s="966"/>
      <c r="CP72" s="966"/>
      <c r="CQ72" s="967"/>
      <c r="CR72" s="965"/>
      <c r="CS72" s="966"/>
      <c r="CT72" s="966"/>
      <c r="CU72" s="966"/>
      <c r="CV72" s="967"/>
      <c r="CW72" s="965"/>
      <c r="CX72" s="966"/>
      <c r="CY72" s="966"/>
      <c r="CZ72" s="966"/>
      <c r="DA72" s="967"/>
      <c r="DB72" s="965"/>
      <c r="DC72" s="966"/>
      <c r="DD72" s="966"/>
      <c r="DE72" s="966"/>
      <c r="DF72" s="967"/>
      <c r="DG72" s="965"/>
      <c r="DH72" s="966"/>
      <c r="DI72" s="966"/>
      <c r="DJ72" s="966"/>
      <c r="DK72" s="967"/>
      <c r="DL72" s="965"/>
      <c r="DM72" s="966"/>
      <c r="DN72" s="966"/>
      <c r="DO72" s="966"/>
      <c r="DP72" s="967"/>
      <c r="DQ72" s="965"/>
      <c r="DR72" s="966"/>
      <c r="DS72" s="966"/>
      <c r="DT72" s="966"/>
      <c r="DU72" s="967"/>
      <c r="DV72" s="954"/>
      <c r="DW72" s="955"/>
      <c r="DX72" s="955"/>
      <c r="DY72" s="955"/>
      <c r="DZ72" s="956"/>
      <c r="EA72" s="221"/>
    </row>
    <row r="73" spans="1:131" ht="26.25" customHeight="1" x14ac:dyDescent="0.2">
      <c r="A73" s="229">
        <v>6</v>
      </c>
      <c r="B73" s="983" t="s">
        <v>592</v>
      </c>
      <c r="C73" s="984"/>
      <c r="D73" s="984"/>
      <c r="E73" s="984"/>
      <c r="F73" s="984"/>
      <c r="G73" s="984"/>
      <c r="H73" s="984"/>
      <c r="I73" s="984"/>
      <c r="J73" s="984"/>
      <c r="K73" s="984"/>
      <c r="L73" s="984"/>
      <c r="M73" s="984"/>
      <c r="N73" s="984"/>
      <c r="O73" s="984"/>
      <c r="P73" s="985"/>
      <c r="Q73" s="986">
        <v>1299</v>
      </c>
      <c r="R73" s="980"/>
      <c r="S73" s="980"/>
      <c r="T73" s="980"/>
      <c r="U73" s="980"/>
      <c r="V73" s="980">
        <v>1249</v>
      </c>
      <c r="W73" s="980"/>
      <c r="X73" s="980"/>
      <c r="Y73" s="980"/>
      <c r="Z73" s="980"/>
      <c r="AA73" s="980">
        <v>49</v>
      </c>
      <c r="AB73" s="980"/>
      <c r="AC73" s="980"/>
      <c r="AD73" s="980"/>
      <c r="AE73" s="980"/>
      <c r="AF73" s="980">
        <v>49</v>
      </c>
      <c r="AG73" s="980"/>
      <c r="AH73" s="980"/>
      <c r="AI73" s="980"/>
      <c r="AJ73" s="980"/>
      <c r="AK73" s="980">
        <v>26</v>
      </c>
      <c r="AL73" s="980"/>
      <c r="AM73" s="980"/>
      <c r="AN73" s="980"/>
      <c r="AO73" s="980"/>
      <c r="AP73" s="980">
        <v>95</v>
      </c>
      <c r="AQ73" s="980"/>
      <c r="AR73" s="980"/>
      <c r="AS73" s="980"/>
      <c r="AT73" s="980"/>
      <c r="AU73" s="980">
        <v>13</v>
      </c>
      <c r="AV73" s="980"/>
      <c r="AW73" s="980"/>
      <c r="AX73" s="980"/>
      <c r="AY73" s="980"/>
      <c r="AZ73" s="981"/>
      <c r="BA73" s="981"/>
      <c r="BB73" s="981"/>
      <c r="BC73" s="981"/>
      <c r="BD73" s="982"/>
      <c r="BE73" s="232"/>
      <c r="BF73" s="232"/>
      <c r="BG73" s="232"/>
      <c r="BH73" s="232"/>
      <c r="BI73" s="232"/>
      <c r="BJ73" s="232"/>
      <c r="BK73" s="232"/>
      <c r="BL73" s="232"/>
      <c r="BM73" s="232"/>
      <c r="BN73" s="232"/>
      <c r="BO73" s="232"/>
      <c r="BP73" s="232"/>
      <c r="BQ73" s="229">
        <v>67</v>
      </c>
      <c r="BR73" s="234"/>
      <c r="BS73" s="954"/>
      <c r="BT73" s="955"/>
      <c r="BU73" s="955"/>
      <c r="BV73" s="955"/>
      <c r="BW73" s="955"/>
      <c r="BX73" s="955"/>
      <c r="BY73" s="955"/>
      <c r="BZ73" s="955"/>
      <c r="CA73" s="955"/>
      <c r="CB73" s="955"/>
      <c r="CC73" s="955"/>
      <c r="CD73" s="955"/>
      <c r="CE73" s="955"/>
      <c r="CF73" s="955"/>
      <c r="CG73" s="964"/>
      <c r="CH73" s="965"/>
      <c r="CI73" s="966"/>
      <c r="CJ73" s="966"/>
      <c r="CK73" s="966"/>
      <c r="CL73" s="967"/>
      <c r="CM73" s="965"/>
      <c r="CN73" s="966"/>
      <c r="CO73" s="966"/>
      <c r="CP73" s="966"/>
      <c r="CQ73" s="967"/>
      <c r="CR73" s="965"/>
      <c r="CS73" s="966"/>
      <c r="CT73" s="966"/>
      <c r="CU73" s="966"/>
      <c r="CV73" s="967"/>
      <c r="CW73" s="965"/>
      <c r="CX73" s="966"/>
      <c r="CY73" s="966"/>
      <c r="CZ73" s="966"/>
      <c r="DA73" s="967"/>
      <c r="DB73" s="965"/>
      <c r="DC73" s="966"/>
      <c r="DD73" s="966"/>
      <c r="DE73" s="966"/>
      <c r="DF73" s="967"/>
      <c r="DG73" s="965"/>
      <c r="DH73" s="966"/>
      <c r="DI73" s="966"/>
      <c r="DJ73" s="966"/>
      <c r="DK73" s="967"/>
      <c r="DL73" s="965"/>
      <c r="DM73" s="966"/>
      <c r="DN73" s="966"/>
      <c r="DO73" s="966"/>
      <c r="DP73" s="967"/>
      <c r="DQ73" s="965"/>
      <c r="DR73" s="966"/>
      <c r="DS73" s="966"/>
      <c r="DT73" s="966"/>
      <c r="DU73" s="967"/>
      <c r="DV73" s="954"/>
      <c r="DW73" s="955"/>
      <c r="DX73" s="955"/>
      <c r="DY73" s="955"/>
      <c r="DZ73" s="956"/>
      <c r="EA73" s="221"/>
    </row>
    <row r="74" spans="1:131" ht="26.25" customHeight="1" x14ac:dyDescent="0.2">
      <c r="A74" s="229">
        <v>7</v>
      </c>
      <c r="B74" s="983"/>
      <c r="C74" s="984"/>
      <c r="D74" s="984"/>
      <c r="E74" s="984"/>
      <c r="F74" s="984"/>
      <c r="G74" s="984"/>
      <c r="H74" s="984"/>
      <c r="I74" s="984"/>
      <c r="J74" s="984"/>
      <c r="K74" s="984"/>
      <c r="L74" s="984"/>
      <c r="M74" s="984"/>
      <c r="N74" s="984"/>
      <c r="O74" s="984"/>
      <c r="P74" s="985"/>
      <c r="Q74" s="986"/>
      <c r="R74" s="980"/>
      <c r="S74" s="980"/>
      <c r="T74" s="980"/>
      <c r="U74" s="980"/>
      <c r="V74" s="980"/>
      <c r="W74" s="980"/>
      <c r="X74" s="980"/>
      <c r="Y74" s="980"/>
      <c r="Z74" s="980"/>
      <c r="AA74" s="980"/>
      <c r="AB74" s="980"/>
      <c r="AC74" s="980"/>
      <c r="AD74" s="980"/>
      <c r="AE74" s="980"/>
      <c r="AF74" s="980"/>
      <c r="AG74" s="980"/>
      <c r="AH74" s="980"/>
      <c r="AI74" s="980"/>
      <c r="AJ74" s="980"/>
      <c r="AK74" s="980"/>
      <c r="AL74" s="980"/>
      <c r="AM74" s="980"/>
      <c r="AN74" s="980"/>
      <c r="AO74" s="980"/>
      <c r="AP74" s="980"/>
      <c r="AQ74" s="980"/>
      <c r="AR74" s="980"/>
      <c r="AS74" s="980"/>
      <c r="AT74" s="980"/>
      <c r="AU74" s="980"/>
      <c r="AV74" s="980"/>
      <c r="AW74" s="980"/>
      <c r="AX74" s="980"/>
      <c r="AY74" s="980"/>
      <c r="AZ74" s="981"/>
      <c r="BA74" s="981"/>
      <c r="BB74" s="981"/>
      <c r="BC74" s="981"/>
      <c r="BD74" s="982"/>
      <c r="BE74" s="232"/>
      <c r="BF74" s="232"/>
      <c r="BG74" s="232"/>
      <c r="BH74" s="232"/>
      <c r="BI74" s="232"/>
      <c r="BJ74" s="232"/>
      <c r="BK74" s="232"/>
      <c r="BL74" s="232"/>
      <c r="BM74" s="232"/>
      <c r="BN74" s="232"/>
      <c r="BO74" s="232"/>
      <c r="BP74" s="232"/>
      <c r="BQ74" s="229">
        <v>68</v>
      </c>
      <c r="BR74" s="234"/>
      <c r="BS74" s="954"/>
      <c r="BT74" s="955"/>
      <c r="BU74" s="955"/>
      <c r="BV74" s="955"/>
      <c r="BW74" s="955"/>
      <c r="BX74" s="955"/>
      <c r="BY74" s="955"/>
      <c r="BZ74" s="955"/>
      <c r="CA74" s="955"/>
      <c r="CB74" s="955"/>
      <c r="CC74" s="955"/>
      <c r="CD74" s="955"/>
      <c r="CE74" s="955"/>
      <c r="CF74" s="955"/>
      <c r="CG74" s="964"/>
      <c r="CH74" s="965"/>
      <c r="CI74" s="966"/>
      <c r="CJ74" s="966"/>
      <c r="CK74" s="966"/>
      <c r="CL74" s="967"/>
      <c r="CM74" s="965"/>
      <c r="CN74" s="966"/>
      <c r="CO74" s="966"/>
      <c r="CP74" s="966"/>
      <c r="CQ74" s="967"/>
      <c r="CR74" s="965"/>
      <c r="CS74" s="966"/>
      <c r="CT74" s="966"/>
      <c r="CU74" s="966"/>
      <c r="CV74" s="967"/>
      <c r="CW74" s="965"/>
      <c r="CX74" s="966"/>
      <c r="CY74" s="966"/>
      <c r="CZ74" s="966"/>
      <c r="DA74" s="967"/>
      <c r="DB74" s="965"/>
      <c r="DC74" s="966"/>
      <c r="DD74" s="966"/>
      <c r="DE74" s="966"/>
      <c r="DF74" s="967"/>
      <c r="DG74" s="965"/>
      <c r="DH74" s="966"/>
      <c r="DI74" s="966"/>
      <c r="DJ74" s="966"/>
      <c r="DK74" s="967"/>
      <c r="DL74" s="965"/>
      <c r="DM74" s="966"/>
      <c r="DN74" s="966"/>
      <c r="DO74" s="966"/>
      <c r="DP74" s="967"/>
      <c r="DQ74" s="965"/>
      <c r="DR74" s="966"/>
      <c r="DS74" s="966"/>
      <c r="DT74" s="966"/>
      <c r="DU74" s="967"/>
      <c r="DV74" s="954"/>
      <c r="DW74" s="955"/>
      <c r="DX74" s="955"/>
      <c r="DY74" s="955"/>
      <c r="DZ74" s="956"/>
      <c r="EA74" s="221"/>
    </row>
    <row r="75" spans="1:131" ht="26.25" customHeight="1" x14ac:dyDescent="0.2">
      <c r="A75" s="229">
        <v>8</v>
      </c>
      <c r="B75" s="983"/>
      <c r="C75" s="984"/>
      <c r="D75" s="984"/>
      <c r="E75" s="984"/>
      <c r="F75" s="984"/>
      <c r="G75" s="984"/>
      <c r="H75" s="984"/>
      <c r="I75" s="984"/>
      <c r="J75" s="984"/>
      <c r="K75" s="984"/>
      <c r="L75" s="984"/>
      <c r="M75" s="984"/>
      <c r="N75" s="984"/>
      <c r="O75" s="984"/>
      <c r="P75" s="985"/>
      <c r="Q75" s="987"/>
      <c r="R75" s="988"/>
      <c r="S75" s="988"/>
      <c r="T75" s="988"/>
      <c r="U75" s="989"/>
      <c r="V75" s="990"/>
      <c r="W75" s="988"/>
      <c r="X75" s="988"/>
      <c r="Y75" s="988"/>
      <c r="Z75" s="989"/>
      <c r="AA75" s="990"/>
      <c r="AB75" s="988"/>
      <c r="AC75" s="988"/>
      <c r="AD75" s="988"/>
      <c r="AE75" s="989"/>
      <c r="AF75" s="990"/>
      <c r="AG75" s="988"/>
      <c r="AH75" s="988"/>
      <c r="AI75" s="988"/>
      <c r="AJ75" s="989"/>
      <c r="AK75" s="990"/>
      <c r="AL75" s="988"/>
      <c r="AM75" s="988"/>
      <c r="AN75" s="988"/>
      <c r="AO75" s="989"/>
      <c r="AP75" s="990"/>
      <c r="AQ75" s="988"/>
      <c r="AR75" s="988"/>
      <c r="AS75" s="988"/>
      <c r="AT75" s="989"/>
      <c r="AU75" s="990"/>
      <c r="AV75" s="988"/>
      <c r="AW75" s="988"/>
      <c r="AX75" s="988"/>
      <c r="AY75" s="989"/>
      <c r="AZ75" s="981"/>
      <c r="BA75" s="981"/>
      <c r="BB75" s="981"/>
      <c r="BC75" s="981"/>
      <c r="BD75" s="982"/>
      <c r="BE75" s="232"/>
      <c r="BF75" s="232"/>
      <c r="BG75" s="232"/>
      <c r="BH75" s="232"/>
      <c r="BI75" s="232"/>
      <c r="BJ75" s="232"/>
      <c r="BK75" s="232"/>
      <c r="BL75" s="232"/>
      <c r="BM75" s="232"/>
      <c r="BN75" s="232"/>
      <c r="BO75" s="232"/>
      <c r="BP75" s="232"/>
      <c r="BQ75" s="229">
        <v>69</v>
      </c>
      <c r="BR75" s="234"/>
      <c r="BS75" s="954"/>
      <c r="BT75" s="955"/>
      <c r="BU75" s="955"/>
      <c r="BV75" s="955"/>
      <c r="BW75" s="955"/>
      <c r="BX75" s="955"/>
      <c r="BY75" s="955"/>
      <c r="BZ75" s="955"/>
      <c r="CA75" s="955"/>
      <c r="CB75" s="955"/>
      <c r="CC75" s="955"/>
      <c r="CD75" s="955"/>
      <c r="CE75" s="955"/>
      <c r="CF75" s="955"/>
      <c r="CG75" s="964"/>
      <c r="CH75" s="965"/>
      <c r="CI75" s="966"/>
      <c r="CJ75" s="966"/>
      <c r="CK75" s="966"/>
      <c r="CL75" s="967"/>
      <c r="CM75" s="965"/>
      <c r="CN75" s="966"/>
      <c r="CO75" s="966"/>
      <c r="CP75" s="966"/>
      <c r="CQ75" s="967"/>
      <c r="CR75" s="965"/>
      <c r="CS75" s="966"/>
      <c r="CT75" s="966"/>
      <c r="CU75" s="966"/>
      <c r="CV75" s="967"/>
      <c r="CW75" s="965"/>
      <c r="CX75" s="966"/>
      <c r="CY75" s="966"/>
      <c r="CZ75" s="966"/>
      <c r="DA75" s="967"/>
      <c r="DB75" s="965"/>
      <c r="DC75" s="966"/>
      <c r="DD75" s="966"/>
      <c r="DE75" s="966"/>
      <c r="DF75" s="967"/>
      <c r="DG75" s="965"/>
      <c r="DH75" s="966"/>
      <c r="DI75" s="966"/>
      <c r="DJ75" s="966"/>
      <c r="DK75" s="967"/>
      <c r="DL75" s="965"/>
      <c r="DM75" s="966"/>
      <c r="DN75" s="966"/>
      <c r="DO75" s="966"/>
      <c r="DP75" s="967"/>
      <c r="DQ75" s="965"/>
      <c r="DR75" s="966"/>
      <c r="DS75" s="966"/>
      <c r="DT75" s="966"/>
      <c r="DU75" s="967"/>
      <c r="DV75" s="954"/>
      <c r="DW75" s="955"/>
      <c r="DX75" s="955"/>
      <c r="DY75" s="955"/>
      <c r="DZ75" s="956"/>
      <c r="EA75" s="221"/>
    </row>
    <row r="76" spans="1:131" ht="26.25" customHeight="1" x14ac:dyDescent="0.2">
      <c r="A76" s="229">
        <v>9</v>
      </c>
      <c r="B76" s="983"/>
      <c r="C76" s="984"/>
      <c r="D76" s="984"/>
      <c r="E76" s="984"/>
      <c r="F76" s="984"/>
      <c r="G76" s="984"/>
      <c r="H76" s="984"/>
      <c r="I76" s="984"/>
      <c r="J76" s="984"/>
      <c r="K76" s="984"/>
      <c r="L76" s="984"/>
      <c r="M76" s="984"/>
      <c r="N76" s="984"/>
      <c r="O76" s="984"/>
      <c r="P76" s="985"/>
      <c r="Q76" s="987"/>
      <c r="R76" s="988"/>
      <c r="S76" s="988"/>
      <c r="T76" s="988"/>
      <c r="U76" s="989"/>
      <c r="V76" s="990"/>
      <c r="W76" s="988"/>
      <c r="X76" s="988"/>
      <c r="Y76" s="988"/>
      <c r="Z76" s="989"/>
      <c r="AA76" s="990"/>
      <c r="AB76" s="988"/>
      <c r="AC76" s="988"/>
      <c r="AD76" s="988"/>
      <c r="AE76" s="989"/>
      <c r="AF76" s="990"/>
      <c r="AG76" s="988"/>
      <c r="AH76" s="988"/>
      <c r="AI76" s="988"/>
      <c r="AJ76" s="989"/>
      <c r="AK76" s="990"/>
      <c r="AL76" s="988"/>
      <c r="AM76" s="988"/>
      <c r="AN76" s="988"/>
      <c r="AO76" s="989"/>
      <c r="AP76" s="990"/>
      <c r="AQ76" s="988"/>
      <c r="AR76" s="988"/>
      <c r="AS76" s="988"/>
      <c r="AT76" s="989"/>
      <c r="AU76" s="990"/>
      <c r="AV76" s="988"/>
      <c r="AW76" s="988"/>
      <c r="AX76" s="988"/>
      <c r="AY76" s="989"/>
      <c r="AZ76" s="981"/>
      <c r="BA76" s="981"/>
      <c r="BB76" s="981"/>
      <c r="BC76" s="981"/>
      <c r="BD76" s="982"/>
      <c r="BE76" s="232"/>
      <c r="BF76" s="232"/>
      <c r="BG76" s="232"/>
      <c r="BH76" s="232"/>
      <c r="BI76" s="232"/>
      <c r="BJ76" s="232"/>
      <c r="BK76" s="232"/>
      <c r="BL76" s="232"/>
      <c r="BM76" s="232"/>
      <c r="BN76" s="232"/>
      <c r="BO76" s="232"/>
      <c r="BP76" s="232"/>
      <c r="BQ76" s="229">
        <v>70</v>
      </c>
      <c r="BR76" s="234"/>
      <c r="BS76" s="954"/>
      <c r="BT76" s="955"/>
      <c r="BU76" s="955"/>
      <c r="BV76" s="955"/>
      <c r="BW76" s="955"/>
      <c r="BX76" s="955"/>
      <c r="BY76" s="955"/>
      <c r="BZ76" s="955"/>
      <c r="CA76" s="955"/>
      <c r="CB76" s="955"/>
      <c r="CC76" s="955"/>
      <c r="CD76" s="955"/>
      <c r="CE76" s="955"/>
      <c r="CF76" s="955"/>
      <c r="CG76" s="964"/>
      <c r="CH76" s="965"/>
      <c r="CI76" s="966"/>
      <c r="CJ76" s="966"/>
      <c r="CK76" s="966"/>
      <c r="CL76" s="967"/>
      <c r="CM76" s="965"/>
      <c r="CN76" s="966"/>
      <c r="CO76" s="966"/>
      <c r="CP76" s="966"/>
      <c r="CQ76" s="967"/>
      <c r="CR76" s="965"/>
      <c r="CS76" s="966"/>
      <c r="CT76" s="966"/>
      <c r="CU76" s="966"/>
      <c r="CV76" s="967"/>
      <c r="CW76" s="965"/>
      <c r="CX76" s="966"/>
      <c r="CY76" s="966"/>
      <c r="CZ76" s="966"/>
      <c r="DA76" s="967"/>
      <c r="DB76" s="965"/>
      <c r="DC76" s="966"/>
      <c r="DD76" s="966"/>
      <c r="DE76" s="966"/>
      <c r="DF76" s="967"/>
      <c r="DG76" s="965"/>
      <c r="DH76" s="966"/>
      <c r="DI76" s="966"/>
      <c r="DJ76" s="966"/>
      <c r="DK76" s="967"/>
      <c r="DL76" s="965"/>
      <c r="DM76" s="966"/>
      <c r="DN76" s="966"/>
      <c r="DO76" s="966"/>
      <c r="DP76" s="967"/>
      <c r="DQ76" s="965"/>
      <c r="DR76" s="966"/>
      <c r="DS76" s="966"/>
      <c r="DT76" s="966"/>
      <c r="DU76" s="967"/>
      <c r="DV76" s="954"/>
      <c r="DW76" s="955"/>
      <c r="DX76" s="955"/>
      <c r="DY76" s="955"/>
      <c r="DZ76" s="956"/>
      <c r="EA76" s="221"/>
    </row>
    <row r="77" spans="1:131" ht="26.25" customHeight="1" x14ac:dyDescent="0.2">
      <c r="A77" s="229">
        <v>10</v>
      </c>
      <c r="B77" s="983"/>
      <c r="C77" s="984"/>
      <c r="D77" s="984"/>
      <c r="E77" s="984"/>
      <c r="F77" s="984"/>
      <c r="G77" s="984"/>
      <c r="H77" s="984"/>
      <c r="I77" s="984"/>
      <c r="J77" s="984"/>
      <c r="K77" s="984"/>
      <c r="L77" s="984"/>
      <c r="M77" s="984"/>
      <c r="N77" s="984"/>
      <c r="O77" s="984"/>
      <c r="P77" s="985"/>
      <c r="Q77" s="987"/>
      <c r="R77" s="988"/>
      <c r="S77" s="988"/>
      <c r="T77" s="988"/>
      <c r="U77" s="989"/>
      <c r="V77" s="990"/>
      <c r="W77" s="988"/>
      <c r="X77" s="988"/>
      <c r="Y77" s="988"/>
      <c r="Z77" s="989"/>
      <c r="AA77" s="990"/>
      <c r="AB77" s="988"/>
      <c r="AC77" s="988"/>
      <c r="AD77" s="988"/>
      <c r="AE77" s="989"/>
      <c r="AF77" s="990"/>
      <c r="AG77" s="988"/>
      <c r="AH77" s="988"/>
      <c r="AI77" s="988"/>
      <c r="AJ77" s="989"/>
      <c r="AK77" s="990"/>
      <c r="AL77" s="988"/>
      <c r="AM77" s="988"/>
      <c r="AN77" s="988"/>
      <c r="AO77" s="989"/>
      <c r="AP77" s="990"/>
      <c r="AQ77" s="988"/>
      <c r="AR77" s="988"/>
      <c r="AS77" s="988"/>
      <c r="AT77" s="989"/>
      <c r="AU77" s="990"/>
      <c r="AV77" s="988"/>
      <c r="AW77" s="988"/>
      <c r="AX77" s="988"/>
      <c r="AY77" s="989"/>
      <c r="AZ77" s="981"/>
      <c r="BA77" s="981"/>
      <c r="BB77" s="981"/>
      <c r="BC77" s="981"/>
      <c r="BD77" s="982"/>
      <c r="BE77" s="232"/>
      <c r="BF77" s="232"/>
      <c r="BG77" s="232"/>
      <c r="BH77" s="232"/>
      <c r="BI77" s="232"/>
      <c r="BJ77" s="232"/>
      <c r="BK77" s="232"/>
      <c r="BL77" s="232"/>
      <c r="BM77" s="232"/>
      <c r="BN77" s="232"/>
      <c r="BO77" s="232"/>
      <c r="BP77" s="232"/>
      <c r="BQ77" s="229">
        <v>71</v>
      </c>
      <c r="BR77" s="234"/>
      <c r="BS77" s="954"/>
      <c r="BT77" s="955"/>
      <c r="BU77" s="955"/>
      <c r="BV77" s="955"/>
      <c r="BW77" s="955"/>
      <c r="BX77" s="955"/>
      <c r="BY77" s="955"/>
      <c r="BZ77" s="955"/>
      <c r="CA77" s="955"/>
      <c r="CB77" s="955"/>
      <c r="CC77" s="955"/>
      <c r="CD77" s="955"/>
      <c r="CE77" s="955"/>
      <c r="CF77" s="955"/>
      <c r="CG77" s="964"/>
      <c r="CH77" s="965"/>
      <c r="CI77" s="966"/>
      <c r="CJ77" s="966"/>
      <c r="CK77" s="966"/>
      <c r="CL77" s="967"/>
      <c r="CM77" s="965"/>
      <c r="CN77" s="966"/>
      <c r="CO77" s="966"/>
      <c r="CP77" s="966"/>
      <c r="CQ77" s="967"/>
      <c r="CR77" s="965"/>
      <c r="CS77" s="966"/>
      <c r="CT77" s="966"/>
      <c r="CU77" s="966"/>
      <c r="CV77" s="967"/>
      <c r="CW77" s="965"/>
      <c r="CX77" s="966"/>
      <c r="CY77" s="966"/>
      <c r="CZ77" s="966"/>
      <c r="DA77" s="967"/>
      <c r="DB77" s="965"/>
      <c r="DC77" s="966"/>
      <c r="DD77" s="966"/>
      <c r="DE77" s="966"/>
      <c r="DF77" s="967"/>
      <c r="DG77" s="965"/>
      <c r="DH77" s="966"/>
      <c r="DI77" s="966"/>
      <c r="DJ77" s="966"/>
      <c r="DK77" s="967"/>
      <c r="DL77" s="965"/>
      <c r="DM77" s="966"/>
      <c r="DN77" s="966"/>
      <c r="DO77" s="966"/>
      <c r="DP77" s="967"/>
      <c r="DQ77" s="965"/>
      <c r="DR77" s="966"/>
      <c r="DS77" s="966"/>
      <c r="DT77" s="966"/>
      <c r="DU77" s="967"/>
      <c r="DV77" s="954"/>
      <c r="DW77" s="955"/>
      <c r="DX77" s="955"/>
      <c r="DY77" s="955"/>
      <c r="DZ77" s="956"/>
      <c r="EA77" s="221"/>
    </row>
    <row r="78" spans="1:131" ht="26.25" customHeight="1" x14ac:dyDescent="0.2">
      <c r="A78" s="229">
        <v>11</v>
      </c>
      <c r="B78" s="983"/>
      <c r="C78" s="984"/>
      <c r="D78" s="984"/>
      <c r="E78" s="984"/>
      <c r="F78" s="984"/>
      <c r="G78" s="984"/>
      <c r="H78" s="984"/>
      <c r="I78" s="984"/>
      <c r="J78" s="984"/>
      <c r="K78" s="984"/>
      <c r="L78" s="984"/>
      <c r="M78" s="984"/>
      <c r="N78" s="984"/>
      <c r="O78" s="984"/>
      <c r="P78" s="985"/>
      <c r="Q78" s="986"/>
      <c r="R78" s="980"/>
      <c r="S78" s="980"/>
      <c r="T78" s="980"/>
      <c r="U78" s="980"/>
      <c r="V78" s="980"/>
      <c r="W78" s="980"/>
      <c r="X78" s="980"/>
      <c r="Y78" s="980"/>
      <c r="Z78" s="980"/>
      <c r="AA78" s="980"/>
      <c r="AB78" s="980"/>
      <c r="AC78" s="980"/>
      <c r="AD78" s="980"/>
      <c r="AE78" s="980"/>
      <c r="AF78" s="980"/>
      <c r="AG78" s="980"/>
      <c r="AH78" s="980"/>
      <c r="AI78" s="980"/>
      <c r="AJ78" s="980"/>
      <c r="AK78" s="980"/>
      <c r="AL78" s="980"/>
      <c r="AM78" s="980"/>
      <c r="AN78" s="980"/>
      <c r="AO78" s="980"/>
      <c r="AP78" s="980"/>
      <c r="AQ78" s="980"/>
      <c r="AR78" s="980"/>
      <c r="AS78" s="980"/>
      <c r="AT78" s="980"/>
      <c r="AU78" s="980"/>
      <c r="AV78" s="980"/>
      <c r="AW78" s="980"/>
      <c r="AX78" s="980"/>
      <c r="AY78" s="980"/>
      <c r="AZ78" s="981"/>
      <c r="BA78" s="981"/>
      <c r="BB78" s="981"/>
      <c r="BC78" s="981"/>
      <c r="BD78" s="982"/>
      <c r="BE78" s="232"/>
      <c r="BF78" s="232"/>
      <c r="BG78" s="232"/>
      <c r="BH78" s="232"/>
      <c r="BI78" s="232"/>
      <c r="BJ78" s="221"/>
      <c r="BK78" s="221"/>
      <c r="BL78" s="221"/>
      <c r="BM78" s="221"/>
      <c r="BN78" s="221"/>
      <c r="BO78" s="232"/>
      <c r="BP78" s="232"/>
      <c r="BQ78" s="229">
        <v>72</v>
      </c>
      <c r="BR78" s="234"/>
      <c r="BS78" s="954"/>
      <c r="BT78" s="955"/>
      <c r="BU78" s="955"/>
      <c r="BV78" s="955"/>
      <c r="BW78" s="955"/>
      <c r="BX78" s="955"/>
      <c r="BY78" s="955"/>
      <c r="BZ78" s="955"/>
      <c r="CA78" s="955"/>
      <c r="CB78" s="955"/>
      <c r="CC78" s="955"/>
      <c r="CD78" s="955"/>
      <c r="CE78" s="955"/>
      <c r="CF78" s="955"/>
      <c r="CG78" s="964"/>
      <c r="CH78" s="965"/>
      <c r="CI78" s="966"/>
      <c r="CJ78" s="966"/>
      <c r="CK78" s="966"/>
      <c r="CL78" s="967"/>
      <c r="CM78" s="965"/>
      <c r="CN78" s="966"/>
      <c r="CO78" s="966"/>
      <c r="CP78" s="966"/>
      <c r="CQ78" s="967"/>
      <c r="CR78" s="965"/>
      <c r="CS78" s="966"/>
      <c r="CT78" s="966"/>
      <c r="CU78" s="966"/>
      <c r="CV78" s="967"/>
      <c r="CW78" s="965"/>
      <c r="CX78" s="966"/>
      <c r="CY78" s="966"/>
      <c r="CZ78" s="966"/>
      <c r="DA78" s="967"/>
      <c r="DB78" s="965"/>
      <c r="DC78" s="966"/>
      <c r="DD78" s="966"/>
      <c r="DE78" s="966"/>
      <c r="DF78" s="967"/>
      <c r="DG78" s="965"/>
      <c r="DH78" s="966"/>
      <c r="DI78" s="966"/>
      <c r="DJ78" s="966"/>
      <c r="DK78" s="967"/>
      <c r="DL78" s="965"/>
      <c r="DM78" s="966"/>
      <c r="DN78" s="966"/>
      <c r="DO78" s="966"/>
      <c r="DP78" s="967"/>
      <c r="DQ78" s="965"/>
      <c r="DR78" s="966"/>
      <c r="DS78" s="966"/>
      <c r="DT78" s="966"/>
      <c r="DU78" s="967"/>
      <c r="DV78" s="954"/>
      <c r="DW78" s="955"/>
      <c r="DX78" s="955"/>
      <c r="DY78" s="955"/>
      <c r="DZ78" s="956"/>
      <c r="EA78" s="221"/>
    </row>
    <row r="79" spans="1:131" ht="26.25" customHeight="1" x14ac:dyDescent="0.2">
      <c r="A79" s="229">
        <v>12</v>
      </c>
      <c r="B79" s="983"/>
      <c r="C79" s="984"/>
      <c r="D79" s="984"/>
      <c r="E79" s="984"/>
      <c r="F79" s="984"/>
      <c r="G79" s="984"/>
      <c r="H79" s="984"/>
      <c r="I79" s="984"/>
      <c r="J79" s="984"/>
      <c r="K79" s="984"/>
      <c r="L79" s="984"/>
      <c r="M79" s="984"/>
      <c r="N79" s="984"/>
      <c r="O79" s="984"/>
      <c r="P79" s="985"/>
      <c r="Q79" s="986"/>
      <c r="R79" s="980"/>
      <c r="S79" s="980"/>
      <c r="T79" s="980"/>
      <c r="U79" s="980"/>
      <c r="V79" s="980"/>
      <c r="W79" s="980"/>
      <c r="X79" s="980"/>
      <c r="Y79" s="980"/>
      <c r="Z79" s="980"/>
      <c r="AA79" s="980"/>
      <c r="AB79" s="980"/>
      <c r="AC79" s="980"/>
      <c r="AD79" s="980"/>
      <c r="AE79" s="980"/>
      <c r="AF79" s="980"/>
      <c r="AG79" s="980"/>
      <c r="AH79" s="980"/>
      <c r="AI79" s="980"/>
      <c r="AJ79" s="980"/>
      <c r="AK79" s="980"/>
      <c r="AL79" s="980"/>
      <c r="AM79" s="980"/>
      <c r="AN79" s="980"/>
      <c r="AO79" s="980"/>
      <c r="AP79" s="980"/>
      <c r="AQ79" s="980"/>
      <c r="AR79" s="980"/>
      <c r="AS79" s="980"/>
      <c r="AT79" s="980"/>
      <c r="AU79" s="980"/>
      <c r="AV79" s="980"/>
      <c r="AW79" s="980"/>
      <c r="AX79" s="980"/>
      <c r="AY79" s="980"/>
      <c r="AZ79" s="981"/>
      <c r="BA79" s="981"/>
      <c r="BB79" s="981"/>
      <c r="BC79" s="981"/>
      <c r="BD79" s="982"/>
      <c r="BE79" s="232"/>
      <c r="BF79" s="232"/>
      <c r="BG79" s="232"/>
      <c r="BH79" s="232"/>
      <c r="BI79" s="232"/>
      <c r="BJ79" s="221"/>
      <c r="BK79" s="221"/>
      <c r="BL79" s="221"/>
      <c r="BM79" s="221"/>
      <c r="BN79" s="221"/>
      <c r="BO79" s="232"/>
      <c r="BP79" s="232"/>
      <c r="BQ79" s="229">
        <v>73</v>
      </c>
      <c r="BR79" s="234"/>
      <c r="BS79" s="954"/>
      <c r="BT79" s="955"/>
      <c r="BU79" s="955"/>
      <c r="BV79" s="955"/>
      <c r="BW79" s="955"/>
      <c r="BX79" s="955"/>
      <c r="BY79" s="955"/>
      <c r="BZ79" s="955"/>
      <c r="CA79" s="955"/>
      <c r="CB79" s="955"/>
      <c r="CC79" s="955"/>
      <c r="CD79" s="955"/>
      <c r="CE79" s="955"/>
      <c r="CF79" s="955"/>
      <c r="CG79" s="964"/>
      <c r="CH79" s="965"/>
      <c r="CI79" s="966"/>
      <c r="CJ79" s="966"/>
      <c r="CK79" s="966"/>
      <c r="CL79" s="967"/>
      <c r="CM79" s="965"/>
      <c r="CN79" s="966"/>
      <c r="CO79" s="966"/>
      <c r="CP79" s="966"/>
      <c r="CQ79" s="967"/>
      <c r="CR79" s="965"/>
      <c r="CS79" s="966"/>
      <c r="CT79" s="966"/>
      <c r="CU79" s="966"/>
      <c r="CV79" s="967"/>
      <c r="CW79" s="965"/>
      <c r="CX79" s="966"/>
      <c r="CY79" s="966"/>
      <c r="CZ79" s="966"/>
      <c r="DA79" s="967"/>
      <c r="DB79" s="965"/>
      <c r="DC79" s="966"/>
      <c r="DD79" s="966"/>
      <c r="DE79" s="966"/>
      <c r="DF79" s="967"/>
      <c r="DG79" s="965"/>
      <c r="DH79" s="966"/>
      <c r="DI79" s="966"/>
      <c r="DJ79" s="966"/>
      <c r="DK79" s="967"/>
      <c r="DL79" s="965"/>
      <c r="DM79" s="966"/>
      <c r="DN79" s="966"/>
      <c r="DO79" s="966"/>
      <c r="DP79" s="967"/>
      <c r="DQ79" s="965"/>
      <c r="DR79" s="966"/>
      <c r="DS79" s="966"/>
      <c r="DT79" s="966"/>
      <c r="DU79" s="967"/>
      <c r="DV79" s="954"/>
      <c r="DW79" s="955"/>
      <c r="DX79" s="955"/>
      <c r="DY79" s="955"/>
      <c r="DZ79" s="956"/>
      <c r="EA79" s="221"/>
    </row>
    <row r="80" spans="1:131" ht="26.25" customHeight="1" x14ac:dyDescent="0.2">
      <c r="A80" s="229">
        <v>13</v>
      </c>
      <c r="B80" s="983"/>
      <c r="C80" s="984"/>
      <c r="D80" s="984"/>
      <c r="E80" s="984"/>
      <c r="F80" s="984"/>
      <c r="G80" s="984"/>
      <c r="H80" s="984"/>
      <c r="I80" s="984"/>
      <c r="J80" s="984"/>
      <c r="K80" s="984"/>
      <c r="L80" s="984"/>
      <c r="M80" s="984"/>
      <c r="N80" s="984"/>
      <c r="O80" s="984"/>
      <c r="P80" s="985"/>
      <c r="Q80" s="986"/>
      <c r="R80" s="980"/>
      <c r="S80" s="980"/>
      <c r="T80" s="980"/>
      <c r="U80" s="980"/>
      <c r="V80" s="980"/>
      <c r="W80" s="980"/>
      <c r="X80" s="980"/>
      <c r="Y80" s="980"/>
      <c r="Z80" s="980"/>
      <c r="AA80" s="980"/>
      <c r="AB80" s="980"/>
      <c r="AC80" s="980"/>
      <c r="AD80" s="980"/>
      <c r="AE80" s="980"/>
      <c r="AF80" s="980"/>
      <c r="AG80" s="980"/>
      <c r="AH80" s="980"/>
      <c r="AI80" s="980"/>
      <c r="AJ80" s="980"/>
      <c r="AK80" s="980"/>
      <c r="AL80" s="980"/>
      <c r="AM80" s="980"/>
      <c r="AN80" s="980"/>
      <c r="AO80" s="980"/>
      <c r="AP80" s="980"/>
      <c r="AQ80" s="980"/>
      <c r="AR80" s="980"/>
      <c r="AS80" s="980"/>
      <c r="AT80" s="980"/>
      <c r="AU80" s="980"/>
      <c r="AV80" s="980"/>
      <c r="AW80" s="980"/>
      <c r="AX80" s="980"/>
      <c r="AY80" s="980"/>
      <c r="AZ80" s="981"/>
      <c r="BA80" s="981"/>
      <c r="BB80" s="981"/>
      <c r="BC80" s="981"/>
      <c r="BD80" s="982"/>
      <c r="BE80" s="232"/>
      <c r="BF80" s="232"/>
      <c r="BG80" s="232"/>
      <c r="BH80" s="232"/>
      <c r="BI80" s="232"/>
      <c r="BJ80" s="232"/>
      <c r="BK80" s="232"/>
      <c r="BL80" s="232"/>
      <c r="BM80" s="232"/>
      <c r="BN80" s="232"/>
      <c r="BO80" s="232"/>
      <c r="BP80" s="232"/>
      <c r="BQ80" s="229">
        <v>74</v>
      </c>
      <c r="BR80" s="234"/>
      <c r="BS80" s="954"/>
      <c r="BT80" s="955"/>
      <c r="BU80" s="955"/>
      <c r="BV80" s="955"/>
      <c r="BW80" s="955"/>
      <c r="BX80" s="955"/>
      <c r="BY80" s="955"/>
      <c r="BZ80" s="955"/>
      <c r="CA80" s="955"/>
      <c r="CB80" s="955"/>
      <c r="CC80" s="955"/>
      <c r="CD80" s="955"/>
      <c r="CE80" s="955"/>
      <c r="CF80" s="955"/>
      <c r="CG80" s="964"/>
      <c r="CH80" s="965"/>
      <c r="CI80" s="966"/>
      <c r="CJ80" s="966"/>
      <c r="CK80" s="966"/>
      <c r="CL80" s="967"/>
      <c r="CM80" s="965"/>
      <c r="CN80" s="966"/>
      <c r="CO80" s="966"/>
      <c r="CP80" s="966"/>
      <c r="CQ80" s="967"/>
      <c r="CR80" s="965"/>
      <c r="CS80" s="966"/>
      <c r="CT80" s="966"/>
      <c r="CU80" s="966"/>
      <c r="CV80" s="967"/>
      <c r="CW80" s="965"/>
      <c r="CX80" s="966"/>
      <c r="CY80" s="966"/>
      <c r="CZ80" s="966"/>
      <c r="DA80" s="967"/>
      <c r="DB80" s="965"/>
      <c r="DC80" s="966"/>
      <c r="DD80" s="966"/>
      <c r="DE80" s="966"/>
      <c r="DF80" s="967"/>
      <c r="DG80" s="965"/>
      <c r="DH80" s="966"/>
      <c r="DI80" s="966"/>
      <c r="DJ80" s="966"/>
      <c r="DK80" s="967"/>
      <c r="DL80" s="965"/>
      <c r="DM80" s="966"/>
      <c r="DN80" s="966"/>
      <c r="DO80" s="966"/>
      <c r="DP80" s="967"/>
      <c r="DQ80" s="965"/>
      <c r="DR80" s="966"/>
      <c r="DS80" s="966"/>
      <c r="DT80" s="966"/>
      <c r="DU80" s="967"/>
      <c r="DV80" s="954"/>
      <c r="DW80" s="955"/>
      <c r="DX80" s="955"/>
      <c r="DY80" s="955"/>
      <c r="DZ80" s="956"/>
      <c r="EA80" s="221"/>
    </row>
    <row r="81" spans="1:131" ht="26.25" customHeight="1" x14ac:dyDescent="0.2">
      <c r="A81" s="229">
        <v>14</v>
      </c>
      <c r="B81" s="983"/>
      <c r="C81" s="984"/>
      <c r="D81" s="984"/>
      <c r="E81" s="984"/>
      <c r="F81" s="984"/>
      <c r="G81" s="984"/>
      <c r="H81" s="984"/>
      <c r="I81" s="984"/>
      <c r="J81" s="984"/>
      <c r="K81" s="984"/>
      <c r="L81" s="984"/>
      <c r="M81" s="984"/>
      <c r="N81" s="984"/>
      <c r="O81" s="984"/>
      <c r="P81" s="985"/>
      <c r="Q81" s="986"/>
      <c r="R81" s="980"/>
      <c r="S81" s="980"/>
      <c r="T81" s="980"/>
      <c r="U81" s="980"/>
      <c r="V81" s="980"/>
      <c r="W81" s="980"/>
      <c r="X81" s="980"/>
      <c r="Y81" s="980"/>
      <c r="Z81" s="980"/>
      <c r="AA81" s="980"/>
      <c r="AB81" s="980"/>
      <c r="AC81" s="980"/>
      <c r="AD81" s="980"/>
      <c r="AE81" s="980"/>
      <c r="AF81" s="980"/>
      <c r="AG81" s="980"/>
      <c r="AH81" s="980"/>
      <c r="AI81" s="980"/>
      <c r="AJ81" s="980"/>
      <c r="AK81" s="980"/>
      <c r="AL81" s="980"/>
      <c r="AM81" s="980"/>
      <c r="AN81" s="980"/>
      <c r="AO81" s="980"/>
      <c r="AP81" s="980"/>
      <c r="AQ81" s="980"/>
      <c r="AR81" s="980"/>
      <c r="AS81" s="980"/>
      <c r="AT81" s="980"/>
      <c r="AU81" s="980"/>
      <c r="AV81" s="980"/>
      <c r="AW81" s="980"/>
      <c r="AX81" s="980"/>
      <c r="AY81" s="980"/>
      <c r="AZ81" s="981"/>
      <c r="BA81" s="981"/>
      <c r="BB81" s="981"/>
      <c r="BC81" s="981"/>
      <c r="BD81" s="982"/>
      <c r="BE81" s="232"/>
      <c r="BF81" s="232"/>
      <c r="BG81" s="232"/>
      <c r="BH81" s="232"/>
      <c r="BI81" s="232"/>
      <c r="BJ81" s="232"/>
      <c r="BK81" s="232"/>
      <c r="BL81" s="232"/>
      <c r="BM81" s="232"/>
      <c r="BN81" s="232"/>
      <c r="BO81" s="232"/>
      <c r="BP81" s="232"/>
      <c r="BQ81" s="229">
        <v>75</v>
      </c>
      <c r="BR81" s="234"/>
      <c r="BS81" s="954"/>
      <c r="BT81" s="955"/>
      <c r="BU81" s="955"/>
      <c r="BV81" s="955"/>
      <c r="BW81" s="955"/>
      <c r="BX81" s="955"/>
      <c r="BY81" s="955"/>
      <c r="BZ81" s="955"/>
      <c r="CA81" s="955"/>
      <c r="CB81" s="955"/>
      <c r="CC81" s="955"/>
      <c r="CD81" s="955"/>
      <c r="CE81" s="955"/>
      <c r="CF81" s="955"/>
      <c r="CG81" s="964"/>
      <c r="CH81" s="965"/>
      <c r="CI81" s="966"/>
      <c r="CJ81" s="966"/>
      <c r="CK81" s="966"/>
      <c r="CL81" s="967"/>
      <c r="CM81" s="965"/>
      <c r="CN81" s="966"/>
      <c r="CO81" s="966"/>
      <c r="CP81" s="966"/>
      <c r="CQ81" s="967"/>
      <c r="CR81" s="965"/>
      <c r="CS81" s="966"/>
      <c r="CT81" s="966"/>
      <c r="CU81" s="966"/>
      <c r="CV81" s="967"/>
      <c r="CW81" s="965"/>
      <c r="CX81" s="966"/>
      <c r="CY81" s="966"/>
      <c r="CZ81" s="966"/>
      <c r="DA81" s="967"/>
      <c r="DB81" s="965"/>
      <c r="DC81" s="966"/>
      <c r="DD81" s="966"/>
      <c r="DE81" s="966"/>
      <c r="DF81" s="967"/>
      <c r="DG81" s="965"/>
      <c r="DH81" s="966"/>
      <c r="DI81" s="966"/>
      <c r="DJ81" s="966"/>
      <c r="DK81" s="967"/>
      <c r="DL81" s="965"/>
      <c r="DM81" s="966"/>
      <c r="DN81" s="966"/>
      <c r="DO81" s="966"/>
      <c r="DP81" s="967"/>
      <c r="DQ81" s="965"/>
      <c r="DR81" s="966"/>
      <c r="DS81" s="966"/>
      <c r="DT81" s="966"/>
      <c r="DU81" s="967"/>
      <c r="DV81" s="954"/>
      <c r="DW81" s="955"/>
      <c r="DX81" s="955"/>
      <c r="DY81" s="955"/>
      <c r="DZ81" s="956"/>
      <c r="EA81" s="221"/>
    </row>
    <row r="82" spans="1:131" ht="26.25" customHeight="1" x14ac:dyDescent="0.2">
      <c r="A82" s="229">
        <v>15</v>
      </c>
      <c r="B82" s="983"/>
      <c r="C82" s="984"/>
      <c r="D82" s="984"/>
      <c r="E82" s="984"/>
      <c r="F82" s="984"/>
      <c r="G82" s="984"/>
      <c r="H82" s="984"/>
      <c r="I82" s="984"/>
      <c r="J82" s="984"/>
      <c r="K82" s="984"/>
      <c r="L82" s="984"/>
      <c r="M82" s="984"/>
      <c r="N82" s="984"/>
      <c r="O82" s="984"/>
      <c r="P82" s="985"/>
      <c r="Q82" s="986"/>
      <c r="R82" s="980"/>
      <c r="S82" s="980"/>
      <c r="T82" s="980"/>
      <c r="U82" s="980"/>
      <c r="V82" s="980"/>
      <c r="W82" s="980"/>
      <c r="X82" s="980"/>
      <c r="Y82" s="980"/>
      <c r="Z82" s="980"/>
      <c r="AA82" s="980"/>
      <c r="AB82" s="980"/>
      <c r="AC82" s="980"/>
      <c r="AD82" s="980"/>
      <c r="AE82" s="980"/>
      <c r="AF82" s="980"/>
      <c r="AG82" s="980"/>
      <c r="AH82" s="980"/>
      <c r="AI82" s="980"/>
      <c r="AJ82" s="980"/>
      <c r="AK82" s="980"/>
      <c r="AL82" s="980"/>
      <c r="AM82" s="980"/>
      <c r="AN82" s="980"/>
      <c r="AO82" s="980"/>
      <c r="AP82" s="980"/>
      <c r="AQ82" s="980"/>
      <c r="AR82" s="980"/>
      <c r="AS82" s="980"/>
      <c r="AT82" s="980"/>
      <c r="AU82" s="980"/>
      <c r="AV82" s="980"/>
      <c r="AW82" s="980"/>
      <c r="AX82" s="980"/>
      <c r="AY82" s="980"/>
      <c r="AZ82" s="981"/>
      <c r="BA82" s="981"/>
      <c r="BB82" s="981"/>
      <c r="BC82" s="981"/>
      <c r="BD82" s="982"/>
      <c r="BE82" s="232"/>
      <c r="BF82" s="232"/>
      <c r="BG82" s="232"/>
      <c r="BH82" s="232"/>
      <c r="BI82" s="232"/>
      <c r="BJ82" s="232"/>
      <c r="BK82" s="232"/>
      <c r="BL82" s="232"/>
      <c r="BM82" s="232"/>
      <c r="BN82" s="232"/>
      <c r="BO82" s="232"/>
      <c r="BP82" s="232"/>
      <c r="BQ82" s="229">
        <v>76</v>
      </c>
      <c r="BR82" s="234"/>
      <c r="BS82" s="954"/>
      <c r="BT82" s="955"/>
      <c r="BU82" s="955"/>
      <c r="BV82" s="955"/>
      <c r="BW82" s="955"/>
      <c r="BX82" s="955"/>
      <c r="BY82" s="955"/>
      <c r="BZ82" s="955"/>
      <c r="CA82" s="955"/>
      <c r="CB82" s="955"/>
      <c r="CC82" s="955"/>
      <c r="CD82" s="955"/>
      <c r="CE82" s="955"/>
      <c r="CF82" s="955"/>
      <c r="CG82" s="964"/>
      <c r="CH82" s="965"/>
      <c r="CI82" s="966"/>
      <c r="CJ82" s="966"/>
      <c r="CK82" s="966"/>
      <c r="CL82" s="967"/>
      <c r="CM82" s="965"/>
      <c r="CN82" s="966"/>
      <c r="CO82" s="966"/>
      <c r="CP82" s="966"/>
      <c r="CQ82" s="967"/>
      <c r="CR82" s="965"/>
      <c r="CS82" s="966"/>
      <c r="CT82" s="966"/>
      <c r="CU82" s="966"/>
      <c r="CV82" s="967"/>
      <c r="CW82" s="965"/>
      <c r="CX82" s="966"/>
      <c r="CY82" s="966"/>
      <c r="CZ82" s="966"/>
      <c r="DA82" s="967"/>
      <c r="DB82" s="965"/>
      <c r="DC82" s="966"/>
      <c r="DD82" s="966"/>
      <c r="DE82" s="966"/>
      <c r="DF82" s="967"/>
      <c r="DG82" s="965"/>
      <c r="DH82" s="966"/>
      <c r="DI82" s="966"/>
      <c r="DJ82" s="966"/>
      <c r="DK82" s="967"/>
      <c r="DL82" s="965"/>
      <c r="DM82" s="966"/>
      <c r="DN82" s="966"/>
      <c r="DO82" s="966"/>
      <c r="DP82" s="967"/>
      <c r="DQ82" s="965"/>
      <c r="DR82" s="966"/>
      <c r="DS82" s="966"/>
      <c r="DT82" s="966"/>
      <c r="DU82" s="967"/>
      <c r="DV82" s="954"/>
      <c r="DW82" s="955"/>
      <c r="DX82" s="955"/>
      <c r="DY82" s="955"/>
      <c r="DZ82" s="956"/>
      <c r="EA82" s="221"/>
    </row>
    <row r="83" spans="1:131" ht="26.25" customHeight="1" x14ac:dyDescent="0.2">
      <c r="A83" s="229">
        <v>16</v>
      </c>
      <c r="B83" s="983"/>
      <c r="C83" s="984"/>
      <c r="D83" s="984"/>
      <c r="E83" s="984"/>
      <c r="F83" s="984"/>
      <c r="G83" s="984"/>
      <c r="H83" s="984"/>
      <c r="I83" s="984"/>
      <c r="J83" s="984"/>
      <c r="K83" s="984"/>
      <c r="L83" s="984"/>
      <c r="M83" s="984"/>
      <c r="N83" s="984"/>
      <c r="O83" s="984"/>
      <c r="P83" s="985"/>
      <c r="Q83" s="986"/>
      <c r="R83" s="980"/>
      <c r="S83" s="980"/>
      <c r="T83" s="980"/>
      <c r="U83" s="980"/>
      <c r="V83" s="980"/>
      <c r="W83" s="980"/>
      <c r="X83" s="980"/>
      <c r="Y83" s="980"/>
      <c r="Z83" s="980"/>
      <c r="AA83" s="980"/>
      <c r="AB83" s="980"/>
      <c r="AC83" s="980"/>
      <c r="AD83" s="980"/>
      <c r="AE83" s="980"/>
      <c r="AF83" s="980"/>
      <c r="AG83" s="980"/>
      <c r="AH83" s="980"/>
      <c r="AI83" s="980"/>
      <c r="AJ83" s="980"/>
      <c r="AK83" s="980"/>
      <c r="AL83" s="980"/>
      <c r="AM83" s="980"/>
      <c r="AN83" s="980"/>
      <c r="AO83" s="980"/>
      <c r="AP83" s="980"/>
      <c r="AQ83" s="980"/>
      <c r="AR83" s="980"/>
      <c r="AS83" s="980"/>
      <c r="AT83" s="980"/>
      <c r="AU83" s="980"/>
      <c r="AV83" s="980"/>
      <c r="AW83" s="980"/>
      <c r="AX83" s="980"/>
      <c r="AY83" s="980"/>
      <c r="AZ83" s="981"/>
      <c r="BA83" s="981"/>
      <c r="BB83" s="981"/>
      <c r="BC83" s="981"/>
      <c r="BD83" s="982"/>
      <c r="BE83" s="232"/>
      <c r="BF83" s="232"/>
      <c r="BG83" s="232"/>
      <c r="BH83" s="232"/>
      <c r="BI83" s="232"/>
      <c r="BJ83" s="232"/>
      <c r="BK83" s="232"/>
      <c r="BL83" s="232"/>
      <c r="BM83" s="232"/>
      <c r="BN83" s="232"/>
      <c r="BO83" s="232"/>
      <c r="BP83" s="232"/>
      <c r="BQ83" s="229">
        <v>77</v>
      </c>
      <c r="BR83" s="234"/>
      <c r="BS83" s="954"/>
      <c r="BT83" s="955"/>
      <c r="BU83" s="955"/>
      <c r="BV83" s="955"/>
      <c r="BW83" s="955"/>
      <c r="BX83" s="955"/>
      <c r="BY83" s="955"/>
      <c r="BZ83" s="955"/>
      <c r="CA83" s="955"/>
      <c r="CB83" s="955"/>
      <c r="CC83" s="955"/>
      <c r="CD83" s="955"/>
      <c r="CE83" s="955"/>
      <c r="CF83" s="955"/>
      <c r="CG83" s="964"/>
      <c r="CH83" s="965"/>
      <c r="CI83" s="966"/>
      <c r="CJ83" s="966"/>
      <c r="CK83" s="966"/>
      <c r="CL83" s="967"/>
      <c r="CM83" s="965"/>
      <c r="CN83" s="966"/>
      <c r="CO83" s="966"/>
      <c r="CP83" s="966"/>
      <c r="CQ83" s="967"/>
      <c r="CR83" s="965"/>
      <c r="CS83" s="966"/>
      <c r="CT83" s="966"/>
      <c r="CU83" s="966"/>
      <c r="CV83" s="967"/>
      <c r="CW83" s="965"/>
      <c r="CX83" s="966"/>
      <c r="CY83" s="966"/>
      <c r="CZ83" s="966"/>
      <c r="DA83" s="967"/>
      <c r="DB83" s="965"/>
      <c r="DC83" s="966"/>
      <c r="DD83" s="966"/>
      <c r="DE83" s="966"/>
      <c r="DF83" s="967"/>
      <c r="DG83" s="965"/>
      <c r="DH83" s="966"/>
      <c r="DI83" s="966"/>
      <c r="DJ83" s="966"/>
      <c r="DK83" s="967"/>
      <c r="DL83" s="965"/>
      <c r="DM83" s="966"/>
      <c r="DN83" s="966"/>
      <c r="DO83" s="966"/>
      <c r="DP83" s="967"/>
      <c r="DQ83" s="965"/>
      <c r="DR83" s="966"/>
      <c r="DS83" s="966"/>
      <c r="DT83" s="966"/>
      <c r="DU83" s="967"/>
      <c r="DV83" s="954"/>
      <c r="DW83" s="955"/>
      <c r="DX83" s="955"/>
      <c r="DY83" s="955"/>
      <c r="DZ83" s="956"/>
      <c r="EA83" s="221"/>
    </row>
    <row r="84" spans="1:131" ht="26.25" customHeight="1" x14ac:dyDescent="0.2">
      <c r="A84" s="229">
        <v>17</v>
      </c>
      <c r="B84" s="983"/>
      <c r="C84" s="984"/>
      <c r="D84" s="984"/>
      <c r="E84" s="984"/>
      <c r="F84" s="984"/>
      <c r="G84" s="984"/>
      <c r="H84" s="984"/>
      <c r="I84" s="984"/>
      <c r="J84" s="984"/>
      <c r="K84" s="984"/>
      <c r="L84" s="984"/>
      <c r="M84" s="984"/>
      <c r="N84" s="984"/>
      <c r="O84" s="984"/>
      <c r="P84" s="985"/>
      <c r="Q84" s="986"/>
      <c r="R84" s="980"/>
      <c r="S84" s="980"/>
      <c r="T84" s="980"/>
      <c r="U84" s="980"/>
      <c r="V84" s="980"/>
      <c r="W84" s="980"/>
      <c r="X84" s="980"/>
      <c r="Y84" s="980"/>
      <c r="Z84" s="980"/>
      <c r="AA84" s="980"/>
      <c r="AB84" s="980"/>
      <c r="AC84" s="980"/>
      <c r="AD84" s="980"/>
      <c r="AE84" s="980"/>
      <c r="AF84" s="980"/>
      <c r="AG84" s="980"/>
      <c r="AH84" s="980"/>
      <c r="AI84" s="980"/>
      <c r="AJ84" s="980"/>
      <c r="AK84" s="980"/>
      <c r="AL84" s="980"/>
      <c r="AM84" s="980"/>
      <c r="AN84" s="980"/>
      <c r="AO84" s="980"/>
      <c r="AP84" s="980"/>
      <c r="AQ84" s="980"/>
      <c r="AR84" s="980"/>
      <c r="AS84" s="980"/>
      <c r="AT84" s="980"/>
      <c r="AU84" s="980"/>
      <c r="AV84" s="980"/>
      <c r="AW84" s="980"/>
      <c r="AX84" s="980"/>
      <c r="AY84" s="980"/>
      <c r="AZ84" s="981"/>
      <c r="BA84" s="981"/>
      <c r="BB84" s="981"/>
      <c r="BC84" s="981"/>
      <c r="BD84" s="982"/>
      <c r="BE84" s="232"/>
      <c r="BF84" s="232"/>
      <c r="BG84" s="232"/>
      <c r="BH84" s="232"/>
      <c r="BI84" s="232"/>
      <c r="BJ84" s="232"/>
      <c r="BK84" s="232"/>
      <c r="BL84" s="232"/>
      <c r="BM84" s="232"/>
      <c r="BN84" s="232"/>
      <c r="BO84" s="232"/>
      <c r="BP84" s="232"/>
      <c r="BQ84" s="229">
        <v>78</v>
      </c>
      <c r="BR84" s="234"/>
      <c r="BS84" s="954"/>
      <c r="BT84" s="955"/>
      <c r="BU84" s="955"/>
      <c r="BV84" s="955"/>
      <c r="BW84" s="955"/>
      <c r="BX84" s="955"/>
      <c r="BY84" s="955"/>
      <c r="BZ84" s="955"/>
      <c r="CA84" s="955"/>
      <c r="CB84" s="955"/>
      <c r="CC84" s="955"/>
      <c r="CD84" s="955"/>
      <c r="CE84" s="955"/>
      <c r="CF84" s="955"/>
      <c r="CG84" s="964"/>
      <c r="CH84" s="965"/>
      <c r="CI84" s="966"/>
      <c r="CJ84" s="966"/>
      <c r="CK84" s="966"/>
      <c r="CL84" s="967"/>
      <c r="CM84" s="965"/>
      <c r="CN84" s="966"/>
      <c r="CO84" s="966"/>
      <c r="CP84" s="966"/>
      <c r="CQ84" s="967"/>
      <c r="CR84" s="965"/>
      <c r="CS84" s="966"/>
      <c r="CT84" s="966"/>
      <c r="CU84" s="966"/>
      <c r="CV84" s="967"/>
      <c r="CW84" s="965"/>
      <c r="CX84" s="966"/>
      <c r="CY84" s="966"/>
      <c r="CZ84" s="966"/>
      <c r="DA84" s="967"/>
      <c r="DB84" s="965"/>
      <c r="DC84" s="966"/>
      <c r="DD84" s="966"/>
      <c r="DE84" s="966"/>
      <c r="DF84" s="967"/>
      <c r="DG84" s="965"/>
      <c r="DH84" s="966"/>
      <c r="DI84" s="966"/>
      <c r="DJ84" s="966"/>
      <c r="DK84" s="967"/>
      <c r="DL84" s="965"/>
      <c r="DM84" s="966"/>
      <c r="DN84" s="966"/>
      <c r="DO84" s="966"/>
      <c r="DP84" s="967"/>
      <c r="DQ84" s="965"/>
      <c r="DR84" s="966"/>
      <c r="DS84" s="966"/>
      <c r="DT84" s="966"/>
      <c r="DU84" s="967"/>
      <c r="DV84" s="954"/>
      <c r="DW84" s="955"/>
      <c r="DX84" s="955"/>
      <c r="DY84" s="955"/>
      <c r="DZ84" s="956"/>
      <c r="EA84" s="221"/>
    </row>
    <row r="85" spans="1:131" ht="26.25" customHeight="1" x14ac:dyDescent="0.2">
      <c r="A85" s="229">
        <v>18</v>
      </c>
      <c r="B85" s="983"/>
      <c r="C85" s="984"/>
      <c r="D85" s="984"/>
      <c r="E85" s="984"/>
      <c r="F85" s="984"/>
      <c r="G85" s="984"/>
      <c r="H85" s="984"/>
      <c r="I85" s="984"/>
      <c r="J85" s="984"/>
      <c r="K85" s="984"/>
      <c r="L85" s="984"/>
      <c r="M85" s="984"/>
      <c r="N85" s="984"/>
      <c r="O85" s="984"/>
      <c r="P85" s="985"/>
      <c r="Q85" s="986"/>
      <c r="R85" s="980"/>
      <c r="S85" s="980"/>
      <c r="T85" s="980"/>
      <c r="U85" s="980"/>
      <c r="V85" s="980"/>
      <c r="W85" s="980"/>
      <c r="X85" s="980"/>
      <c r="Y85" s="980"/>
      <c r="Z85" s="980"/>
      <c r="AA85" s="980"/>
      <c r="AB85" s="980"/>
      <c r="AC85" s="980"/>
      <c r="AD85" s="980"/>
      <c r="AE85" s="980"/>
      <c r="AF85" s="980"/>
      <c r="AG85" s="980"/>
      <c r="AH85" s="980"/>
      <c r="AI85" s="980"/>
      <c r="AJ85" s="980"/>
      <c r="AK85" s="980"/>
      <c r="AL85" s="980"/>
      <c r="AM85" s="980"/>
      <c r="AN85" s="980"/>
      <c r="AO85" s="980"/>
      <c r="AP85" s="980"/>
      <c r="AQ85" s="980"/>
      <c r="AR85" s="980"/>
      <c r="AS85" s="980"/>
      <c r="AT85" s="980"/>
      <c r="AU85" s="980"/>
      <c r="AV85" s="980"/>
      <c r="AW85" s="980"/>
      <c r="AX85" s="980"/>
      <c r="AY85" s="980"/>
      <c r="AZ85" s="981"/>
      <c r="BA85" s="981"/>
      <c r="BB85" s="981"/>
      <c r="BC85" s="981"/>
      <c r="BD85" s="982"/>
      <c r="BE85" s="232"/>
      <c r="BF85" s="232"/>
      <c r="BG85" s="232"/>
      <c r="BH85" s="232"/>
      <c r="BI85" s="232"/>
      <c r="BJ85" s="232"/>
      <c r="BK85" s="232"/>
      <c r="BL85" s="232"/>
      <c r="BM85" s="232"/>
      <c r="BN85" s="232"/>
      <c r="BO85" s="232"/>
      <c r="BP85" s="232"/>
      <c r="BQ85" s="229">
        <v>79</v>
      </c>
      <c r="BR85" s="234"/>
      <c r="BS85" s="954"/>
      <c r="BT85" s="955"/>
      <c r="BU85" s="955"/>
      <c r="BV85" s="955"/>
      <c r="BW85" s="955"/>
      <c r="BX85" s="955"/>
      <c r="BY85" s="955"/>
      <c r="BZ85" s="955"/>
      <c r="CA85" s="955"/>
      <c r="CB85" s="955"/>
      <c r="CC85" s="955"/>
      <c r="CD85" s="955"/>
      <c r="CE85" s="955"/>
      <c r="CF85" s="955"/>
      <c r="CG85" s="964"/>
      <c r="CH85" s="965"/>
      <c r="CI85" s="966"/>
      <c r="CJ85" s="966"/>
      <c r="CK85" s="966"/>
      <c r="CL85" s="967"/>
      <c r="CM85" s="965"/>
      <c r="CN85" s="966"/>
      <c r="CO85" s="966"/>
      <c r="CP85" s="966"/>
      <c r="CQ85" s="967"/>
      <c r="CR85" s="965"/>
      <c r="CS85" s="966"/>
      <c r="CT85" s="966"/>
      <c r="CU85" s="966"/>
      <c r="CV85" s="967"/>
      <c r="CW85" s="965"/>
      <c r="CX85" s="966"/>
      <c r="CY85" s="966"/>
      <c r="CZ85" s="966"/>
      <c r="DA85" s="967"/>
      <c r="DB85" s="965"/>
      <c r="DC85" s="966"/>
      <c r="DD85" s="966"/>
      <c r="DE85" s="966"/>
      <c r="DF85" s="967"/>
      <c r="DG85" s="965"/>
      <c r="DH85" s="966"/>
      <c r="DI85" s="966"/>
      <c r="DJ85" s="966"/>
      <c r="DK85" s="967"/>
      <c r="DL85" s="965"/>
      <c r="DM85" s="966"/>
      <c r="DN85" s="966"/>
      <c r="DO85" s="966"/>
      <c r="DP85" s="967"/>
      <c r="DQ85" s="965"/>
      <c r="DR85" s="966"/>
      <c r="DS85" s="966"/>
      <c r="DT85" s="966"/>
      <c r="DU85" s="967"/>
      <c r="DV85" s="954"/>
      <c r="DW85" s="955"/>
      <c r="DX85" s="955"/>
      <c r="DY85" s="955"/>
      <c r="DZ85" s="956"/>
      <c r="EA85" s="221"/>
    </row>
    <row r="86" spans="1:131" ht="26.25" customHeight="1" x14ac:dyDescent="0.2">
      <c r="A86" s="229">
        <v>19</v>
      </c>
      <c r="B86" s="983"/>
      <c r="C86" s="984"/>
      <c r="D86" s="984"/>
      <c r="E86" s="984"/>
      <c r="F86" s="984"/>
      <c r="G86" s="984"/>
      <c r="H86" s="984"/>
      <c r="I86" s="984"/>
      <c r="J86" s="984"/>
      <c r="K86" s="984"/>
      <c r="L86" s="984"/>
      <c r="M86" s="984"/>
      <c r="N86" s="984"/>
      <c r="O86" s="984"/>
      <c r="P86" s="985"/>
      <c r="Q86" s="986"/>
      <c r="R86" s="980"/>
      <c r="S86" s="980"/>
      <c r="T86" s="980"/>
      <c r="U86" s="980"/>
      <c r="V86" s="980"/>
      <c r="W86" s="980"/>
      <c r="X86" s="980"/>
      <c r="Y86" s="980"/>
      <c r="Z86" s="980"/>
      <c r="AA86" s="980"/>
      <c r="AB86" s="980"/>
      <c r="AC86" s="980"/>
      <c r="AD86" s="980"/>
      <c r="AE86" s="980"/>
      <c r="AF86" s="980"/>
      <c r="AG86" s="980"/>
      <c r="AH86" s="980"/>
      <c r="AI86" s="980"/>
      <c r="AJ86" s="980"/>
      <c r="AK86" s="980"/>
      <c r="AL86" s="980"/>
      <c r="AM86" s="980"/>
      <c r="AN86" s="980"/>
      <c r="AO86" s="980"/>
      <c r="AP86" s="980"/>
      <c r="AQ86" s="980"/>
      <c r="AR86" s="980"/>
      <c r="AS86" s="980"/>
      <c r="AT86" s="980"/>
      <c r="AU86" s="980"/>
      <c r="AV86" s="980"/>
      <c r="AW86" s="980"/>
      <c r="AX86" s="980"/>
      <c r="AY86" s="980"/>
      <c r="AZ86" s="981"/>
      <c r="BA86" s="981"/>
      <c r="BB86" s="981"/>
      <c r="BC86" s="981"/>
      <c r="BD86" s="982"/>
      <c r="BE86" s="232"/>
      <c r="BF86" s="232"/>
      <c r="BG86" s="232"/>
      <c r="BH86" s="232"/>
      <c r="BI86" s="232"/>
      <c r="BJ86" s="232"/>
      <c r="BK86" s="232"/>
      <c r="BL86" s="232"/>
      <c r="BM86" s="232"/>
      <c r="BN86" s="232"/>
      <c r="BO86" s="232"/>
      <c r="BP86" s="232"/>
      <c r="BQ86" s="229">
        <v>80</v>
      </c>
      <c r="BR86" s="234"/>
      <c r="BS86" s="954"/>
      <c r="BT86" s="955"/>
      <c r="BU86" s="955"/>
      <c r="BV86" s="955"/>
      <c r="BW86" s="955"/>
      <c r="BX86" s="955"/>
      <c r="BY86" s="955"/>
      <c r="BZ86" s="955"/>
      <c r="CA86" s="955"/>
      <c r="CB86" s="955"/>
      <c r="CC86" s="955"/>
      <c r="CD86" s="955"/>
      <c r="CE86" s="955"/>
      <c r="CF86" s="955"/>
      <c r="CG86" s="964"/>
      <c r="CH86" s="965"/>
      <c r="CI86" s="966"/>
      <c r="CJ86" s="966"/>
      <c r="CK86" s="966"/>
      <c r="CL86" s="967"/>
      <c r="CM86" s="965"/>
      <c r="CN86" s="966"/>
      <c r="CO86" s="966"/>
      <c r="CP86" s="966"/>
      <c r="CQ86" s="967"/>
      <c r="CR86" s="965"/>
      <c r="CS86" s="966"/>
      <c r="CT86" s="966"/>
      <c r="CU86" s="966"/>
      <c r="CV86" s="967"/>
      <c r="CW86" s="965"/>
      <c r="CX86" s="966"/>
      <c r="CY86" s="966"/>
      <c r="CZ86" s="966"/>
      <c r="DA86" s="967"/>
      <c r="DB86" s="965"/>
      <c r="DC86" s="966"/>
      <c r="DD86" s="966"/>
      <c r="DE86" s="966"/>
      <c r="DF86" s="967"/>
      <c r="DG86" s="965"/>
      <c r="DH86" s="966"/>
      <c r="DI86" s="966"/>
      <c r="DJ86" s="966"/>
      <c r="DK86" s="967"/>
      <c r="DL86" s="965"/>
      <c r="DM86" s="966"/>
      <c r="DN86" s="966"/>
      <c r="DO86" s="966"/>
      <c r="DP86" s="967"/>
      <c r="DQ86" s="965"/>
      <c r="DR86" s="966"/>
      <c r="DS86" s="966"/>
      <c r="DT86" s="966"/>
      <c r="DU86" s="967"/>
      <c r="DV86" s="954"/>
      <c r="DW86" s="955"/>
      <c r="DX86" s="955"/>
      <c r="DY86" s="955"/>
      <c r="DZ86" s="956"/>
      <c r="EA86" s="221"/>
    </row>
    <row r="87" spans="1:131" ht="26.25" customHeight="1" x14ac:dyDescent="0.2">
      <c r="A87" s="235">
        <v>20</v>
      </c>
      <c r="B87" s="973"/>
      <c r="C87" s="974"/>
      <c r="D87" s="974"/>
      <c r="E87" s="974"/>
      <c r="F87" s="974"/>
      <c r="G87" s="974"/>
      <c r="H87" s="974"/>
      <c r="I87" s="974"/>
      <c r="J87" s="974"/>
      <c r="K87" s="974"/>
      <c r="L87" s="974"/>
      <c r="M87" s="974"/>
      <c r="N87" s="974"/>
      <c r="O87" s="974"/>
      <c r="P87" s="975"/>
      <c r="Q87" s="976"/>
      <c r="R87" s="977"/>
      <c r="S87" s="977"/>
      <c r="T87" s="977"/>
      <c r="U87" s="977"/>
      <c r="V87" s="977"/>
      <c r="W87" s="977"/>
      <c r="X87" s="977"/>
      <c r="Y87" s="977"/>
      <c r="Z87" s="977"/>
      <c r="AA87" s="977"/>
      <c r="AB87" s="977"/>
      <c r="AC87" s="977"/>
      <c r="AD87" s="977"/>
      <c r="AE87" s="977"/>
      <c r="AF87" s="977"/>
      <c r="AG87" s="977"/>
      <c r="AH87" s="977"/>
      <c r="AI87" s="977"/>
      <c r="AJ87" s="977"/>
      <c r="AK87" s="977"/>
      <c r="AL87" s="977"/>
      <c r="AM87" s="977"/>
      <c r="AN87" s="977"/>
      <c r="AO87" s="977"/>
      <c r="AP87" s="977"/>
      <c r="AQ87" s="977"/>
      <c r="AR87" s="977"/>
      <c r="AS87" s="977"/>
      <c r="AT87" s="977"/>
      <c r="AU87" s="977"/>
      <c r="AV87" s="977"/>
      <c r="AW87" s="977"/>
      <c r="AX87" s="977"/>
      <c r="AY87" s="977"/>
      <c r="AZ87" s="978"/>
      <c r="BA87" s="978"/>
      <c r="BB87" s="978"/>
      <c r="BC87" s="978"/>
      <c r="BD87" s="979"/>
      <c r="BE87" s="232"/>
      <c r="BF87" s="232"/>
      <c r="BG87" s="232"/>
      <c r="BH87" s="232"/>
      <c r="BI87" s="232"/>
      <c r="BJ87" s="232"/>
      <c r="BK87" s="232"/>
      <c r="BL87" s="232"/>
      <c r="BM87" s="232"/>
      <c r="BN87" s="232"/>
      <c r="BO87" s="232"/>
      <c r="BP87" s="232"/>
      <c r="BQ87" s="229">
        <v>81</v>
      </c>
      <c r="BR87" s="234"/>
      <c r="BS87" s="954"/>
      <c r="BT87" s="955"/>
      <c r="BU87" s="955"/>
      <c r="BV87" s="955"/>
      <c r="BW87" s="955"/>
      <c r="BX87" s="955"/>
      <c r="BY87" s="955"/>
      <c r="BZ87" s="955"/>
      <c r="CA87" s="955"/>
      <c r="CB87" s="955"/>
      <c r="CC87" s="955"/>
      <c r="CD87" s="955"/>
      <c r="CE87" s="955"/>
      <c r="CF87" s="955"/>
      <c r="CG87" s="964"/>
      <c r="CH87" s="965"/>
      <c r="CI87" s="966"/>
      <c r="CJ87" s="966"/>
      <c r="CK87" s="966"/>
      <c r="CL87" s="967"/>
      <c r="CM87" s="965"/>
      <c r="CN87" s="966"/>
      <c r="CO87" s="966"/>
      <c r="CP87" s="966"/>
      <c r="CQ87" s="967"/>
      <c r="CR87" s="965"/>
      <c r="CS87" s="966"/>
      <c r="CT87" s="966"/>
      <c r="CU87" s="966"/>
      <c r="CV87" s="967"/>
      <c r="CW87" s="965"/>
      <c r="CX87" s="966"/>
      <c r="CY87" s="966"/>
      <c r="CZ87" s="966"/>
      <c r="DA87" s="967"/>
      <c r="DB87" s="965"/>
      <c r="DC87" s="966"/>
      <c r="DD87" s="966"/>
      <c r="DE87" s="966"/>
      <c r="DF87" s="967"/>
      <c r="DG87" s="965"/>
      <c r="DH87" s="966"/>
      <c r="DI87" s="966"/>
      <c r="DJ87" s="966"/>
      <c r="DK87" s="967"/>
      <c r="DL87" s="965"/>
      <c r="DM87" s="966"/>
      <c r="DN87" s="966"/>
      <c r="DO87" s="966"/>
      <c r="DP87" s="967"/>
      <c r="DQ87" s="965"/>
      <c r="DR87" s="966"/>
      <c r="DS87" s="966"/>
      <c r="DT87" s="966"/>
      <c r="DU87" s="967"/>
      <c r="DV87" s="954"/>
      <c r="DW87" s="955"/>
      <c r="DX87" s="955"/>
      <c r="DY87" s="955"/>
      <c r="DZ87" s="956"/>
      <c r="EA87" s="221"/>
    </row>
    <row r="88" spans="1:131" ht="26.25" customHeight="1" thickBot="1" x14ac:dyDescent="0.25">
      <c r="A88" s="231" t="s">
        <v>391</v>
      </c>
      <c r="B88" s="946" t="s">
        <v>425</v>
      </c>
      <c r="C88" s="947"/>
      <c r="D88" s="947"/>
      <c r="E88" s="947"/>
      <c r="F88" s="947"/>
      <c r="G88" s="947"/>
      <c r="H88" s="947"/>
      <c r="I88" s="947"/>
      <c r="J88" s="947"/>
      <c r="K88" s="947"/>
      <c r="L88" s="947"/>
      <c r="M88" s="947"/>
      <c r="N88" s="947"/>
      <c r="O88" s="947"/>
      <c r="P88" s="957"/>
      <c r="Q88" s="971"/>
      <c r="R88" s="972"/>
      <c r="S88" s="972"/>
      <c r="T88" s="972"/>
      <c r="U88" s="972"/>
      <c r="V88" s="972"/>
      <c r="W88" s="972"/>
      <c r="X88" s="972"/>
      <c r="Y88" s="972"/>
      <c r="Z88" s="972"/>
      <c r="AA88" s="972"/>
      <c r="AB88" s="972"/>
      <c r="AC88" s="972"/>
      <c r="AD88" s="972"/>
      <c r="AE88" s="972"/>
      <c r="AF88" s="968"/>
      <c r="AG88" s="968"/>
      <c r="AH88" s="968"/>
      <c r="AI88" s="968"/>
      <c r="AJ88" s="968"/>
      <c r="AK88" s="972"/>
      <c r="AL88" s="972"/>
      <c r="AM88" s="972"/>
      <c r="AN88" s="972"/>
      <c r="AO88" s="972"/>
      <c r="AP88" s="968"/>
      <c r="AQ88" s="968"/>
      <c r="AR88" s="968"/>
      <c r="AS88" s="968"/>
      <c r="AT88" s="968"/>
      <c r="AU88" s="968"/>
      <c r="AV88" s="968"/>
      <c r="AW88" s="968"/>
      <c r="AX88" s="968"/>
      <c r="AY88" s="968"/>
      <c r="AZ88" s="969"/>
      <c r="BA88" s="969"/>
      <c r="BB88" s="969"/>
      <c r="BC88" s="969"/>
      <c r="BD88" s="970"/>
      <c r="BE88" s="232"/>
      <c r="BF88" s="232"/>
      <c r="BG88" s="232"/>
      <c r="BH88" s="232"/>
      <c r="BI88" s="232"/>
      <c r="BJ88" s="232"/>
      <c r="BK88" s="232"/>
      <c r="BL88" s="232"/>
      <c r="BM88" s="232"/>
      <c r="BN88" s="232"/>
      <c r="BO88" s="232"/>
      <c r="BP88" s="232"/>
      <c r="BQ88" s="229">
        <v>82</v>
      </c>
      <c r="BR88" s="234"/>
      <c r="BS88" s="954"/>
      <c r="BT88" s="955"/>
      <c r="BU88" s="955"/>
      <c r="BV88" s="955"/>
      <c r="BW88" s="955"/>
      <c r="BX88" s="955"/>
      <c r="BY88" s="955"/>
      <c r="BZ88" s="955"/>
      <c r="CA88" s="955"/>
      <c r="CB88" s="955"/>
      <c r="CC88" s="955"/>
      <c r="CD88" s="955"/>
      <c r="CE88" s="955"/>
      <c r="CF88" s="955"/>
      <c r="CG88" s="964"/>
      <c r="CH88" s="965"/>
      <c r="CI88" s="966"/>
      <c r="CJ88" s="966"/>
      <c r="CK88" s="966"/>
      <c r="CL88" s="967"/>
      <c r="CM88" s="965"/>
      <c r="CN88" s="966"/>
      <c r="CO88" s="966"/>
      <c r="CP88" s="966"/>
      <c r="CQ88" s="967"/>
      <c r="CR88" s="965"/>
      <c r="CS88" s="966"/>
      <c r="CT88" s="966"/>
      <c r="CU88" s="966"/>
      <c r="CV88" s="967"/>
      <c r="CW88" s="965"/>
      <c r="CX88" s="966"/>
      <c r="CY88" s="966"/>
      <c r="CZ88" s="966"/>
      <c r="DA88" s="967"/>
      <c r="DB88" s="965"/>
      <c r="DC88" s="966"/>
      <c r="DD88" s="966"/>
      <c r="DE88" s="966"/>
      <c r="DF88" s="967"/>
      <c r="DG88" s="965"/>
      <c r="DH88" s="966"/>
      <c r="DI88" s="966"/>
      <c r="DJ88" s="966"/>
      <c r="DK88" s="967"/>
      <c r="DL88" s="965"/>
      <c r="DM88" s="966"/>
      <c r="DN88" s="966"/>
      <c r="DO88" s="966"/>
      <c r="DP88" s="967"/>
      <c r="DQ88" s="965"/>
      <c r="DR88" s="966"/>
      <c r="DS88" s="966"/>
      <c r="DT88" s="966"/>
      <c r="DU88" s="967"/>
      <c r="DV88" s="954"/>
      <c r="DW88" s="955"/>
      <c r="DX88" s="955"/>
      <c r="DY88" s="955"/>
      <c r="DZ88" s="956"/>
      <c r="EA88" s="221"/>
    </row>
    <row r="89" spans="1:131" ht="26.25" hidden="1" customHeight="1" x14ac:dyDescent="0.2">
      <c r="A89" s="236"/>
      <c r="B89" s="237"/>
      <c r="C89" s="237"/>
      <c r="D89" s="237"/>
      <c r="E89" s="237"/>
      <c r="F89" s="237"/>
      <c r="G89" s="237"/>
      <c r="H89" s="237"/>
      <c r="I89" s="237"/>
      <c r="J89" s="237"/>
      <c r="K89" s="237"/>
      <c r="L89" s="237"/>
      <c r="M89" s="237"/>
      <c r="N89" s="237"/>
      <c r="O89" s="237"/>
      <c r="P89" s="237"/>
      <c r="Q89" s="238"/>
      <c r="R89" s="238"/>
      <c r="S89" s="238"/>
      <c r="T89" s="238"/>
      <c r="U89" s="238"/>
      <c r="V89" s="238"/>
      <c r="W89" s="238"/>
      <c r="X89" s="238"/>
      <c r="Y89" s="238"/>
      <c r="Z89" s="238"/>
      <c r="AA89" s="238"/>
      <c r="AB89" s="238"/>
      <c r="AC89" s="238"/>
      <c r="AD89" s="238"/>
      <c r="AE89" s="238"/>
      <c r="AF89" s="238"/>
      <c r="AG89" s="238"/>
      <c r="AH89" s="238"/>
      <c r="AI89" s="238"/>
      <c r="AJ89" s="238"/>
      <c r="AK89" s="238"/>
      <c r="AL89" s="238"/>
      <c r="AM89" s="238"/>
      <c r="AN89" s="238"/>
      <c r="AO89" s="238"/>
      <c r="AP89" s="238"/>
      <c r="AQ89" s="238"/>
      <c r="AR89" s="238"/>
      <c r="AS89" s="238"/>
      <c r="AT89" s="238"/>
      <c r="AU89" s="238"/>
      <c r="AV89" s="238"/>
      <c r="AW89" s="238"/>
      <c r="AX89" s="238"/>
      <c r="AY89" s="238"/>
      <c r="AZ89" s="239"/>
      <c r="BA89" s="239"/>
      <c r="BB89" s="239"/>
      <c r="BC89" s="239"/>
      <c r="BD89" s="239"/>
      <c r="BE89" s="232"/>
      <c r="BF89" s="232"/>
      <c r="BG89" s="232"/>
      <c r="BH89" s="232"/>
      <c r="BI89" s="232"/>
      <c r="BJ89" s="232"/>
      <c r="BK89" s="232"/>
      <c r="BL89" s="232"/>
      <c r="BM89" s="232"/>
      <c r="BN89" s="232"/>
      <c r="BO89" s="232"/>
      <c r="BP89" s="232"/>
      <c r="BQ89" s="229">
        <v>83</v>
      </c>
      <c r="BR89" s="234"/>
      <c r="BS89" s="954"/>
      <c r="BT89" s="955"/>
      <c r="BU89" s="955"/>
      <c r="BV89" s="955"/>
      <c r="BW89" s="955"/>
      <c r="BX89" s="955"/>
      <c r="BY89" s="955"/>
      <c r="BZ89" s="955"/>
      <c r="CA89" s="955"/>
      <c r="CB89" s="955"/>
      <c r="CC89" s="955"/>
      <c r="CD89" s="955"/>
      <c r="CE89" s="955"/>
      <c r="CF89" s="955"/>
      <c r="CG89" s="964"/>
      <c r="CH89" s="965"/>
      <c r="CI89" s="966"/>
      <c r="CJ89" s="966"/>
      <c r="CK89" s="966"/>
      <c r="CL89" s="967"/>
      <c r="CM89" s="965"/>
      <c r="CN89" s="966"/>
      <c r="CO89" s="966"/>
      <c r="CP89" s="966"/>
      <c r="CQ89" s="967"/>
      <c r="CR89" s="965"/>
      <c r="CS89" s="966"/>
      <c r="CT89" s="966"/>
      <c r="CU89" s="966"/>
      <c r="CV89" s="967"/>
      <c r="CW89" s="965"/>
      <c r="CX89" s="966"/>
      <c r="CY89" s="966"/>
      <c r="CZ89" s="966"/>
      <c r="DA89" s="967"/>
      <c r="DB89" s="965"/>
      <c r="DC89" s="966"/>
      <c r="DD89" s="966"/>
      <c r="DE89" s="966"/>
      <c r="DF89" s="967"/>
      <c r="DG89" s="965"/>
      <c r="DH89" s="966"/>
      <c r="DI89" s="966"/>
      <c r="DJ89" s="966"/>
      <c r="DK89" s="967"/>
      <c r="DL89" s="965"/>
      <c r="DM89" s="966"/>
      <c r="DN89" s="966"/>
      <c r="DO89" s="966"/>
      <c r="DP89" s="967"/>
      <c r="DQ89" s="965"/>
      <c r="DR89" s="966"/>
      <c r="DS89" s="966"/>
      <c r="DT89" s="966"/>
      <c r="DU89" s="967"/>
      <c r="DV89" s="954"/>
      <c r="DW89" s="955"/>
      <c r="DX89" s="955"/>
      <c r="DY89" s="955"/>
      <c r="DZ89" s="956"/>
      <c r="EA89" s="221"/>
    </row>
    <row r="90" spans="1:131" ht="26.25" hidden="1" customHeight="1" x14ac:dyDescent="0.2">
      <c r="A90" s="236"/>
      <c r="B90" s="237"/>
      <c r="C90" s="237"/>
      <c r="D90" s="237"/>
      <c r="E90" s="237"/>
      <c r="F90" s="237"/>
      <c r="G90" s="237"/>
      <c r="H90" s="237"/>
      <c r="I90" s="237"/>
      <c r="J90" s="237"/>
      <c r="K90" s="237"/>
      <c r="L90" s="237"/>
      <c r="M90" s="237"/>
      <c r="N90" s="237"/>
      <c r="O90" s="237"/>
      <c r="P90" s="237"/>
      <c r="Q90" s="238"/>
      <c r="R90" s="238"/>
      <c r="S90" s="238"/>
      <c r="T90" s="238"/>
      <c r="U90" s="238"/>
      <c r="V90" s="238"/>
      <c r="W90" s="238"/>
      <c r="X90" s="238"/>
      <c r="Y90" s="238"/>
      <c r="Z90" s="238"/>
      <c r="AA90" s="238"/>
      <c r="AB90" s="238"/>
      <c r="AC90" s="238"/>
      <c r="AD90" s="238"/>
      <c r="AE90" s="238"/>
      <c r="AF90" s="238"/>
      <c r="AG90" s="238"/>
      <c r="AH90" s="238"/>
      <c r="AI90" s="238"/>
      <c r="AJ90" s="238"/>
      <c r="AK90" s="238"/>
      <c r="AL90" s="238"/>
      <c r="AM90" s="238"/>
      <c r="AN90" s="238"/>
      <c r="AO90" s="238"/>
      <c r="AP90" s="238"/>
      <c r="AQ90" s="238"/>
      <c r="AR90" s="238"/>
      <c r="AS90" s="238"/>
      <c r="AT90" s="238"/>
      <c r="AU90" s="238"/>
      <c r="AV90" s="238"/>
      <c r="AW90" s="238"/>
      <c r="AX90" s="238"/>
      <c r="AY90" s="238"/>
      <c r="AZ90" s="239"/>
      <c r="BA90" s="239"/>
      <c r="BB90" s="239"/>
      <c r="BC90" s="239"/>
      <c r="BD90" s="239"/>
      <c r="BE90" s="232"/>
      <c r="BF90" s="232"/>
      <c r="BG90" s="232"/>
      <c r="BH90" s="232"/>
      <c r="BI90" s="232"/>
      <c r="BJ90" s="232"/>
      <c r="BK90" s="232"/>
      <c r="BL90" s="232"/>
      <c r="BM90" s="232"/>
      <c r="BN90" s="232"/>
      <c r="BO90" s="232"/>
      <c r="BP90" s="232"/>
      <c r="BQ90" s="229">
        <v>84</v>
      </c>
      <c r="BR90" s="234"/>
      <c r="BS90" s="954"/>
      <c r="BT90" s="955"/>
      <c r="BU90" s="955"/>
      <c r="BV90" s="955"/>
      <c r="BW90" s="955"/>
      <c r="BX90" s="955"/>
      <c r="BY90" s="955"/>
      <c r="BZ90" s="955"/>
      <c r="CA90" s="955"/>
      <c r="CB90" s="955"/>
      <c r="CC90" s="955"/>
      <c r="CD90" s="955"/>
      <c r="CE90" s="955"/>
      <c r="CF90" s="955"/>
      <c r="CG90" s="964"/>
      <c r="CH90" s="965"/>
      <c r="CI90" s="966"/>
      <c r="CJ90" s="966"/>
      <c r="CK90" s="966"/>
      <c r="CL90" s="967"/>
      <c r="CM90" s="965"/>
      <c r="CN90" s="966"/>
      <c r="CO90" s="966"/>
      <c r="CP90" s="966"/>
      <c r="CQ90" s="967"/>
      <c r="CR90" s="965"/>
      <c r="CS90" s="966"/>
      <c r="CT90" s="966"/>
      <c r="CU90" s="966"/>
      <c r="CV90" s="967"/>
      <c r="CW90" s="965"/>
      <c r="CX90" s="966"/>
      <c r="CY90" s="966"/>
      <c r="CZ90" s="966"/>
      <c r="DA90" s="967"/>
      <c r="DB90" s="965"/>
      <c r="DC90" s="966"/>
      <c r="DD90" s="966"/>
      <c r="DE90" s="966"/>
      <c r="DF90" s="967"/>
      <c r="DG90" s="965"/>
      <c r="DH90" s="966"/>
      <c r="DI90" s="966"/>
      <c r="DJ90" s="966"/>
      <c r="DK90" s="967"/>
      <c r="DL90" s="965"/>
      <c r="DM90" s="966"/>
      <c r="DN90" s="966"/>
      <c r="DO90" s="966"/>
      <c r="DP90" s="967"/>
      <c r="DQ90" s="965"/>
      <c r="DR90" s="966"/>
      <c r="DS90" s="966"/>
      <c r="DT90" s="966"/>
      <c r="DU90" s="967"/>
      <c r="DV90" s="954"/>
      <c r="DW90" s="955"/>
      <c r="DX90" s="955"/>
      <c r="DY90" s="955"/>
      <c r="DZ90" s="956"/>
      <c r="EA90" s="221"/>
    </row>
    <row r="91" spans="1:131" ht="26.25" hidden="1" customHeight="1" x14ac:dyDescent="0.2">
      <c r="A91" s="236"/>
      <c r="B91" s="237"/>
      <c r="C91" s="237"/>
      <c r="D91" s="237"/>
      <c r="E91" s="237"/>
      <c r="F91" s="237"/>
      <c r="G91" s="237"/>
      <c r="H91" s="237"/>
      <c r="I91" s="237"/>
      <c r="J91" s="237"/>
      <c r="K91" s="237"/>
      <c r="L91" s="237"/>
      <c r="M91" s="237"/>
      <c r="N91" s="237"/>
      <c r="O91" s="237"/>
      <c r="P91" s="237"/>
      <c r="Q91" s="238"/>
      <c r="R91" s="238"/>
      <c r="S91" s="238"/>
      <c r="T91" s="238"/>
      <c r="U91" s="238"/>
      <c r="V91" s="238"/>
      <c r="W91" s="238"/>
      <c r="X91" s="238"/>
      <c r="Y91" s="238"/>
      <c r="Z91" s="238"/>
      <c r="AA91" s="238"/>
      <c r="AB91" s="238"/>
      <c r="AC91" s="238"/>
      <c r="AD91" s="238"/>
      <c r="AE91" s="238"/>
      <c r="AF91" s="238"/>
      <c r="AG91" s="238"/>
      <c r="AH91" s="238"/>
      <c r="AI91" s="238"/>
      <c r="AJ91" s="238"/>
      <c r="AK91" s="238"/>
      <c r="AL91" s="238"/>
      <c r="AM91" s="238"/>
      <c r="AN91" s="238"/>
      <c r="AO91" s="238"/>
      <c r="AP91" s="238"/>
      <c r="AQ91" s="238"/>
      <c r="AR91" s="238"/>
      <c r="AS91" s="238"/>
      <c r="AT91" s="238"/>
      <c r="AU91" s="238"/>
      <c r="AV91" s="238"/>
      <c r="AW91" s="238"/>
      <c r="AX91" s="238"/>
      <c r="AY91" s="238"/>
      <c r="AZ91" s="239"/>
      <c r="BA91" s="239"/>
      <c r="BB91" s="239"/>
      <c r="BC91" s="239"/>
      <c r="BD91" s="239"/>
      <c r="BE91" s="232"/>
      <c r="BF91" s="232"/>
      <c r="BG91" s="232"/>
      <c r="BH91" s="232"/>
      <c r="BI91" s="232"/>
      <c r="BJ91" s="232"/>
      <c r="BK91" s="232"/>
      <c r="BL91" s="232"/>
      <c r="BM91" s="232"/>
      <c r="BN91" s="232"/>
      <c r="BO91" s="232"/>
      <c r="BP91" s="232"/>
      <c r="BQ91" s="229">
        <v>85</v>
      </c>
      <c r="BR91" s="234"/>
      <c r="BS91" s="954"/>
      <c r="BT91" s="955"/>
      <c r="BU91" s="955"/>
      <c r="BV91" s="955"/>
      <c r="BW91" s="955"/>
      <c r="BX91" s="955"/>
      <c r="BY91" s="955"/>
      <c r="BZ91" s="955"/>
      <c r="CA91" s="955"/>
      <c r="CB91" s="955"/>
      <c r="CC91" s="955"/>
      <c r="CD91" s="955"/>
      <c r="CE91" s="955"/>
      <c r="CF91" s="955"/>
      <c r="CG91" s="964"/>
      <c r="CH91" s="965"/>
      <c r="CI91" s="966"/>
      <c r="CJ91" s="966"/>
      <c r="CK91" s="966"/>
      <c r="CL91" s="967"/>
      <c r="CM91" s="965"/>
      <c r="CN91" s="966"/>
      <c r="CO91" s="966"/>
      <c r="CP91" s="966"/>
      <c r="CQ91" s="967"/>
      <c r="CR91" s="965"/>
      <c r="CS91" s="966"/>
      <c r="CT91" s="966"/>
      <c r="CU91" s="966"/>
      <c r="CV91" s="967"/>
      <c r="CW91" s="965"/>
      <c r="CX91" s="966"/>
      <c r="CY91" s="966"/>
      <c r="CZ91" s="966"/>
      <c r="DA91" s="967"/>
      <c r="DB91" s="965"/>
      <c r="DC91" s="966"/>
      <c r="DD91" s="966"/>
      <c r="DE91" s="966"/>
      <c r="DF91" s="967"/>
      <c r="DG91" s="965"/>
      <c r="DH91" s="966"/>
      <c r="DI91" s="966"/>
      <c r="DJ91" s="966"/>
      <c r="DK91" s="967"/>
      <c r="DL91" s="965"/>
      <c r="DM91" s="966"/>
      <c r="DN91" s="966"/>
      <c r="DO91" s="966"/>
      <c r="DP91" s="967"/>
      <c r="DQ91" s="965"/>
      <c r="DR91" s="966"/>
      <c r="DS91" s="966"/>
      <c r="DT91" s="966"/>
      <c r="DU91" s="967"/>
      <c r="DV91" s="954"/>
      <c r="DW91" s="955"/>
      <c r="DX91" s="955"/>
      <c r="DY91" s="955"/>
      <c r="DZ91" s="956"/>
      <c r="EA91" s="221"/>
    </row>
    <row r="92" spans="1:131" ht="26.25" hidden="1" customHeight="1" x14ac:dyDescent="0.2">
      <c r="A92" s="236"/>
      <c r="B92" s="237"/>
      <c r="C92" s="237"/>
      <c r="D92" s="237"/>
      <c r="E92" s="237"/>
      <c r="F92" s="237"/>
      <c r="G92" s="237"/>
      <c r="H92" s="237"/>
      <c r="I92" s="237"/>
      <c r="J92" s="237"/>
      <c r="K92" s="237"/>
      <c r="L92" s="237"/>
      <c r="M92" s="237"/>
      <c r="N92" s="237"/>
      <c r="O92" s="237"/>
      <c r="P92" s="237"/>
      <c r="Q92" s="238"/>
      <c r="R92" s="238"/>
      <c r="S92" s="238"/>
      <c r="T92" s="238"/>
      <c r="U92" s="238"/>
      <c r="V92" s="238"/>
      <c r="W92" s="238"/>
      <c r="X92" s="238"/>
      <c r="Y92" s="238"/>
      <c r="Z92" s="238"/>
      <c r="AA92" s="238"/>
      <c r="AB92" s="238"/>
      <c r="AC92" s="238"/>
      <c r="AD92" s="238"/>
      <c r="AE92" s="238"/>
      <c r="AF92" s="238"/>
      <c r="AG92" s="238"/>
      <c r="AH92" s="238"/>
      <c r="AI92" s="238"/>
      <c r="AJ92" s="238"/>
      <c r="AK92" s="238"/>
      <c r="AL92" s="238"/>
      <c r="AM92" s="238"/>
      <c r="AN92" s="238"/>
      <c r="AO92" s="238"/>
      <c r="AP92" s="238"/>
      <c r="AQ92" s="238"/>
      <c r="AR92" s="238"/>
      <c r="AS92" s="238"/>
      <c r="AT92" s="238"/>
      <c r="AU92" s="238"/>
      <c r="AV92" s="238"/>
      <c r="AW92" s="238"/>
      <c r="AX92" s="238"/>
      <c r="AY92" s="238"/>
      <c r="AZ92" s="239"/>
      <c r="BA92" s="239"/>
      <c r="BB92" s="239"/>
      <c r="BC92" s="239"/>
      <c r="BD92" s="239"/>
      <c r="BE92" s="232"/>
      <c r="BF92" s="232"/>
      <c r="BG92" s="232"/>
      <c r="BH92" s="232"/>
      <c r="BI92" s="232"/>
      <c r="BJ92" s="232"/>
      <c r="BK92" s="232"/>
      <c r="BL92" s="232"/>
      <c r="BM92" s="232"/>
      <c r="BN92" s="232"/>
      <c r="BO92" s="232"/>
      <c r="BP92" s="232"/>
      <c r="BQ92" s="229">
        <v>86</v>
      </c>
      <c r="BR92" s="234"/>
      <c r="BS92" s="954"/>
      <c r="BT92" s="955"/>
      <c r="BU92" s="955"/>
      <c r="BV92" s="955"/>
      <c r="BW92" s="955"/>
      <c r="BX92" s="955"/>
      <c r="BY92" s="955"/>
      <c r="BZ92" s="955"/>
      <c r="CA92" s="955"/>
      <c r="CB92" s="955"/>
      <c r="CC92" s="955"/>
      <c r="CD92" s="955"/>
      <c r="CE92" s="955"/>
      <c r="CF92" s="955"/>
      <c r="CG92" s="964"/>
      <c r="CH92" s="965"/>
      <c r="CI92" s="966"/>
      <c r="CJ92" s="966"/>
      <c r="CK92" s="966"/>
      <c r="CL92" s="967"/>
      <c r="CM92" s="965"/>
      <c r="CN92" s="966"/>
      <c r="CO92" s="966"/>
      <c r="CP92" s="966"/>
      <c r="CQ92" s="967"/>
      <c r="CR92" s="965"/>
      <c r="CS92" s="966"/>
      <c r="CT92" s="966"/>
      <c r="CU92" s="966"/>
      <c r="CV92" s="967"/>
      <c r="CW92" s="965"/>
      <c r="CX92" s="966"/>
      <c r="CY92" s="966"/>
      <c r="CZ92" s="966"/>
      <c r="DA92" s="967"/>
      <c r="DB92" s="965"/>
      <c r="DC92" s="966"/>
      <c r="DD92" s="966"/>
      <c r="DE92" s="966"/>
      <c r="DF92" s="967"/>
      <c r="DG92" s="965"/>
      <c r="DH92" s="966"/>
      <c r="DI92" s="966"/>
      <c r="DJ92" s="966"/>
      <c r="DK92" s="967"/>
      <c r="DL92" s="965"/>
      <c r="DM92" s="966"/>
      <c r="DN92" s="966"/>
      <c r="DO92" s="966"/>
      <c r="DP92" s="967"/>
      <c r="DQ92" s="965"/>
      <c r="DR92" s="966"/>
      <c r="DS92" s="966"/>
      <c r="DT92" s="966"/>
      <c r="DU92" s="967"/>
      <c r="DV92" s="954"/>
      <c r="DW92" s="955"/>
      <c r="DX92" s="955"/>
      <c r="DY92" s="955"/>
      <c r="DZ92" s="956"/>
      <c r="EA92" s="221"/>
    </row>
    <row r="93" spans="1:131" ht="26.25" hidden="1" customHeight="1" x14ac:dyDescent="0.2">
      <c r="A93" s="236"/>
      <c r="B93" s="237"/>
      <c r="C93" s="237"/>
      <c r="D93" s="237"/>
      <c r="E93" s="237"/>
      <c r="F93" s="237"/>
      <c r="G93" s="237"/>
      <c r="H93" s="237"/>
      <c r="I93" s="237"/>
      <c r="J93" s="237"/>
      <c r="K93" s="237"/>
      <c r="L93" s="237"/>
      <c r="M93" s="237"/>
      <c r="N93" s="237"/>
      <c r="O93" s="237"/>
      <c r="P93" s="237"/>
      <c r="Q93" s="238"/>
      <c r="R93" s="238"/>
      <c r="S93" s="238"/>
      <c r="T93" s="238"/>
      <c r="U93" s="238"/>
      <c r="V93" s="238"/>
      <c r="W93" s="238"/>
      <c r="X93" s="238"/>
      <c r="Y93" s="238"/>
      <c r="Z93" s="238"/>
      <c r="AA93" s="238"/>
      <c r="AB93" s="238"/>
      <c r="AC93" s="238"/>
      <c r="AD93" s="238"/>
      <c r="AE93" s="238"/>
      <c r="AF93" s="238"/>
      <c r="AG93" s="238"/>
      <c r="AH93" s="238"/>
      <c r="AI93" s="238"/>
      <c r="AJ93" s="238"/>
      <c r="AK93" s="238"/>
      <c r="AL93" s="238"/>
      <c r="AM93" s="238"/>
      <c r="AN93" s="238"/>
      <c r="AO93" s="238"/>
      <c r="AP93" s="238"/>
      <c r="AQ93" s="238"/>
      <c r="AR93" s="238"/>
      <c r="AS93" s="238"/>
      <c r="AT93" s="238"/>
      <c r="AU93" s="238"/>
      <c r="AV93" s="238"/>
      <c r="AW93" s="238"/>
      <c r="AX93" s="238"/>
      <c r="AY93" s="238"/>
      <c r="AZ93" s="239"/>
      <c r="BA93" s="239"/>
      <c r="BB93" s="239"/>
      <c r="BC93" s="239"/>
      <c r="BD93" s="239"/>
      <c r="BE93" s="232"/>
      <c r="BF93" s="232"/>
      <c r="BG93" s="232"/>
      <c r="BH93" s="232"/>
      <c r="BI93" s="232"/>
      <c r="BJ93" s="232"/>
      <c r="BK93" s="232"/>
      <c r="BL93" s="232"/>
      <c r="BM93" s="232"/>
      <c r="BN93" s="232"/>
      <c r="BO93" s="232"/>
      <c r="BP93" s="232"/>
      <c r="BQ93" s="229">
        <v>87</v>
      </c>
      <c r="BR93" s="234"/>
      <c r="BS93" s="954"/>
      <c r="BT93" s="955"/>
      <c r="BU93" s="955"/>
      <c r="BV93" s="955"/>
      <c r="BW93" s="955"/>
      <c r="BX93" s="955"/>
      <c r="BY93" s="955"/>
      <c r="BZ93" s="955"/>
      <c r="CA93" s="955"/>
      <c r="CB93" s="955"/>
      <c r="CC93" s="955"/>
      <c r="CD93" s="955"/>
      <c r="CE93" s="955"/>
      <c r="CF93" s="955"/>
      <c r="CG93" s="964"/>
      <c r="CH93" s="965"/>
      <c r="CI93" s="966"/>
      <c r="CJ93" s="966"/>
      <c r="CK93" s="966"/>
      <c r="CL93" s="967"/>
      <c r="CM93" s="965"/>
      <c r="CN93" s="966"/>
      <c r="CO93" s="966"/>
      <c r="CP93" s="966"/>
      <c r="CQ93" s="967"/>
      <c r="CR93" s="965"/>
      <c r="CS93" s="966"/>
      <c r="CT93" s="966"/>
      <c r="CU93" s="966"/>
      <c r="CV93" s="967"/>
      <c r="CW93" s="965"/>
      <c r="CX93" s="966"/>
      <c r="CY93" s="966"/>
      <c r="CZ93" s="966"/>
      <c r="DA93" s="967"/>
      <c r="DB93" s="965"/>
      <c r="DC93" s="966"/>
      <c r="DD93" s="966"/>
      <c r="DE93" s="966"/>
      <c r="DF93" s="967"/>
      <c r="DG93" s="965"/>
      <c r="DH93" s="966"/>
      <c r="DI93" s="966"/>
      <c r="DJ93" s="966"/>
      <c r="DK93" s="967"/>
      <c r="DL93" s="965"/>
      <c r="DM93" s="966"/>
      <c r="DN93" s="966"/>
      <c r="DO93" s="966"/>
      <c r="DP93" s="967"/>
      <c r="DQ93" s="965"/>
      <c r="DR93" s="966"/>
      <c r="DS93" s="966"/>
      <c r="DT93" s="966"/>
      <c r="DU93" s="967"/>
      <c r="DV93" s="954"/>
      <c r="DW93" s="955"/>
      <c r="DX93" s="955"/>
      <c r="DY93" s="955"/>
      <c r="DZ93" s="956"/>
      <c r="EA93" s="221"/>
    </row>
    <row r="94" spans="1:131" ht="26.25" hidden="1" customHeight="1" x14ac:dyDescent="0.2">
      <c r="A94" s="236"/>
      <c r="B94" s="237"/>
      <c r="C94" s="237"/>
      <c r="D94" s="237"/>
      <c r="E94" s="237"/>
      <c r="F94" s="237"/>
      <c r="G94" s="237"/>
      <c r="H94" s="237"/>
      <c r="I94" s="237"/>
      <c r="J94" s="237"/>
      <c r="K94" s="237"/>
      <c r="L94" s="237"/>
      <c r="M94" s="237"/>
      <c r="N94" s="237"/>
      <c r="O94" s="237"/>
      <c r="P94" s="237"/>
      <c r="Q94" s="238"/>
      <c r="R94" s="238"/>
      <c r="S94" s="238"/>
      <c r="T94" s="238"/>
      <c r="U94" s="238"/>
      <c r="V94" s="238"/>
      <c r="W94" s="238"/>
      <c r="X94" s="238"/>
      <c r="Y94" s="238"/>
      <c r="Z94" s="238"/>
      <c r="AA94" s="238"/>
      <c r="AB94" s="238"/>
      <c r="AC94" s="238"/>
      <c r="AD94" s="238"/>
      <c r="AE94" s="238"/>
      <c r="AF94" s="238"/>
      <c r="AG94" s="238"/>
      <c r="AH94" s="238"/>
      <c r="AI94" s="238"/>
      <c r="AJ94" s="238"/>
      <c r="AK94" s="238"/>
      <c r="AL94" s="238"/>
      <c r="AM94" s="238"/>
      <c r="AN94" s="238"/>
      <c r="AO94" s="238"/>
      <c r="AP94" s="238"/>
      <c r="AQ94" s="238"/>
      <c r="AR94" s="238"/>
      <c r="AS94" s="238"/>
      <c r="AT94" s="238"/>
      <c r="AU94" s="238"/>
      <c r="AV94" s="238"/>
      <c r="AW94" s="238"/>
      <c r="AX94" s="238"/>
      <c r="AY94" s="238"/>
      <c r="AZ94" s="239"/>
      <c r="BA94" s="239"/>
      <c r="BB94" s="239"/>
      <c r="BC94" s="239"/>
      <c r="BD94" s="239"/>
      <c r="BE94" s="232"/>
      <c r="BF94" s="232"/>
      <c r="BG94" s="232"/>
      <c r="BH94" s="232"/>
      <c r="BI94" s="232"/>
      <c r="BJ94" s="232"/>
      <c r="BK94" s="232"/>
      <c r="BL94" s="232"/>
      <c r="BM94" s="232"/>
      <c r="BN94" s="232"/>
      <c r="BO94" s="232"/>
      <c r="BP94" s="232"/>
      <c r="BQ94" s="229">
        <v>88</v>
      </c>
      <c r="BR94" s="234"/>
      <c r="BS94" s="954"/>
      <c r="BT94" s="955"/>
      <c r="BU94" s="955"/>
      <c r="BV94" s="955"/>
      <c r="BW94" s="955"/>
      <c r="BX94" s="955"/>
      <c r="BY94" s="955"/>
      <c r="BZ94" s="955"/>
      <c r="CA94" s="955"/>
      <c r="CB94" s="955"/>
      <c r="CC94" s="955"/>
      <c r="CD94" s="955"/>
      <c r="CE94" s="955"/>
      <c r="CF94" s="955"/>
      <c r="CG94" s="964"/>
      <c r="CH94" s="965"/>
      <c r="CI94" s="966"/>
      <c r="CJ94" s="966"/>
      <c r="CK94" s="966"/>
      <c r="CL94" s="967"/>
      <c r="CM94" s="965"/>
      <c r="CN94" s="966"/>
      <c r="CO94" s="966"/>
      <c r="CP94" s="966"/>
      <c r="CQ94" s="967"/>
      <c r="CR94" s="965"/>
      <c r="CS94" s="966"/>
      <c r="CT94" s="966"/>
      <c r="CU94" s="966"/>
      <c r="CV94" s="967"/>
      <c r="CW94" s="965"/>
      <c r="CX94" s="966"/>
      <c r="CY94" s="966"/>
      <c r="CZ94" s="966"/>
      <c r="DA94" s="967"/>
      <c r="DB94" s="965"/>
      <c r="DC94" s="966"/>
      <c r="DD94" s="966"/>
      <c r="DE94" s="966"/>
      <c r="DF94" s="967"/>
      <c r="DG94" s="965"/>
      <c r="DH94" s="966"/>
      <c r="DI94" s="966"/>
      <c r="DJ94" s="966"/>
      <c r="DK94" s="967"/>
      <c r="DL94" s="965"/>
      <c r="DM94" s="966"/>
      <c r="DN94" s="966"/>
      <c r="DO94" s="966"/>
      <c r="DP94" s="967"/>
      <c r="DQ94" s="965"/>
      <c r="DR94" s="966"/>
      <c r="DS94" s="966"/>
      <c r="DT94" s="966"/>
      <c r="DU94" s="967"/>
      <c r="DV94" s="954"/>
      <c r="DW94" s="955"/>
      <c r="DX94" s="955"/>
      <c r="DY94" s="955"/>
      <c r="DZ94" s="956"/>
      <c r="EA94" s="221"/>
    </row>
    <row r="95" spans="1:131" ht="26.25" hidden="1" customHeight="1" x14ac:dyDescent="0.2">
      <c r="A95" s="236"/>
      <c r="B95" s="237"/>
      <c r="C95" s="237"/>
      <c r="D95" s="237"/>
      <c r="E95" s="237"/>
      <c r="F95" s="237"/>
      <c r="G95" s="237"/>
      <c r="H95" s="237"/>
      <c r="I95" s="237"/>
      <c r="J95" s="237"/>
      <c r="K95" s="237"/>
      <c r="L95" s="237"/>
      <c r="M95" s="237"/>
      <c r="N95" s="237"/>
      <c r="O95" s="237"/>
      <c r="P95" s="237"/>
      <c r="Q95" s="238"/>
      <c r="R95" s="238"/>
      <c r="S95" s="238"/>
      <c r="T95" s="238"/>
      <c r="U95" s="238"/>
      <c r="V95" s="238"/>
      <c r="W95" s="238"/>
      <c r="X95" s="238"/>
      <c r="Y95" s="238"/>
      <c r="Z95" s="238"/>
      <c r="AA95" s="238"/>
      <c r="AB95" s="238"/>
      <c r="AC95" s="238"/>
      <c r="AD95" s="238"/>
      <c r="AE95" s="238"/>
      <c r="AF95" s="238"/>
      <c r="AG95" s="238"/>
      <c r="AH95" s="238"/>
      <c r="AI95" s="238"/>
      <c r="AJ95" s="238"/>
      <c r="AK95" s="238"/>
      <c r="AL95" s="238"/>
      <c r="AM95" s="238"/>
      <c r="AN95" s="238"/>
      <c r="AO95" s="238"/>
      <c r="AP95" s="238"/>
      <c r="AQ95" s="238"/>
      <c r="AR95" s="238"/>
      <c r="AS95" s="238"/>
      <c r="AT95" s="238"/>
      <c r="AU95" s="238"/>
      <c r="AV95" s="238"/>
      <c r="AW95" s="238"/>
      <c r="AX95" s="238"/>
      <c r="AY95" s="238"/>
      <c r="AZ95" s="239"/>
      <c r="BA95" s="239"/>
      <c r="BB95" s="239"/>
      <c r="BC95" s="239"/>
      <c r="BD95" s="239"/>
      <c r="BE95" s="232"/>
      <c r="BF95" s="232"/>
      <c r="BG95" s="232"/>
      <c r="BH95" s="232"/>
      <c r="BI95" s="232"/>
      <c r="BJ95" s="232"/>
      <c r="BK95" s="232"/>
      <c r="BL95" s="232"/>
      <c r="BM95" s="232"/>
      <c r="BN95" s="232"/>
      <c r="BO95" s="232"/>
      <c r="BP95" s="232"/>
      <c r="BQ95" s="229">
        <v>89</v>
      </c>
      <c r="BR95" s="234"/>
      <c r="BS95" s="954"/>
      <c r="BT95" s="955"/>
      <c r="BU95" s="955"/>
      <c r="BV95" s="955"/>
      <c r="BW95" s="955"/>
      <c r="BX95" s="955"/>
      <c r="BY95" s="955"/>
      <c r="BZ95" s="955"/>
      <c r="CA95" s="955"/>
      <c r="CB95" s="955"/>
      <c r="CC95" s="955"/>
      <c r="CD95" s="955"/>
      <c r="CE95" s="955"/>
      <c r="CF95" s="955"/>
      <c r="CG95" s="964"/>
      <c r="CH95" s="965"/>
      <c r="CI95" s="966"/>
      <c r="CJ95" s="966"/>
      <c r="CK95" s="966"/>
      <c r="CL95" s="967"/>
      <c r="CM95" s="965"/>
      <c r="CN95" s="966"/>
      <c r="CO95" s="966"/>
      <c r="CP95" s="966"/>
      <c r="CQ95" s="967"/>
      <c r="CR95" s="965"/>
      <c r="CS95" s="966"/>
      <c r="CT95" s="966"/>
      <c r="CU95" s="966"/>
      <c r="CV95" s="967"/>
      <c r="CW95" s="965"/>
      <c r="CX95" s="966"/>
      <c r="CY95" s="966"/>
      <c r="CZ95" s="966"/>
      <c r="DA95" s="967"/>
      <c r="DB95" s="965"/>
      <c r="DC95" s="966"/>
      <c r="DD95" s="966"/>
      <c r="DE95" s="966"/>
      <c r="DF95" s="967"/>
      <c r="DG95" s="965"/>
      <c r="DH95" s="966"/>
      <c r="DI95" s="966"/>
      <c r="DJ95" s="966"/>
      <c r="DK95" s="967"/>
      <c r="DL95" s="965"/>
      <c r="DM95" s="966"/>
      <c r="DN95" s="966"/>
      <c r="DO95" s="966"/>
      <c r="DP95" s="967"/>
      <c r="DQ95" s="965"/>
      <c r="DR95" s="966"/>
      <c r="DS95" s="966"/>
      <c r="DT95" s="966"/>
      <c r="DU95" s="967"/>
      <c r="DV95" s="954"/>
      <c r="DW95" s="955"/>
      <c r="DX95" s="955"/>
      <c r="DY95" s="955"/>
      <c r="DZ95" s="956"/>
      <c r="EA95" s="221"/>
    </row>
    <row r="96" spans="1:131" ht="26.25" hidden="1" customHeight="1" x14ac:dyDescent="0.2">
      <c r="A96" s="236"/>
      <c r="B96" s="237"/>
      <c r="C96" s="237"/>
      <c r="D96" s="237"/>
      <c r="E96" s="237"/>
      <c r="F96" s="237"/>
      <c r="G96" s="237"/>
      <c r="H96" s="237"/>
      <c r="I96" s="237"/>
      <c r="J96" s="237"/>
      <c r="K96" s="237"/>
      <c r="L96" s="237"/>
      <c r="M96" s="237"/>
      <c r="N96" s="237"/>
      <c r="O96" s="237"/>
      <c r="P96" s="237"/>
      <c r="Q96" s="238"/>
      <c r="R96" s="238"/>
      <c r="S96" s="238"/>
      <c r="T96" s="238"/>
      <c r="U96" s="238"/>
      <c r="V96" s="238"/>
      <c r="W96" s="238"/>
      <c r="X96" s="238"/>
      <c r="Y96" s="238"/>
      <c r="Z96" s="238"/>
      <c r="AA96" s="238"/>
      <c r="AB96" s="238"/>
      <c r="AC96" s="238"/>
      <c r="AD96" s="238"/>
      <c r="AE96" s="238"/>
      <c r="AF96" s="238"/>
      <c r="AG96" s="238"/>
      <c r="AH96" s="238"/>
      <c r="AI96" s="238"/>
      <c r="AJ96" s="238"/>
      <c r="AK96" s="238"/>
      <c r="AL96" s="238"/>
      <c r="AM96" s="238"/>
      <c r="AN96" s="238"/>
      <c r="AO96" s="238"/>
      <c r="AP96" s="238"/>
      <c r="AQ96" s="238"/>
      <c r="AR96" s="238"/>
      <c r="AS96" s="238"/>
      <c r="AT96" s="238"/>
      <c r="AU96" s="238"/>
      <c r="AV96" s="238"/>
      <c r="AW96" s="238"/>
      <c r="AX96" s="238"/>
      <c r="AY96" s="238"/>
      <c r="AZ96" s="239"/>
      <c r="BA96" s="239"/>
      <c r="BB96" s="239"/>
      <c r="BC96" s="239"/>
      <c r="BD96" s="239"/>
      <c r="BE96" s="232"/>
      <c r="BF96" s="232"/>
      <c r="BG96" s="232"/>
      <c r="BH96" s="232"/>
      <c r="BI96" s="232"/>
      <c r="BJ96" s="232"/>
      <c r="BK96" s="232"/>
      <c r="BL96" s="232"/>
      <c r="BM96" s="232"/>
      <c r="BN96" s="232"/>
      <c r="BO96" s="232"/>
      <c r="BP96" s="232"/>
      <c r="BQ96" s="229">
        <v>90</v>
      </c>
      <c r="BR96" s="234"/>
      <c r="BS96" s="954"/>
      <c r="BT96" s="955"/>
      <c r="BU96" s="955"/>
      <c r="BV96" s="955"/>
      <c r="BW96" s="955"/>
      <c r="BX96" s="955"/>
      <c r="BY96" s="955"/>
      <c r="BZ96" s="955"/>
      <c r="CA96" s="955"/>
      <c r="CB96" s="955"/>
      <c r="CC96" s="955"/>
      <c r="CD96" s="955"/>
      <c r="CE96" s="955"/>
      <c r="CF96" s="955"/>
      <c r="CG96" s="964"/>
      <c r="CH96" s="965"/>
      <c r="CI96" s="966"/>
      <c r="CJ96" s="966"/>
      <c r="CK96" s="966"/>
      <c r="CL96" s="967"/>
      <c r="CM96" s="965"/>
      <c r="CN96" s="966"/>
      <c r="CO96" s="966"/>
      <c r="CP96" s="966"/>
      <c r="CQ96" s="967"/>
      <c r="CR96" s="965"/>
      <c r="CS96" s="966"/>
      <c r="CT96" s="966"/>
      <c r="CU96" s="966"/>
      <c r="CV96" s="967"/>
      <c r="CW96" s="965"/>
      <c r="CX96" s="966"/>
      <c r="CY96" s="966"/>
      <c r="CZ96" s="966"/>
      <c r="DA96" s="967"/>
      <c r="DB96" s="965"/>
      <c r="DC96" s="966"/>
      <c r="DD96" s="966"/>
      <c r="DE96" s="966"/>
      <c r="DF96" s="967"/>
      <c r="DG96" s="965"/>
      <c r="DH96" s="966"/>
      <c r="DI96" s="966"/>
      <c r="DJ96" s="966"/>
      <c r="DK96" s="967"/>
      <c r="DL96" s="965"/>
      <c r="DM96" s="966"/>
      <c r="DN96" s="966"/>
      <c r="DO96" s="966"/>
      <c r="DP96" s="967"/>
      <c r="DQ96" s="965"/>
      <c r="DR96" s="966"/>
      <c r="DS96" s="966"/>
      <c r="DT96" s="966"/>
      <c r="DU96" s="967"/>
      <c r="DV96" s="954"/>
      <c r="DW96" s="955"/>
      <c r="DX96" s="955"/>
      <c r="DY96" s="955"/>
      <c r="DZ96" s="956"/>
      <c r="EA96" s="221"/>
    </row>
    <row r="97" spans="1:131" ht="26.25" hidden="1" customHeight="1" x14ac:dyDescent="0.2">
      <c r="A97" s="236"/>
      <c r="B97" s="237"/>
      <c r="C97" s="237"/>
      <c r="D97" s="237"/>
      <c r="E97" s="237"/>
      <c r="F97" s="237"/>
      <c r="G97" s="237"/>
      <c r="H97" s="237"/>
      <c r="I97" s="237"/>
      <c r="J97" s="237"/>
      <c r="K97" s="237"/>
      <c r="L97" s="237"/>
      <c r="M97" s="237"/>
      <c r="N97" s="237"/>
      <c r="O97" s="237"/>
      <c r="P97" s="237"/>
      <c r="Q97" s="238"/>
      <c r="R97" s="238"/>
      <c r="S97" s="238"/>
      <c r="T97" s="238"/>
      <c r="U97" s="238"/>
      <c r="V97" s="238"/>
      <c r="W97" s="238"/>
      <c r="X97" s="238"/>
      <c r="Y97" s="238"/>
      <c r="Z97" s="238"/>
      <c r="AA97" s="238"/>
      <c r="AB97" s="238"/>
      <c r="AC97" s="238"/>
      <c r="AD97" s="238"/>
      <c r="AE97" s="238"/>
      <c r="AF97" s="238"/>
      <c r="AG97" s="238"/>
      <c r="AH97" s="238"/>
      <c r="AI97" s="238"/>
      <c r="AJ97" s="238"/>
      <c r="AK97" s="238"/>
      <c r="AL97" s="238"/>
      <c r="AM97" s="238"/>
      <c r="AN97" s="238"/>
      <c r="AO97" s="238"/>
      <c r="AP97" s="238"/>
      <c r="AQ97" s="238"/>
      <c r="AR97" s="238"/>
      <c r="AS97" s="238"/>
      <c r="AT97" s="238"/>
      <c r="AU97" s="238"/>
      <c r="AV97" s="238"/>
      <c r="AW97" s="238"/>
      <c r="AX97" s="238"/>
      <c r="AY97" s="238"/>
      <c r="AZ97" s="239"/>
      <c r="BA97" s="239"/>
      <c r="BB97" s="239"/>
      <c r="BC97" s="239"/>
      <c r="BD97" s="239"/>
      <c r="BE97" s="232"/>
      <c r="BF97" s="232"/>
      <c r="BG97" s="232"/>
      <c r="BH97" s="232"/>
      <c r="BI97" s="232"/>
      <c r="BJ97" s="232"/>
      <c r="BK97" s="232"/>
      <c r="BL97" s="232"/>
      <c r="BM97" s="232"/>
      <c r="BN97" s="232"/>
      <c r="BO97" s="232"/>
      <c r="BP97" s="232"/>
      <c r="BQ97" s="229">
        <v>91</v>
      </c>
      <c r="BR97" s="234"/>
      <c r="BS97" s="954"/>
      <c r="BT97" s="955"/>
      <c r="BU97" s="955"/>
      <c r="BV97" s="955"/>
      <c r="BW97" s="955"/>
      <c r="BX97" s="955"/>
      <c r="BY97" s="955"/>
      <c r="BZ97" s="955"/>
      <c r="CA97" s="955"/>
      <c r="CB97" s="955"/>
      <c r="CC97" s="955"/>
      <c r="CD97" s="955"/>
      <c r="CE97" s="955"/>
      <c r="CF97" s="955"/>
      <c r="CG97" s="964"/>
      <c r="CH97" s="965"/>
      <c r="CI97" s="966"/>
      <c r="CJ97" s="966"/>
      <c r="CK97" s="966"/>
      <c r="CL97" s="967"/>
      <c r="CM97" s="965"/>
      <c r="CN97" s="966"/>
      <c r="CO97" s="966"/>
      <c r="CP97" s="966"/>
      <c r="CQ97" s="967"/>
      <c r="CR97" s="965"/>
      <c r="CS97" s="966"/>
      <c r="CT97" s="966"/>
      <c r="CU97" s="966"/>
      <c r="CV97" s="967"/>
      <c r="CW97" s="965"/>
      <c r="CX97" s="966"/>
      <c r="CY97" s="966"/>
      <c r="CZ97" s="966"/>
      <c r="DA97" s="967"/>
      <c r="DB97" s="965"/>
      <c r="DC97" s="966"/>
      <c r="DD97" s="966"/>
      <c r="DE97" s="966"/>
      <c r="DF97" s="967"/>
      <c r="DG97" s="965"/>
      <c r="DH97" s="966"/>
      <c r="DI97" s="966"/>
      <c r="DJ97" s="966"/>
      <c r="DK97" s="967"/>
      <c r="DL97" s="965"/>
      <c r="DM97" s="966"/>
      <c r="DN97" s="966"/>
      <c r="DO97" s="966"/>
      <c r="DP97" s="967"/>
      <c r="DQ97" s="965"/>
      <c r="DR97" s="966"/>
      <c r="DS97" s="966"/>
      <c r="DT97" s="966"/>
      <c r="DU97" s="967"/>
      <c r="DV97" s="954"/>
      <c r="DW97" s="955"/>
      <c r="DX97" s="955"/>
      <c r="DY97" s="955"/>
      <c r="DZ97" s="956"/>
      <c r="EA97" s="221"/>
    </row>
    <row r="98" spans="1:131" ht="26.25" hidden="1" customHeight="1" x14ac:dyDescent="0.2">
      <c r="A98" s="236"/>
      <c r="B98" s="237"/>
      <c r="C98" s="237"/>
      <c r="D98" s="237"/>
      <c r="E98" s="237"/>
      <c r="F98" s="237"/>
      <c r="G98" s="237"/>
      <c r="H98" s="237"/>
      <c r="I98" s="237"/>
      <c r="J98" s="237"/>
      <c r="K98" s="237"/>
      <c r="L98" s="237"/>
      <c r="M98" s="237"/>
      <c r="N98" s="237"/>
      <c r="O98" s="237"/>
      <c r="P98" s="237"/>
      <c r="Q98" s="238"/>
      <c r="R98" s="238"/>
      <c r="S98" s="238"/>
      <c r="T98" s="238"/>
      <c r="U98" s="238"/>
      <c r="V98" s="238"/>
      <c r="W98" s="238"/>
      <c r="X98" s="238"/>
      <c r="Y98" s="238"/>
      <c r="Z98" s="238"/>
      <c r="AA98" s="238"/>
      <c r="AB98" s="238"/>
      <c r="AC98" s="238"/>
      <c r="AD98" s="238"/>
      <c r="AE98" s="238"/>
      <c r="AF98" s="238"/>
      <c r="AG98" s="238"/>
      <c r="AH98" s="238"/>
      <c r="AI98" s="238"/>
      <c r="AJ98" s="238"/>
      <c r="AK98" s="238"/>
      <c r="AL98" s="238"/>
      <c r="AM98" s="238"/>
      <c r="AN98" s="238"/>
      <c r="AO98" s="238"/>
      <c r="AP98" s="238"/>
      <c r="AQ98" s="238"/>
      <c r="AR98" s="238"/>
      <c r="AS98" s="238"/>
      <c r="AT98" s="238"/>
      <c r="AU98" s="238"/>
      <c r="AV98" s="238"/>
      <c r="AW98" s="238"/>
      <c r="AX98" s="238"/>
      <c r="AY98" s="238"/>
      <c r="AZ98" s="239"/>
      <c r="BA98" s="239"/>
      <c r="BB98" s="239"/>
      <c r="BC98" s="239"/>
      <c r="BD98" s="239"/>
      <c r="BE98" s="232"/>
      <c r="BF98" s="232"/>
      <c r="BG98" s="232"/>
      <c r="BH98" s="232"/>
      <c r="BI98" s="232"/>
      <c r="BJ98" s="232"/>
      <c r="BK98" s="232"/>
      <c r="BL98" s="232"/>
      <c r="BM98" s="232"/>
      <c r="BN98" s="232"/>
      <c r="BO98" s="232"/>
      <c r="BP98" s="232"/>
      <c r="BQ98" s="229">
        <v>92</v>
      </c>
      <c r="BR98" s="234"/>
      <c r="BS98" s="954"/>
      <c r="BT98" s="955"/>
      <c r="BU98" s="955"/>
      <c r="BV98" s="955"/>
      <c r="BW98" s="955"/>
      <c r="BX98" s="955"/>
      <c r="BY98" s="955"/>
      <c r="BZ98" s="955"/>
      <c r="CA98" s="955"/>
      <c r="CB98" s="955"/>
      <c r="CC98" s="955"/>
      <c r="CD98" s="955"/>
      <c r="CE98" s="955"/>
      <c r="CF98" s="955"/>
      <c r="CG98" s="964"/>
      <c r="CH98" s="965"/>
      <c r="CI98" s="966"/>
      <c r="CJ98" s="966"/>
      <c r="CK98" s="966"/>
      <c r="CL98" s="967"/>
      <c r="CM98" s="965"/>
      <c r="CN98" s="966"/>
      <c r="CO98" s="966"/>
      <c r="CP98" s="966"/>
      <c r="CQ98" s="967"/>
      <c r="CR98" s="965"/>
      <c r="CS98" s="966"/>
      <c r="CT98" s="966"/>
      <c r="CU98" s="966"/>
      <c r="CV98" s="967"/>
      <c r="CW98" s="965"/>
      <c r="CX98" s="966"/>
      <c r="CY98" s="966"/>
      <c r="CZ98" s="966"/>
      <c r="DA98" s="967"/>
      <c r="DB98" s="965"/>
      <c r="DC98" s="966"/>
      <c r="DD98" s="966"/>
      <c r="DE98" s="966"/>
      <c r="DF98" s="967"/>
      <c r="DG98" s="965"/>
      <c r="DH98" s="966"/>
      <c r="DI98" s="966"/>
      <c r="DJ98" s="966"/>
      <c r="DK98" s="967"/>
      <c r="DL98" s="965"/>
      <c r="DM98" s="966"/>
      <c r="DN98" s="966"/>
      <c r="DO98" s="966"/>
      <c r="DP98" s="967"/>
      <c r="DQ98" s="965"/>
      <c r="DR98" s="966"/>
      <c r="DS98" s="966"/>
      <c r="DT98" s="966"/>
      <c r="DU98" s="967"/>
      <c r="DV98" s="954"/>
      <c r="DW98" s="955"/>
      <c r="DX98" s="955"/>
      <c r="DY98" s="955"/>
      <c r="DZ98" s="956"/>
      <c r="EA98" s="221"/>
    </row>
    <row r="99" spans="1:131" ht="26.25" hidden="1" customHeight="1" x14ac:dyDescent="0.2">
      <c r="A99" s="236"/>
      <c r="B99" s="237"/>
      <c r="C99" s="237"/>
      <c r="D99" s="237"/>
      <c r="E99" s="237"/>
      <c r="F99" s="237"/>
      <c r="G99" s="237"/>
      <c r="H99" s="237"/>
      <c r="I99" s="237"/>
      <c r="J99" s="237"/>
      <c r="K99" s="237"/>
      <c r="L99" s="237"/>
      <c r="M99" s="237"/>
      <c r="N99" s="237"/>
      <c r="O99" s="237"/>
      <c r="P99" s="237"/>
      <c r="Q99" s="238"/>
      <c r="R99" s="238"/>
      <c r="S99" s="238"/>
      <c r="T99" s="238"/>
      <c r="U99" s="238"/>
      <c r="V99" s="238"/>
      <c r="W99" s="238"/>
      <c r="X99" s="238"/>
      <c r="Y99" s="238"/>
      <c r="Z99" s="238"/>
      <c r="AA99" s="238"/>
      <c r="AB99" s="238"/>
      <c r="AC99" s="238"/>
      <c r="AD99" s="238"/>
      <c r="AE99" s="238"/>
      <c r="AF99" s="238"/>
      <c r="AG99" s="238"/>
      <c r="AH99" s="238"/>
      <c r="AI99" s="238"/>
      <c r="AJ99" s="238"/>
      <c r="AK99" s="238"/>
      <c r="AL99" s="238"/>
      <c r="AM99" s="238"/>
      <c r="AN99" s="238"/>
      <c r="AO99" s="238"/>
      <c r="AP99" s="238"/>
      <c r="AQ99" s="238"/>
      <c r="AR99" s="238"/>
      <c r="AS99" s="238"/>
      <c r="AT99" s="238"/>
      <c r="AU99" s="238"/>
      <c r="AV99" s="238"/>
      <c r="AW99" s="238"/>
      <c r="AX99" s="238"/>
      <c r="AY99" s="238"/>
      <c r="AZ99" s="239"/>
      <c r="BA99" s="239"/>
      <c r="BB99" s="239"/>
      <c r="BC99" s="239"/>
      <c r="BD99" s="239"/>
      <c r="BE99" s="232"/>
      <c r="BF99" s="232"/>
      <c r="BG99" s="232"/>
      <c r="BH99" s="232"/>
      <c r="BI99" s="232"/>
      <c r="BJ99" s="232"/>
      <c r="BK99" s="232"/>
      <c r="BL99" s="232"/>
      <c r="BM99" s="232"/>
      <c r="BN99" s="232"/>
      <c r="BO99" s="232"/>
      <c r="BP99" s="232"/>
      <c r="BQ99" s="229">
        <v>93</v>
      </c>
      <c r="BR99" s="234"/>
      <c r="BS99" s="954"/>
      <c r="BT99" s="955"/>
      <c r="BU99" s="955"/>
      <c r="BV99" s="955"/>
      <c r="BW99" s="955"/>
      <c r="BX99" s="955"/>
      <c r="BY99" s="955"/>
      <c r="BZ99" s="955"/>
      <c r="CA99" s="955"/>
      <c r="CB99" s="955"/>
      <c r="CC99" s="955"/>
      <c r="CD99" s="955"/>
      <c r="CE99" s="955"/>
      <c r="CF99" s="955"/>
      <c r="CG99" s="964"/>
      <c r="CH99" s="965"/>
      <c r="CI99" s="966"/>
      <c r="CJ99" s="966"/>
      <c r="CK99" s="966"/>
      <c r="CL99" s="967"/>
      <c r="CM99" s="965"/>
      <c r="CN99" s="966"/>
      <c r="CO99" s="966"/>
      <c r="CP99" s="966"/>
      <c r="CQ99" s="967"/>
      <c r="CR99" s="965"/>
      <c r="CS99" s="966"/>
      <c r="CT99" s="966"/>
      <c r="CU99" s="966"/>
      <c r="CV99" s="967"/>
      <c r="CW99" s="965"/>
      <c r="CX99" s="966"/>
      <c r="CY99" s="966"/>
      <c r="CZ99" s="966"/>
      <c r="DA99" s="967"/>
      <c r="DB99" s="965"/>
      <c r="DC99" s="966"/>
      <c r="DD99" s="966"/>
      <c r="DE99" s="966"/>
      <c r="DF99" s="967"/>
      <c r="DG99" s="965"/>
      <c r="DH99" s="966"/>
      <c r="DI99" s="966"/>
      <c r="DJ99" s="966"/>
      <c r="DK99" s="967"/>
      <c r="DL99" s="965"/>
      <c r="DM99" s="966"/>
      <c r="DN99" s="966"/>
      <c r="DO99" s="966"/>
      <c r="DP99" s="967"/>
      <c r="DQ99" s="965"/>
      <c r="DR99" s="966"/>
      <c r="DS99" s="966"/>
      <c r="DT99" s="966"/>
      <c r="DU99" s="967"/>
      <c r="DV99" s="954"/>
      <c r="DW99" s="955"/>
      <c r="DX99" s="955"/>
      <c r="DY99" s="955"/>
      <c r="DZ99" s="956"/>
      <c r="EA99" s="221"/>
    </row>
    <row r="100" spans="1:131" ht="26.25" hidden="1" customHeight="1" x14ac:dyDescent="0.2">
      <c r="A100" s="236"/>
      <c r="B100" s="237"/>
      <c r="C100" s="237"/>
      <c r="D100" s="237"/>
      <c r="E100" s="237"/>
      <c r="F100" s="237"/>
      <c r="G100" s="237"/>
      <c r="H100" s="237"/>
      <c r="I100" s="237"/>
      <c r="J100" s="237"/>
      <c r="K100" s="237"/>
      <c r="L100" s="237"/>
      <c r="M100" s="237"/>
      <c r="N100" s="237"/>
      <c r="O100" s="237"/>
      <c r="P100" s="237"/>
      <c r="Q100" s="238"/>
      <c r="R100" s="238"/>
      <c r="S100" s="238"/>
      <c r="T100" s="238"/>
      <c r="U100" s="238"/>
      <c r="V100" s="238"/>
      <c r="W100" s="238"/>
      <c r="X100" s="238"/>
      <c r="Y100" s="238"/>
      <c r="Z100" s="238"/>
      <c r="AA100" s="238"/>
      <c r="AB100" s="238"/>
      <c r="AC100" s="238"/>
      <c r="AD100" s="238"/>
      <c r="AE100" s="238"/>
      <c r="AF100" s="238"/>
      <c r="AG100" s="238"/>
      <c r="AH100" s="238"/>
      <c r="AI100" s="238"/>
      <c r="AJ100" s="238"/>
      <c r="AK100" s="238"/>
      <c r="AL100" s="238"/>
      <c r="AM100" s="238"/>
      <c r="AN100" s="238"/>
      <c r="AO100" s="238"/>
      <c r="AP100" s="238"/>
      <c r="AQ100" s="238"/>
      <c r="AR100" s="238"/>
      <c r="AS100" s="238"/>
      <c r="AT100" s="238"/>
      <c r="AU100" s="238"/>
      <c r="AV100" s="238"/>
      <c r="AW100" s="238"/>
      <c r="AX100" s="238"/>
      <c r="AY100" s="238"/>
      <c r="AZ100" s="239"/>
      <c r="BA100" s="239"/>
      <c r="BB100" s="239"/>
      <c r="BC100" s="239"/>
      <c r="BD100" s="239"/>
      <c r="BE100" s="232"/>
      <c r="BF100" s="232"/>
      <c r="BG100" s="232"/>
      <c r="BH100" s="232"/>
      <c r="BI100" s="232"/>
      <c r="BJ100" s="232"/>
      <c r="BK100" s="232"/>
      <c r="BL100" s="232"/>
      <c r="BM100" s="232"/>
      <c r="BN100" s="232"/>
      <c r="BO100" s="232"/>
      <c r="BP100" s="232"/>
      <c r="BQ100" s="229">
        <v>94</v>
      </c>
      <c r="BR100" s="234"/>
      <c r="BS100" s="954"/>
      <c r="BT100" s="955"/>
      <c r="BU100" s="955"/>
      <c r="BV100" s="955"/>
      <c r="BW100" s="955"/>
      <c r="BX100" s="955"/>
      <c r="BY100" s="955"/>
      <c r="BZ100" s="955"/>
      <c r="CA100" s="955"/>
      <c r="CB100" s="955"/>
      <c r="CC100" s="955"/>
      <c r="CD100" s="955"/>
      <c r="CE100" s="955"/>
      <c r="CF100" s="955"/>
      <c r="CG100" s="964"/>
      <c r="CH100" s="965"/>
      <c r="CI100" s="966"/>
      <c r="CJ100" s="966"/>
      <c r="CK100" s="966"/>
      <c r="CL100" s="967"/>
      <c r="CM100" s="965"/>
      <c r="CN100" s="966"/>
      <c r="CO100" s="966"/>
      <c r="CP100" s="966"/>
      <c r="CQ100" s="967"/>
      <c r="CR100" s="965"/>
      <c r="CS100" s="966"/>
      <c r="CT100" s="966"/>
      <c r="CU100" s="966"/>
      <c r="CV100" s="967"/>
      <c r="CW100" s="965"/>
      <c r="CX100" s="966"/>
      <c r="CY100" s="966"/>
      <c r="CZ100" s="966"/>
      <c r="DA100" s="967"/>
      <c r="DB100" s="965"/>
      <c r="DC100" s="966"/>
      <c r="DD100" s="966"/>
      <c r="DE100" s="966"/>
      <c r="DF100" s="967"/>
      <c r="DG100" s="965"/>
      <c r="DH100" s="966"/>
      <c r="DI100" s="966"/>
      <c r="DJ100" s="966"/>
      <c r="DK100" s="967"/>
      <c r="DL100" s="965"/>
      <c r="DM100" s="966"/>
      <c r="DN100" s="966"/>
      <c r="DO100" s="966"/>
      <c r="DP100" s="967"/>
      <c r="DQ100" s="965"/>
      <c r="DR100" s="966"/>
      <c r="DS100" s="966"/>
      <c r="DT100" s="966"/>
      <c r="DU100" s="967"/>
      <c r="DV100" s="954"/>
      <c r="DW100" s="955"/>
      <c r="DX100" s="955"/>
      <c r="DY100" s="955"/>
      <c r="DZ100" s="956"/>
      <c r="EA100" s="221"/>
    </row>
    <row r="101" spans="1:131" ht="26.25" hidden="1" customHeight="1" x14ac:dyDescent="0.2">
      <c r="A101" s="236"/>
      <c r="B101" s="237"/>
      <c r="C101" s="237"/>
      <c r="D101" s="237"/>
      <c r="E101" s="237"/>
      <c r="F101" s="237"/>
      <c r="G101" s="237"/>
      <c r="H101" s="237"/>
      <c r="I101" s="237"/>
      <c r="J101" s="237"/>
      <c r="K101" s="237"/>
      <c r="L101" s="237"/>
      <c r="M101" s="237"/>
      <c r="N101" s="237"/>
      <c r="O101" s="237"/>
      <c r="P101" s="237"/>
      <c r="Q101" s="238"/>
      <c r="R101" s="238"/>
      <c r="S101" s="238"/>
      <c r="T101" s="238"/>
      <c r="U101" s="238"/>
      <c r="V101" s="238"/>
      <c r="W101" s="238"/>
      <c r="X101" s="238"/>
      <c r="Y101" s="238"/>
      <c r="Z101" s="238"/>
      <c r="AA101" s="238"/>
      <c r="AB101" s="238"/>
      <c r="AC101" s="238"/>
      <c r="AD101" s="238"/>
      <c r="AE101" s="238"/>
      <c r="AF101" s="238"/>
      <c r="AG101" s="238"/>
      <c r="AH101" s="238"/>
      <c r="AI101" s="238"/>
      <c r="AJ101" s="238"/>
      <c r="AK101" s="238"/>
      <c r="AL101" s="238"/>
      <c r="AM101" s="238"/>
      <c r="AN101" s="238"/>
      <c r="AO101" s="238"/>
      <c r="AP101" s="238"/>
      <c r="AQ101" s="238"/>
      <c r="AR101" s="238"/>
      <c r="AS101" s="238"/>
      <c r="AT101" s="238"/>
      <c r="AU101" s="238"/>
      <c r="AV101" s="238"/>
      <c r="AW101" s="238"/>
      <c r="AX101" s="238"/>
      <c r="AY101" s="238"/>
      <c r="AZ101" s="239"/>
      <c r="BA101" s="239"/>
      <c r="BB101" s="239"/>
      <c r="BC101" s="239"/>
      <c r="BD101" s="239"/>
      <c r="BE101" s="232"/>
      <c r="BF101" s="232"/>
      <c r="BG101" s="232"/>
      <c r="BH101" s="232"/>
      <c r="BI101" s="232"/>
      <c r="BJ101" s="232"/>
      <c r="BK101" s="232"/>
      <c r="BL101" s="232"/>
      <c r="BM101" s="232"/>
      <c r="BN101" s="232"/>
      <c r="BO101" s="232"/>
      <c r="BP101" s="232"/>
      <c r="BQ101" s="229">
        <v>95</v>
      </c>
      <c r="BR101" s="234"/>
      <c r="BS101" s="954"/>
      <c r="BT101" s="955"/>
      <c r="BU101" s="955"/>
      <c r="BV101" s="955"/>
      <c r="BW101" s="955"/>
      <c r="BX101" s="955"/>
      <c r="BY101" s="955"/>
      <c r="BZ101" s="955"/>
      <c r="CA101" s="955"/>
      <c r="CB101" s="955"/>
      <c r="CC101" s="955"/>
      <c r="CD101" s="955"/>
      <c r="CE101" s="955"/>
      <c r="CF101" s="955"/>
      <c r="CG101" s="964"/>
      <c r="CH101" s="965"/>
      <c r="CI101" s="966"/>
      <c r="CJ101" s="966"/>
      <c r="CK101" s="966"/>
      <c r="CL101" s="967"/>
      <c r="CM101" s="965"/>
      <c r="CN101" s="966"/>
      <c r="CO101" s="966"/>
      <c r="CP101" s="966"/>
      <c r="CQ101" s="967"/>
      <c r="CR101" s="965"/>
      <c r="CS101" s="966"/>
      <c r="CT101" s="966"/>
      <c r="CU101" s="966"/>
      <c r="CV101" s="967"/>
      <c r="CW101" s="965"/>
      <c r="CX101" s="966"/>
      <c r="CY101" s="966"/>
      <c r="CZ101" s="966"/>
      <c r="DA101" s="967"/>
      <c r="DB101" s="965"/>
      <c r="DC101" s="966"/>
      <c r="DD101" s="966"/>
      <c r="DE101" s="966"/>
      <c r="DF101" s="967"/>
      <c r="DG101" s="965"/>
      <c r="DH101" s="966"/>
      <c r="DI101" s="966"/>
      <c r="DJ101" s="966"/>
      <c r="DK101" s="967"/>
      <c r="DL101" s="965"/>
      <c r="DM101" s="966"/>
      <c r="DN101" s="966"/>
      <c r="DO101" s="966"/>
      <c r="DP101" s="967"/>
      <c r="DQ101" s="965"/>
      <c r="DR101" s="966"/>
      <c r="DS101" s="966"/>
      <c r="DT101" s="966"/>
      <c r="DU101" s="967"/>
      <c r="DV101" s="954"/>
      <c r="DW101" s="955"/>
      <c r="DX101" s="955"/>
      <c r="DY101" s="955"/>
      <c r="DZ101" s="956"/>
      <c r="EA101" s="221"/>
    </row>
    <row r="102" spans="1:131" ht="26.25" customHeight="1" thickBot="1" x14ac:dyDescent="0.25">
      <c r="A102" s="236"/>
      <c r="B102" s="237"/>
      <c r="C102" s="237"/>
      <c r="D102" s="237"/>
      <c r="E102" s="237"/>
      <c r="F102" s="237"/>
      <c r="G102" s="237"/>
      <c r="H102" s="237"/>
      <c r="I102" s="237"/>
      <c r="J102" s="237"/>
      <c r="K102" s="237"/>
      <c r="L102" s="237"/>
      <c r="M102" s="237"/>
      <c r="N102" s="237"/>
      <c r="O102" s="237"/>
      <c r="P102" s="237"/>
      <c r="Q102" s="238"/>
      <c r="R102" s="238"/>
      <c r="S102" s="238"/>
      <c r="T102" s="238"/>
      <c r="U102" s="238"/>
      <c r="V102" s="238"/>
      <c r="W102" s="238"/>
      <c r="X102" s="238"/>
      <c r="Y102" s="238"/>
      <c r="Z102" s="238"/>
      <c r="AA102" s="238"/>
      <c r="AB102" s="238"/>
      <c r="AC102" s="238"/>
      <c r="AD102" s="238"/>
      <c r="AE102" s="238"/>
      <c r="AF102" s="238"/>
      <c r="AG102" s="238"/>
      <c r="AH102" s="238"/>
      <c r="AI102" s="238"/>
      <c r="AJ102" s="238"/>
      <c r="AK102" s="238"/>
      <c r="AL102" s="238"/>
      <c r="AM102" s="238"/>
      <c r="AN102" s="238"/>
      <c r="AO102" s="238"/>
      <c r="AP102" s="238"/>
      <c r="AQ102" s="238"/>
      <c r="AR102" s="238"/>
      <c r="AS102" s="238"/>
      <c r="AT102" s="238"/>
      <c r="AU102" s="238"/>
      <c r="AV102" s="238"/>
      <c r="AW102" s="238"/>
      <c r="AX102" s="238"/>
      <c r="AY102" s="238"/>
      <c r="AZ102" s="239"/>
      <c r="BA102" s="239"/>
      <c r="BB102" s="239"/>
      <c r="BC102" s="239"/>
      <c r="BD102" s="239"/>
      <c r="BE102" s="232"/>
      <c r="BF102" s="232"/>
      <c r="BG102" s="232"/>
      <c r="BH102" s="232"/>
      <c r="BI102" s="232"/>
      <c r="BJ102" s="232"/>
      <c r="BK102" s="232"/>
      <c r="BL102" s="232"/>
      <c r="BM102" s="232"/>
      <c r="BN102" s="232"/>
      <c r="BO102" s="232"/>
      <c r="BP102" s="232"/>
      <c r="BQ102" s="231" t="s">
        <v>391</v>
      </c>
      <c r="BR102" s="946" t="s">
        <v>426</v>
      </c>
      <c r="BS102" s="947"/>
      <c r="BT102" s="947"/>
      <c r="BU102" s="947"/>
      <c r="BV102" s="947"/>
      <c r="BW102" s="947"/>
      <c r="BX102" s="947"/>
      <c r="BY102" s="947"/>
      <c r="BZ102" s="947"/>
      <c r="CA102" s="947"/>
      <c r="CB102" s="947"/>
      <c r="CC102" s="947"/>
      <c r="CD102" s="947"/>
      <c r="CE102" s="947"/>
      <c r="CF102" s="947"/>
      <c r="CG102" s="957"/>
      <c r="CH102" s="958"/>
      <c r="CI102" s="959"/>
      <c r="CJ102" s="959"/>
      <c r="CK102" s="959"/>
      <c r="CL102" s="960"/>
      <c r="CM102" s="958"/>
      <c r="CN102" s="959"/>
      <c r="CO102" s="959"/>
      <c r="CP102" s="959"/>
      <c r="CQ102" s="960"/>
      <c r="CR102" s="961"/>
      <c r="CS102" s="962"/>
      <c r="CT102" s="962"/>
      <c r="CU102" s="962"/>
      <c r="CV102" s="963"/>
      <c r="CW102" s="961"/>
      <c r="CX102" s="962"/>
      <c r="CY102" s="962"/>
      <c r="CZ102" s="962"/>
      <c r="DA102" s="963"/>
      <c r="DB102" s="961"/>
      <c r="DC102" s="962"/>
      <c r="DD102" s="962"/>
      <c r="DE102" s="962"/>
      <c r="DF102" s="963"/>
      <c r="DG102" s="961"/>
      <c r="DH102" s="962"/>
      <c r="DI102" s="962"/>
      <c r="DJ102" s="962"/>
      <c r="DK102" s="963"/>
      <c r="DL102" s="961"/>
      <c r="DM102" s="962"/>
      <c r="DN102" s="962"/>
      <c r="DO102" s="962"/>
      <c r="DP102" s="963"/>
      <c r="DQ102" s="961"/>
      <c r="DR102" s="962"/>
      <c r="DS102" s="962"/>
      <c r="DT102" s="962"/>
      <c r="DU102" s="963"/>
      <c r="DV102" s="946"/>
      <c r="DW102" s="947"/>
      <c r="DX102" s="947"/>
      <c r="DY102" s="947"/>
      <c r="DZ102" s="948"/>
      <c r="EA102" s="221"/>
    </row>
    <row r="103" spans="1:131" ht="26.25" customHeight="1" x14ac:dyDescent="0.2">
      <c r="A103" s="236"/>
      <c r="B103" s="237"/>
      <c r="C103" s="237"/>
      <c r="D103" s="237"/>
      <c r="E103" s="237"/>
      <c r="F103" s="237"/>
      <c r="G103" s="237"/>
      <c r="H103" s="237"/>
      <c r="I103" s="237"/>
      <c r="J103" s="237"/>
      <c r="K103" s="237"/>
      <c r="L103" s="237"/>
      <c r="M103" s="237"/>
      <c r="N103" s="237"/>
      <c r="O103" s="237"/>
      <c r="P103" s="237"/>
      <c r="Q103" s="238"/>
      <c r="R103" s="238"/>
      <c r="S103" s="238"/>
      <c r="T103" s="238"/>
      <c r="U103" s="238"/>
      <c r="V103" s="238"/>
      <c r="W103" s="238"/>
      <c r="X103" s="238"/>
      <c r="Y103" s="238"/>
      <c r="Z103" s="238"/>
      <c r="AA103" s="238"/>
      <c r="AB103" s="238"/>
      <c r="AC103" s="238"/>
      <c r="AD103" s="238"/>
      <c r="AE103" s="238"/>
      <c r="AF103" s="238"/>
      <c r="AG103" s="238"/>
      <c r="AH103" s="238"/>
      <c r="AI103" s="238"/>
      <c r="AJ103" s="238"/>
      <c r="AK103" s="238"/>
      <c r="AL103" s="238"/>
      <c r="AM103" s="238"/>
      <c r="AN103" s="238"/>
      <c r="AO103" s="238"/>
      <c r="AP103" s="238"/>
      <c r="AQ103" s="238"/>
      <c r="AR103" s="238"/>
      <c r="AS103" s="238"/>
      <c r="AT103" s="238"/>
      <c r="AU103" s="238"/>
      <c r="AV103" s="238"/>
      <c r="AW103" s="238"/>
      <c r="AX103" s="238"/>
      <c r="AY103" s="238"/>
      <c r="AZ103" s="239"/>
      <c r="BA103" s="239"/>
      <c r="BB103" s="239"/>
      <c r="BC103" s="239"/>
      <c r="BD103" s="239"/>
      <c r="BE103" s="232"/>
      <c r="BF103" s="232"/>
      <c r="BG103" s="232"/>
      <c r="BH103" s="232"/>
      <c r="BI103" s="232"/>
      <c r="BJ103" s="232"/>
      <c r="BK103" s="232"/>
      <c r="BL103" s="232"/>
      <c r="BM103" s="232"/>
      <c r="BN103" s="232"/>
      <c r="BO103" s="232"/>
      <c r="BP103" s="232"/>
      <c r="BQ103" s="949" t="s">
        <v>427</v>
      </c>
      <c r="BR103" s="949"/>
      <c r="BS103" s="949"/>
      <c r="BT103" s="949"/>
      <c r="BU103" s="949"/>
      <c r="BV103" s="949"/>
      <c r="BW103" s="949"/>
      <c r="BX103" s="949"/>
      <c r="BY103" s="949"/>
      <c r="BZ103" s="949"/>
      <c r="CA103" s="949"/>
      <c r="CB103" s="949"/>
      <c r="CC103" s="949"/>
      <c r="CD103" s="949"/>
      <c r="CE103" s="949"/>
      <c r="CF103" s="949"/>
      <c r="CG103" s="949"/>
      <c r="CH103" s="949"/>
      <c r="CI103" s="949"/>
      <c r="CJ103" s="949"/>
      <c r="CK103" s="949"/>
      <c r="CL103" s="949"/>
      <c r="CM103" s="949"/>
      <c r="CN103" s="949"/>
      <c r="CO103" s="949"/>
      <c r="CP103" s="949"/>
      <c r="CQ103" s="949"/>
      <c r="CR103" s="949"/>
      <c r="CS103" s="949"/>
      <c r="CT103" s="949"/>
      <c r="CU103" s="949"/>
      <c r="CV103" s="949"/>
      <c r="CW103" s="949"/>
      <c r="CX103" s="949"/>
      <c r="CY103" s="949"/>
      <c r="CZ103" s="949"/>
      <c r="DA103" s="949"/>
      <c r="DB103" s="949"/>
      <c r="DC103" s="949"/>
      <c r="DD103" s="949"/>
      <c r="DE103" s="949"/>
      <c r="DF103" s="949"/>
      <c r="DG103" s="949"/>
      <c r="DH103" s="949"/>
      <c r="DI103" s="949"/>
      <c r="DJ103" s="949"/>
      <c r="DK103" s="949"/>
      <c r="DL103" s="949"/>
      <c r="DM103" s="949"/>
      <c r="DN103" s="949"/>
      <c r="DO103" s="949"/>
      <c r="DP103" s="949"/>
      <c r="DQ103" s="949"/>
      <c r="DR103" s="949"/>
      <c r="DS103" s="949"/>
      <c r="DT103" s="949"/>
      <c r="DU103" s="949"/>
      <c r="DV103" s="949"/>
      <c r="DW103" s="949"/>
      <c r="DX103" s="949"/>
      <c r="DY103" s="949"/>
      <c r="DZ103" s="949"/>
      <c r="EA103" s="221"/>
    </row>
    <row r="104" spans="1:131" ht="26.25" customHeight="1" x14ac:dyDescent="0.2">
      <c r="A104" s="236"/>
      <c r="B104" s="237"/>
      <c r="C104" s="237"/>
      <c r="D104" s="237"/>
      <c r="E104" s="237"/>
      <c r="F104" s="237"/>
      <c r="G104" s="237"/>
      <c r="H104" s="237"/>
      <c r="I104" s="237"/>
      <c r="J104" s="237"/>
      <c r="K104" s="237"/>
      <c r="L104" s="237"/>
      <c r="M104" s="237"/>
      <c r="N104" s="237"/>
      <c r="O104" s="237"/>
      <c r="P104" s="237"/>
      <c r="Q104" s="238"/>
      <c r="R104" s="238"/>
      <c r="S104" s="238"/>
      <c r="T104" s="238"/>
      <c r="U104" s="238"/>
      <c r="V104" s="238"/>
      <c r="W104" s="238"/>
      <c r="X104" s="238"/>
      <c r="Y104" s="238"/>
      <c r="Z104" s="238"/>
      <c r="AA104" s="238"/>
      <c r="AB104" s="238"/>
      <c r="AC104" s="238"/>
      <c r="AD104" s="238"/>
      <c r="AE104" s="238"/>
      <c r="AF104" s="238"/>
      <c r="AG104" s="238"/>
      <c r="AH104" s="238"/>
      <c r="AI104" s="238"/>
      <c r="AJ104" s="238"/>
      <c r="AK104" s="238"/>
      <c r="AL104" s="238"/>
      <c r="AM104" s="238"/>
      <c r="AN104" s="238"/>
      <c r="AO104" s="238"/>
      <c r="AP104" s="238"/>
      <c r="AQ104" s="238"/>
      <c r="AR104" s="238"/>
      <c r="AS104" s="238"/>
      <c r="AT104" s="238"/>
      <c r="AU104" s="238"/>
      <c r="AV104" s="238"/>
      <c r="AW104" s="238"/>
      <c r="AX104" s="238"/>
      <c r="AY104" s="238"/>
      <c r="AZ104" s="239"/>
      <c r="BA104" s="239"/>
      <c r="BB104" s="239"/>
      <c r="BC104" s="239"/>
      <c r="BD104" s="239"/>
      <c r="BE104" s="232"/>
      <c r="BF104" s="232"/>
      <c r="BG104" s="232"/>
      <c r="BH104" s="232"/>
      <c r="BI104" s="232"/>
      <c r="BJ104" s="232"/>
      <c r="BK104" s="232"/>
      <c r="BL104" s="232"/>
      <c r="BM104" s="232"/>
      <c r="BN104" s="232"/>
      <c r="BO104" s="232"/>
      <c r="BP104" s="232"/>
      <c r="BQ104" s="950" t="s">
        <v>428</v>
      </c>
      <c r="BR104" s="950"/>
      <c r="BS104" s="950"/>
      <c r="BT104" s="950"/>
      <c r="BU104" s="950"/>
      <c r="BV104" s="950"/>
      <c r="BW104" s="950"/>
      <c r="BX104" s="950"/>
      <c r="BY104" s="950"/>
      <c r="BZ104" s="950"/>
      <c r="CA104" s="950"/>
      <c r="CB104" s="950"/>
      <c r="CC104" s="950"/>
      <c r="CD104" s="950"/>
      <c r="CE104" s="950"/>
      <c r="CF104" s="950"/>
      <c r="CG104" s="950"/>
      <c r="CH104" s="950"/>
      <c r="CI104" s="950"/>
      <c r="CJ104" s="950"/>
      <c r="CK104" s="950"/>
      <c r="CL104" s="950"/>
      <c r="CM104" s="950"/>
      <c r="CN104" s="950"/>
      <c r="CO104" s="950"/>
      <c r="CP104" s="950"/>
      <c r="CQ104" s="950"/>
      <c r="CR104" s="950"/>
      <c r="CS104" s="950"/>
      <c r="CT104" s="950"/>
      <c r="CU104" s="950"/>
      <c r="CV104" s="950"/>
      <c r="CW104" s="950"/>
      <c r="CX104" s="950"/>
      <c r="CY104" s="950"/>
      <c r="CZ104" s="950"/>
      <c r="DA104" s="950"/>
      <c r="DB104" s="950"/>
      <c r="DC104" s="950"/>
      <c r="DD104" s="950"/>
      <c r="DE104" s="950"/>
      <c r="DF104" s="950"/>
      <c r="DG104" s="950"/>
      <c r="DH104" s="950"/>
      <c r="DI104" s="950"/>
      <c r="DJ104" s="950"/>
      <c r="DK104" s="950"/>
      <c r="DL104" s="950"/>
      <c r="DM104" s="950"/>
      <c r="DN104" s="950"/>
      <c r="DO104" s="950"/>
      <c r="DP104" s="950"/>
      <c r="DQ104" s="950"/>
      <c r="DR104" s="950"/>
      <c r="DS104" s="950"/>
      <c r="DT104" s="950"/>
      <c r="DU104" s="950"/>
      <c r="DV104" s="950"/>
      <c r="DW104" s="950"/>
      <c r="DX104" s="950"/>
      <c r="DY104" s="950"/>
      <c r="DZ104" s="950"/>
      <c r="EA104" s="221"/>
    </row>
    <row r="105" spans="1:131" ht="11.25" customHeight="1" x14ac:dyDescent="0.2">
      <c r="A105" s="232"/>
      <c r="B105" s="232"/>
      <c r="C105" s="232"/>
      <c r="D105" s="232"/>
      <c r="E105" s="232"/>
      <c r="F105" s="232"/>
      <c r="G105" s="232"/>
      <c r="H105" s="232"/>
      <c r="I105" s="232"/>
      <c r="J105" s="232"/>
      <c r="K105" s="232"/>
      <c r="L105" s="232"/>
      <c r="M105" s="232"/>
      <c r="N105" s="232"/>
      <c r="O105" s="232"/>
      <c r="P105" s="232"/>
      <c r="Q105" s="232"/>
      <c r="R105" s="232"/>
      <c r="S105" s="232"/>
      <c r="T105" s="232"/>
      <c r="U105" s="232"/>
      <c r="V105" s="232"/>
      <c r="W105" s="232"/>
      <c r="X105" s="232"/>
      <c r="Y105" s="232"/>
      <c r="Z105" s="232"/>
      <c r="AA105" s="232"/>
      <c r="AB105" s="232"/>
      <c r="AC105" s="232"/>
      <c r="AD105" s="232"/>
      <c r="AE105" s="232"/>
      <c r="AF105" s="232"/>
      <c r="AG105" s="232"/>
      <c r="AH105" s="232"/>
      <c r="AI105" s="232"/>
      <c r="AJ105" s="232"/>
      <c r="AK105" s="232"/>
      <c r="AL105" s="232"/>
      <c r="AM105" s="232"/>
      <c r="AN105" s="232"/>
      <c r="AO105" s="232"/>
      <c r="AP105" s="232"/>
      <c r="AQ105" s="232"/>
      <c r="AR105" s="232"/>
      <c r="AS105" s="232"/>
      <c r="AT105" s="232"/>
      <c r="AU105" s="232"/>
      <c r="AV105" s="232"/>
      <c r="AW105" s="232"/>
      <c r="AX105" s="232"/>
      <c r="AY105" s="232"/>
      <c r="AZ105" s="232"/>
      <c r="BA105" s="232"/>
      <c r="BB105" s="232"/>
      <c r="BC105" s="232"/>
      <c r="BD105" s="232"/>
      <c r="BE105" s="232"/>
      <c r="BF105" s="232"/>
      <c r="BG105" s="232"/>
      <c r="BH105" s="232"/>
      <c r="BI105" s="232"/>
      <c r="BJ105" s="232"/>
      <c r="BK105" s="232"/>
      <c r="BL105" s="232"/>
      <c r="BM105" s="232"/>
      <c r="BN105" s="232"/>
      <c r="BO105" s="232"/>
      <c r="BP105" s="232"/>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221"/>
    </row>
    <row r="106" spans="1:131" ht="11.25" customHeight="1" x14ac:dyDescent="0.2">
      <c r="A106" s="232"/>
      <c r="B106" s="232"/>
      <c r="C106" s="232"/>
      <c r="D106" s="232"/>
      <c r="E106" s="232"/>
      <c r="F106" s="232"/>
      <c r="G106" s="232"/>
      <c r="H106" s="232"/>
      <c r="I106" s="232"/>
      <c r="J106" s="232"/>
      <c r="K106" s="232"/>
      <c r="L106" s="232"/>
      <c r="M106" s="232"/>
      <c r="N106" s="232"/>
      <c r="O106" s="232"/>
      <c r="P106" s="232"/>
      <c r="Q106" s="232"/>
      <c r="R106" s="232"/>
      <c r="S106" s="232"/>
      <c r="T106" s="232"/>
      <c r="U106" s="232"/>
      <c r="V106" s="232"/>
      <c r="W106" s="232"/>
      <c r="X106" s="232"/>
      <c r="Y106" s="232"/>
      <c r="Z106" s="232"/>
      <c r="AA106" s="232"/>
      <c r="AB106" s="232"/>
      <c r="AC106" s="232"/>
      <c r="AD106" s="232"/>
      <c r="AE106" s="232"/>
      <c r="AF106" s="232"/>
      <c r="AG106" s="232"/>
      <c r="AH106" s="232"/>
      <c r="AI106" s="232"/>
      <c r="AJ106" s="232"/>
      <c r="AK106" s="232"/>
      <c r="AL106" s="232"/>
      <c r="AM106" s="232"/>
      <c r="AN106" s="232"/>
      <c r="AO106" s="232"/>
      <c r="AP106" s="232"/>
      <c r="AQ106" s="232"/>
      <c r="AR106" s="232"/>
      <c r="AS106" s="232"/>
      <c r="AT106" s="232"/>
      <c r="AU106" s="232"/>
      <c r="AV106" s="232"/>
      <c r="AW106" s="232"/>
      <c r="AX106" s="232"/>
      <c r="AY106" s="232"/>
      <c r="AZ106" s="232"/>
      <c r="BA106" s="232"/>
      <c r="BB106" s="232"/>
      <c r="BC106" s="232"/>
      <c r="BD106" s="232"/>
      <c r="BE106" s="232"/>
      <c r="BF106" s="232"/>
      <c r="BG106" s="232"/>
      <c r="BH106" s="232"/>
      <c r="BI106" s="232"/>
      <c r="BJ106" s="232"/>
      <c r="BK106" s="232"/>
      <c r="BL106" s="232"/>
      <c r="BM106" s="232"/>
      <c r="BN106" s="232"/>
      <c r="BO106" s="232"/>
      <c r="BP106" s="232"/>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221"/>
    </row>
    <row r="107" spans="1:131" s="221" customFormat="1" ht="26.25" customHeight="1" thickBot="1" x14ac:dyDescent="0.25">
      <c r="A107" s="240" t="s">
        <v>429</v>
      </c>
      <c r="B107" s="241"/>
      <c r="C107" s="241"/>
      <c r="D107" s="241"/>
      <c r="E107" s="241"/>
      <c r="F107" s="241"/>
      <c r="G107" s="241"/>
      <c r="H107" s="241"/>
      <c r="I107" s="241"/>
      <c r="J107" s="241"/>
      <c r="K107" s="241"/>
      <c r="L107" s="241"/>
      <c r="M107" s="241"/>
      <c r="N107" s="241"/>
      <c r="O107" s="241"/>
      <c r="P107" s="241"/>
      <c r="Q107" s="24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0" t="s">
        <v>430</v>
      </c>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1"/>
      <c r="BX107" s="241"/>
      <c r="BY107" s="241"/>
      <c r="BZ107" s="241"/>
      <c r="CA107" s="241"/>
      <c r="CB107" s="241"/>
      <c r="CC107" s="241"/>
      <c r="CD107" s="241"/>
      <c r="CE107" s="241"/>
      <c r="CF107" s="241"/>
      <c r="CG107" s="241"/>
      <c r="CH107" s="241"/>
      <c r="CI107" s="241"/>
      <c r="CJ107" s="241"/>
      <c r="CK107" s="241"/>
      <c r="CL107" s="241"/>
      <c r="CM107" s="241"/>
      <c r="CN107" s="241"/>
      <c r="CO107" s="241"/>
      <c r="CP107" s="241"/>
      <c r="CQ107" s="241"/>
      <c r="CR107" s="241"/>
      <c r="CS107" s="241"/>
      <c r="CT107" s="241"/>
      <c r="CU107" s="241"/>
      <c r="CV107" s="241"/>
      <c r="CW107" s="241"/>
      <c r="CX107" s="241"/>
      <c r="CY107" s="241"/>
      <c r="CZ107" s="241"/>
      <c r="DA107" s="241"/>
      <c r="DB107" s="241"/>
      <c r="DC107" s="241"/>
      <c r="DD107" s="241"/>
      <c r="DE107" s="241"/>
      <c r="DF107" s="241"/>
      <c r="DG107" s="241"/>
      <c r="DH107" s="241"/>
      <c r="DI107" s="241"/>
      <c r="DJ107" s="241"/>
      <c r="DK107" s="241"/>
      <c r="DL107" s="241"/>
      <c r="DM107" s="241"/>
      <c r="DN107" s="241"/>
      <c r="DO107" s="241"/>
      <c r="DP107" s="241"/>
      <c r="DQ107" s="241"/>
      <c r="DR107" s="241"/>
      <c r="DS107" s="241"/>
      <c r="DT107" s="241"/>
      <c r="DU107" s="241"/>
      <c r="DV107" s="241"/>
      <c r="DW107" s="241"/>
      <c r="DX107" s="241"/>
      <c r="DY107" s="241"/>
      <c r="DZ107" s="241"/>
    </row>
    <row r="108" spans="1:131" s="221" customFormat="1" ht="26.25" customHeight="1" x14ac:dyDescent="0.2">
      <c r="A108" s="951" t="s">
        <v>431</v>
      </c>
      <c r="B108" s="952"/>
      <c r="C108" s="952"/>
      <c r="D108" s="952"/>
      <c r="E108" s="952"/>
      <c r="F108" s="952"/>
      <c r="G108" s="952"/>
      <c r="H108" s="952"/>
      <c r="I108" s="952"/>
      <c r="J108" s="952"/>
      <c r="K108" s="952"/>
      <c r="L108" s="952"/>
      <c r="M108" s="952"/>
      <c r="N108" s="952"/>
      <c r="O108" s="952"/>
      <c r="P108" s="952"/>
      <c r="Q108" s="952"/>
      <c r="R108" s="952"/>
      <c r="S108" s="952"/>
      <c r="T108" s="952"/>
      <c r="U108" s="952"/>
      <c r="V108" s="952"/>
      <c r="W108" s="952"/>
      <c r="X108" s="952"/>
      <c r="Y108" s="952"/>
      <c r="Z108" s="952"/>
      <c r="AA108" s="952"/>
      <c r="AB108" s="952"/>
      <c r="AC108" s="952"/>
      <c r="AD108" s="952"/>
      <c r="AE108" s="952"/>
      <c r="AF108" s="952"/>
      <c r="AG108" s="952"/>
      <c r="AH108" s="952"/>
      <c r="AI108" s="952"/>
      <c r="AJ108" s="952"/>
      <c r="AK108" s="952"/>
      <c r="AL108" s="952"/>
      <c r="AM108" s="952"/>
      <c r="AN108" s="952"/>
      <c r="AO108" s="952"/>
      <c r="AP108" s="952"/>
      <c r="AQ108" s="952"/>
      <c r="AR108" s="952"/>
      <c r="AS108" s="952"/>
      <c r="AT108" s="953"/>
      <c r="AU108" s="951" t="s">
        <v>432</v>
      </c>
      <c r="AV108" s="952"/>
      <c r="AW108" s="952"/>
      <c r="AX108" s="952"/>
      <c r="AY108" s="952"/>
      <c r="AZ108" s="952"/>
      <c r="BA108" s="952"/>
      <c r="BB108" s="952"/>
      <c r="BC108" s="952"/>
      <c r="BD108" s="952"/>
      <c r="BE108" s="952"/>
      <c r="BF108" s="952"/>
      <c r="BG108" s="952"/>
      <c r="BH108" s="952"/>
      <c r="BI108" s="952"/>
      <c r="BJ108" s="952"/>
      <c r="BK108" s="952"/>
      <c r="BL108" s="952"/>
      <c r="BM108" s="952"/>
      <c r="BN108" s="952"/>
      <c r="BO108" s="952"/>
      <c r="BP108" s="952"/>
      <c r="BQ108" s="952"/>
      <c r="BR108" s="952"/>
      <c r="BS108" s="952"/>
      <c r="BT108" s="952"/>
      <c r="BU108" s="952"/>
      <c r="BV108" s="952"/>
      <c r="BW108" s="952"/>
      <c r="BX108" s="952"/>
      <c r="BY108" s="952"/>
      <c r="BZ108" s="952"/>
      <c r="CA108" s="952"/>
      <c r="CB108" s="952"/>
      <c r="CC108" s="952"/>
      <c r="CD108" s="952"/>
      <c r="CE108" s="952"/>
      <c r="CF108" s="952"/>
      <c r="CG108" s="952"/>
      <c r="CH108" s="952"/>
      <c r="CI108" s="952"/>
      <c r="CJ108" s="952"/>
      <c r="CK108" s="952"/>
      <c r="CL108" s="952"/>
      <c r="CM108" s="952"/>
      <c r="CN108" s="952"/>
      <c r="CO108" s="952"/>
      <c r="CP108" s="952"/>
      <c r="CQ108" s="952"/>
      <c r="CR108" s="952"/>
      <c r="CS108" s="952"/>
      <c r="CT108" s="952"/>
      <c r="CU108" s="952"/>
      <c r="CV108" s="952"/>
      <c r="CW108" s="952"/>
      <c r="CX108" s="952"/>
      <c r="CY108" s="952"/>
      <c r="CZ108" s="952"/>
      <c r="DA108" s="952"/>
      <c r="DB108" s="952"/>
      <c r="DC108" s="952"/>
      <c r="DD108" s="952"/>
      <c r="DE108" s="952"/>
      <c r="DF108" s="952"/>
      <c r="DG108" s="952"/>
      <c r="DH108" s="952"/>
      <c r="DI108" s="952"/>
      <c r="DJ108" s="952"/>
      <c r="DK108" s="952"/>
      <c r="DL108" s="952"/>
      <c r="DM108" s="952"/>
      <c r="DN108" s="952"/>
      <c r="DO108" s="952"/>
      <c r="DP108" s="952"/>
      <c r="DQ108" s="952"/>
      <c r="DR108" s="952"/>
      <c r="DS108" s="952"/>
      <c r="DT108" s="952"/>
      <c r="DU108" s="952"/>
      <c r="DV108" s="952"/>
      <c r="DW108" s="952"/>
      <c r="DX108" s="952"/>
      <c r="DY108" s="952"/>
      <c r="DZ108" s="953"/>
    </row>
    <row r="109" spans="1:131" s="221" customFormat="1" ht="26.25" customHeight="1" x14ac:dyDescent="0.2">
      <c r="A109" s="904" t="s">
        <v>433</v>
      </c>
      <c r="B109" s="905"/>
      <c r="C109" s="905"/>
      <c r="D109" s="905"/>
      <c r="E109" s="905"/>
      <c r="F109" s="905"/>
      <c r="G109" s="905"/>
      <c r="H109" s="905"/>
      <c r="I109" s="905"/>
      <c r="J109" s="905"/>
      <c r="K109" s="905"/>
      <c r="L109" s="905"/>
      <c r="M109" s="905"/>
      <c r="N109" s="905"/>
      <c r="O109" s="905"/>
      <c r="P109" s="905"/>
      <c r="Q109" s="905"/>
      <c r="R109" s="905"/>
      <c r="S109" s="905"/>
      <c r="T109" s="905"/>
      <c r="U109" s="905"/>
      <c r="V109" s="905"/>
      <c r="W109" s="905"/>
      <c r="X109" s="905"/>
      <c r="Y109" s="905"/>
      <c r="Z109" s="906"/>
      <c r="AA109" s="907" t="s">
        <v>434</v>
      </c>
      <c r="AB109" s="905"/>
      <c r="AC109" s="905"/>
      <c r="AD109" s="905"/>
      <c r="AE109" s="906"/>
      <c r="AF109" s="907" t="s">
        <v>435</v>
      </c>
      <c r="AG109" s="905"/>
      <c r="AH109" s="905"/>
      <c r="AI109" s="905"/>
      <c r="AJ109" s="906"/>
      <c r="AK109" s="907" t="s">
        <v>305</v>
      </c>
      <c r="AL109" s="905"/>
      <c r="AM109" s="905"/>
      <c r="AN109" s="905"/>
      <c r="AO109" s="906"/>
      <c r="AP109" s="907" t="s">
        <v>436</v>
      </c>
      <c r="AQ109" s="905"/>
      <c r="AR109" s="905"/>
      <c r="AS109" s="905"/>
      <c r="AT109" s="938"/>
      <c r="AU109" s="904" t="s">
        <v>433</v>
      </c>
      <c r="AV109" s="905"/>
      <c r="AW109" s="905"/>
      <c r="AX109" s="905"/>
      <c r="AY109" s="905"/>
      <c r="AZ109" s="905"/>
      <c r="BA109" s="905"/>
      <c r="BB109" s="905"/>
      <c r="BC109" s="905"/>
      <c r="BD109" s="905"/>
      <c r="BE109" s="905"/>
      <c r="BF109" s="905"/>
      <c r="BG109" s="905"/>
      <c r="BH109" s="905"/>
      <c r="BI109" s="905"/>
      <c r="BJ109" s="905"/>
      <c r="BK109" s="905"/>
      <c r="BL109" s="905"/>
      <c r="BM109" s="905"/>
      <c r="BN109" s="905"/>
      <c r="BO109" s="905"/>
      <c r="BP109" s="906"/>
      <c r="BQ109" s="907" t="s">
        <v>434</v>
      </c>
      <c r="BR109" s="905"/>
      <c r="BS109" s="905"/>
      <c r="BT109" s="905"/>
      <c r="BU109" s="906"/>
      <c r="BV109" s="907" t="s">
        <v>435</v>
      </c>
      <c r="BW109" s="905"/>
      <c r="BX109" s="905"/>
      <c r="BY109" s="905"/>
      <c r="BZ109" s="906"/>
      <c r="CA109" s="907" t="s">
        <v>305</v>
      </c>
      <c r="CB109" s="905"/>
      <c r="CC109" s="905"/>
      <c r="CD109" s="905"/>
      <c r="CE109" s="906"/>
      <c r="CF109" s="945" t="s">
        <v>436</v>
      </c>
      <c r="CG109" s="945"/>
      <c r="CH109" s="945"/>
      <c r="CI109" s="945"/>
      <c r="CJ109" s="945"/>
      <c r="CK109" s="907" t="s">
        <v>437</v>
      </c>
      <c r="CL109" s="905"/>
      <c r="CM109" s="905"/>
      <c r="CN109" s="905"/>
      <c r="CO109" s="905"/>
      <c r="CP109" s="905"/>
      <c r="CQ109" s="905"/>
      <c r="CR109" s="905"/>
      <c r="CS109" s="905"/>
      <c r="CT109" s="905"/>
      <c r="CU109" s="905"/>
      <c r="CV109" s="905"/>
      <c r="CW109" s="905"/>
      <c r="CX109" s="905"/>
      <c r="CY109" s="905"/>
      <c r="CZ109" s="905"/>
      <c r="DA109" s="905"/>
      <c r="DB109" s="905"/>
      <c r="DC109" s="905"/>
      <c r="DD109" s="905"/>
      <c r="DE109" s="905"/>
      <c r="DF109" s="906"/>
      <c r="DG109" s="907" t="s">
        <v>434</v>
      </c>
      <c r="DH109" s="905"/>
      <c r="DI109" s="905"/>
      <c r="DJ109" s="905"/>
      <c r="DK109" s="906"/>
      <c r="DL109" s="907" t="s">
        <v>435</v>
      </c>
      <c r="DM109" s="905"/>
      <c r="DN109" s="905"/>
      <c r="DO109" s="905"/>
      <c r="DP109" s="906"/>
      <c r="DQ109" s="907" t="s">
        <v>305</v>
      </c>
      <c r="DR109" s="905"/>
      <c r="DS109" s="905"/>
      <c r="DT109" s="905"/>
      <c r="DU109" s="906"/>
      <c r="DV109" s="907" t="s">
        <v>436</v>
      </c>
      <c r="DW109" s="905"/>
      <c r="DX109" s="905"/>
      <c r="DY109" s="905"/>
      <c r="DZ109" s="938"/>
    </row>
    <row r="110" spans="1:131" s="221" customFormat="1" ht="26.25" customHeight="1" x14ac:dyDescent="0.2">
      <c r="A110" s="816" t="s">
        <v>438</v>
      </c>
      <c r="B110" s="817"/>
      <c r="C110" s="817"/>
      <c r="D110" s="817"/>
      <c r="E110" s="817"/>
      <c r="F110" s="817"/>
      <c r="G110" s="817"/>
      <c r="H110" s="817"/>
      <c r="I110" s="817"/>
      <c r="J110" s="817"/>
      <c r="K110" s="817"/>
      <c r="L110" s="817"/>
      <c r="M110" s="817"/>
      <c r="N110" s="817"/>
      <c r="O110" s="817"/>
      <c r="P110" s="817"/>
      <c r="Q110" s="817"/>
      <c r="R110" s="817"/>
      <c r="S110" s="817"/>
      <c r="T110" s="817"/>
      <c r="U110" s="817"/>
      <c r="V110" s="817"/>
      <c r="W110" s="817"/>
      <c r="X110" s="817"/>
      <c r="Y110" s="817"/>
      <c r="Z110" s="818"/>
      <c r="AA110" s="897">
        <v>568081</v>
      </c>
      <c r="AB110" s="898"/>
      <c r="AC110" s="898"/>
      <c r="AD110" s="898"/>
      <c r="AE110" s="899"/>
      <c r="AF110" s="900">
        <v>615527</v>
      </c>
      <c r="AG110" s="898"/>
      <c r="AH110" s="898"/>
      <c r="AI110" s="898"/>
      <c r="AJ110" s="899"/>
      <c r="AK110" s="900">
        <v>589950</v>
      </c>
      <c r="AL110" s="898"/>
      <c r="AM110" s="898"/>
      <c r="AN110" s="898"/>
      <c r="AO110" s="899"/>
      <c r="AP110" s="901">
        <v>17.5</v>
      </c>
      <c r="AQ110" s="902"/>
      <c r="AR110" s="902"/>
      <c r="AS110" s="902"/>
      <c r="AT110" s="903"/>
      <c r="AU110" s="939" t="s">
        <v>71</v>
      </c>
      <c r="AV110" s="940"/>
      <c r="AW110" s="940"/>
      <c r="AX110" s="940"/>
      <c r="AY110" s="940"/>
      <c r="AZ110" s="869" t="s">
        <v>439</v>
      </c>
      <c r="BA110" s="817"/>
      <c r="BB110" s="817"/>
      <c r="BC110" s="817"/>
      <c r="BD110" s="817"/>
      <c r="BE110" s="817"/>
      <c r="BF110" s="817"/>
      <c r="BG110" s="817"/>
      <c r="BH110" s="817"/>
      <c r="BI110" s="817"/>
      <c r="BJ110" s="817"/>
      <c r="BK110" s="817"/>
      <c r="BL110" s="817"/>
      <c r="BM110" s="817"/>
      <c r="BN110" s="817"/>
      <c r="BO110" s="817"/>
      <c r="BP110" s="818"/>
      <c r="BQ110" s="870">
        <v>5329601</v>
      </c>
      <c r="BR110" s="851"/>
      <c r="BS110" s="851"/>
      <c r="BT110" s="851"/>
      <c r="BU110" s="851"/>
      <c r="BV110" s="851">
        <v>5054499</v>
      </c>
      <c r="BW110" s="851"/>
      <c r="BX110" s="851"/>
      <c r="BY110" s="851"/>
      <c r="BZ110" s="851"/>
      <c r="CA110" s="851">
        <v>5162606</v>
      </c>
      <c r="CB110" s="851"/>
      <c r="CC110" s="851"/>
      <c r="CD110" s="851"/>
      <c r="CE110" s="851"/>
      <c r="CF110" s="875">
        <v>153.19999999999999</v>
      </c>
      <c r="CG110" s="876"/>
      <c r="CH110" s="876"/>
      <c r="CI110" s="876"/>
      <c r="CJ110" s="876"/>
      <c r="CK110" s="935" t="s">
        <v>440</v>
      </c>
      <c r="CL110" s="828"/>
      <c r="CM110" s="869" t="s">
        <v>441</v>
      </c>
      <c r="CN110" s="817"/>
      <c r="CO110" s="817"/>
      <c r="CP110" s="817"/>
      <c r="CQ110" s="817"/>
      <c r="CR110" s="817"/>
      <c r="CS110" s="817"/>
      <c r="CT110" s="817"/>
      <c r="CU110" s="817"/>
      <c r="CV110" s="817"/>
      <c r="CW110" s="817"/>
      <c r="CX110" s="817"/>
      <c r="CY110" s="817"/>
      <c r="CZ110" s="817"/>
      <c r="DA110" s="817"/>
      <c r="DB110" s="817"/>
      <c r="DC110" s="817"/>
      <c r="DD110" s="817"/>
      <c r="DE110" s="817"/>
      <c r="DF110" s="818"/>
      <c r="DG110" s="870" t="s">
        <v>442</v>
      </c>
      <c r="DH110" s="851"/>
      <c r="DI110" s="851"/>
      <c r="DJ110" s="851"/>
      <c r="DK110" s="851"/>
      <c r="DL110" s="851" t="s">
        <v>127</v>
      </c>
      <c r="DM110" s="851"/>
      <c r="DN110" s="851"/>
      <c r="DO110" s="851"/>
      <c r="DP110" s="851"/>
      <c r="DQ110" s="851" t="s">
        <v>442</v>
      </c>
      <c r="DR110" s="851"/>
      <c r="DS110" s="851"/>
      <c r="DT110" s="851"/>
      <c r="DU110" s="851"/>
      <c r="DV110" s="852" t="s">
        <v>127</v>
      </c>
      <c r="DW110" s="852"/>
      <c r="DX110" s="852"/>
      <c r="DY110" s="852"/>
      <c r="DZ110" s="853"/>
    </row>
    <row r="111" spans="1:131" s="221" customFormat="1" ht="26.25" customHeight="1" x14ac:dyDescent="0.2">
      <c r="A111" s="783" t="s">
        <v>443</v>
      </c>
      <c r="B111" s="784"/>
      <c r="C111" s="784"/>
      <c r="D111" s="784"/>
      <c r="E111" s="784"/>
      <c r="F111" s="784"/>
      <c r="G111" s="784"/>
      <c r="H111" s="784"/>
      <c r="I111" s="784"/>
      <c r="J111" s="784"/>
      <c r="K111" s="784"/>
      <c r="L111" s="784"/>
      <c r="M111" s="784"/>
      <c r="N111" s="784"/>
      <c r="O111" s="784"/>
      <c r="P111" s="784"/>
      <c r="Q111" s="784"/>
      <c r="R111" s="784"/>
      <c r="S111" s="784"/>
      <c r="T111" s="784"/>
      <c r="U111" s="784"/>
      <c r="V111" s="784"/>
      <c r="W111" s="784"/>
      <c r="X111" s="784"/>
      <c r="Y111" s="784"/>
      <c r="Z111" s="934"/>
      <c r="AA111" s="927" t="s">
        <v>127</v>
      </c>
      <c r="AB111" s="928"/>
      <c r="AC111" s="928"/>
      <c r="AD111" s="928"/>
      <c r="AE111" s="929"/>
      <c r="AF111" s="930" t="s">
        <v>442</v>
      </c>
      <c r="AG111" s="928"/>
      <c r="AH111" s="928"/>
      <c r="AI111" s="928"/>
      <c r="AJ111" s="929"/>
      <c r="AK111" s="930" t="s">
        <v>127</v>
      </c>
      <c r="AL111" s="928"/>
      <c r="AM111" s="928"/>
      <c r="AN111" s="928"/>
      <c r="AO111" s="929"/>
      <c r="AP111" s="931" t="s">
        <v>412</v>
      </c>
      <c r="AQ111" s="932"/>
      <c r="AR111" s="932"/>
      <c r="AS111" s="932"/>
      <c r="AT111" s="933"/>
      <c r="AU111" s="941"/>
      <c r="AV111" s="942"/>
      <c r="AW111" s="942"/>
      <c r="AX111" s="942"/>
      <c r="AY111" s="942"/>
      <c r="AZ111" s="824" t="s">
        <v>444</v>
      </c>
      <c r="BA111" s="761"/>
      <c r="BB111" s="761"/>
      <c r="BC111" s="761"/>
      <c r="BD111" s="761"/>
      <c r="BE111" s="761"/>
      <c r="BF111" s="761"/>
      <c r="BG111" s="761"/>
      <c r="BH111" s="761"/>
      <c r="BI111" s="761"/>
      <c r="BJ111" s="761"/>
      <c r="BK111" s="761"/>
      <c r="BL111" s="761"/>
      <c r="BM111" s="761"/>
      <c r="BN111" s="761"/>
      <c r="BO111" s="761"/>
      <c r="BP111" s="762"/>
      <c r="BQ111" s="825" t="s">
        <v>127</v>
      </c>
      <c r="BR111" s="826"/>
      <c r="BS111" s="826"/>
      <c r="BT111" s="826"/>
      <c r="BU111" s="826"/>
      <c r="BV111" s="826" t="s">
        <v>412</v>
      </c>
      <c r="BW111" s="826"/>
      <c r="BX111" s="826"/>
      <c r="BY111" s="826"/>
      <c r="BZ111" s="826"/>
      <c r="CA111" s="826" t="s">
        <v>127</v>
      </c>
      <c r="CB111" s="826"/>
      <c r="CC111" s="826"/>
      <c r="CD111" s="826"/>
      <c r="CE111" s="826"/>
      <c r="CF111" s="884" t="s">
        <v>412</v>
      </c>
      <c r="CG111" s="885"/>
      <c r="CH111" s="885"/>
      <c r="CI111" s="885"/>
      <c r="CJ111" s="885"/>
      <c r="CK111" s="936"/>
      <c r="CL111" s="830"/>
      <c r="CM111" s="824" t="s">
        <v>445</v>
      </c>
      <c r="CN111" s="761"/>
      <c r="CO111" s="761"/>
      <c r="CP111" s="761"/>
      <c r="CQ111" s="761"/>
      <c r="CR111" s="761"/>
      <c r="CS111" s="761"/>
      <c r="CT111" s="761"/>
      <c r="CU111" s="761"/>
      <c r="CV111" s="761"/>
      <c r="CW111" s="761"/>
      <c r="CX111" s="761"/>
      <c r="CY111" s="761"/>
      <c r="CZ111" s="761"/>
      <c r="DA111" s="761"/>
      <c r="DB111" s="761"/>
      <c r="DC111" s="761"/>
      <c r="DD111" s="761"/>
      <c r="DE111" s="761"/>
      <c r="DF111" s="762"/>
      <c r="DG111" s="825" t="s">
        <v>127</v>
      </c>
      <c r="DH111" s="826"/>
      <c r="DI111" s="826"/>
      <c r="DJ111" s="826"/>
      <c r="DK111" s="826"/>
      <c r="DL111" s="826" t="s">
        <v>412</v>
      </c>
      <c r="DM111" s="826"/>
      <c r="DN111" s="826"/>
      <c r="DO111" s="826"/>
      <c r="DP111" s="826"/>
      <c r="DQ111" s="826" t="s">
        <v>412</v>
      </c>
      <c r="DR111" s="826"/>
      <c r="DS111" s="826"/>
      <c r="DT111" s="826"/>
      <c r="DU111" s="826"/>
      <c r="DV111" s="803" t="s">
        <v>412</v>
      </c>
      <c r="DW111" s="803"/>
      <c r="DX111" s="803"/>
      <c r="DY111" s="803"/>
      <c r="DZ111" s="804"/>
    </row>
    <row r="112" spans="1:131" s="221" customFormat="1" ht="26.25" customHeight="1" x14ac:dyDescent="0.2">
      <c r="A112" s="921" t="s">
        <v>446</v>
      </c>
      <c r="B112" s="922"/>
      <c r="C112" s="761" t="s">
        <v>447</v>
      </c>
      <c r="D112" s="761"/>
      <c r="E112" s="761"/>
      <c r="F112" s="761"/>
      <c r="G112" s="761"/>
      <c r="H112" s="761"/>
      <c r="I112" s="761"/>
      <c r="J112" s="761"/>
      <c r="K112" s="761"/>
      <c r="L112" s="761"/>
      <c r="M112" s="761"/>
      <c r="N112" s="761"/>
      <c r="O112" s="761"/>
      <c r="P112" s="761"/>
      <c r="Q112" s="761"/>
      <c r="R112" s="761"/>
      <c r="S112" s="761"/>
      <c r="T112" s="761"/>
      <c r="U112" s="761"/>
      <c r="V112" s="761"/>
      <c r="W112" s="761"/>
      <c r="X112" s="761"/>
      <c r="Y112" s="761"/>
      <c r="Z112" s="762"/>
      <c r="AA112" s="788" t="s">
        <v>442</v>
      </c>
      <c r="AB112" s="789"/>
      <c r="AC112" s="789"/>
      <c r="AD112" s="789"/>
      <c r="AE112" s="790"/>
      <c r="AF112" s="791" t="s">
        <v>442</v>
      </c>
      <c r="AG112" s="789"/>
      <c r="AH112" s="789"/>
      <c r="AI112" s="789"/>
      <c r="AJ112" s="790"/>
      <c r="AK112" s="791" t="s">
        <v>127</v>
      </c>
      <c r="AL112" s="789"/>
      <c r="AM112" s="789"/>
      <c r="AN112" s="789"/>
      <c r="AO112" s="790"/>
      <c r="AP112" s="833" t="s">
        <v>412</v>
      </c>
      <c r="AQ112" s="834"/>
      <c r="AR112" s="834"/>
      <c r="AS112" s="834"/>
      <c r="AT112" s="835"/>
      <c r="AU112" s="941"/>
      <c r="AV112" s="942"/>
      <c r="AW112" s="942"/>
      <c r="AX112" s="942"/>
      <c r="AY112" s="942"/>
      <c r="AZ112" s="824" t="s">
        <v>448</v>
      </c>
      <c r="BA112" s="761"/>
      <c r="BB112" s="761"/>
      <c r="BC112" s="761"/>
      <c r="BD112" s="761"/>
      <c r="BE112" s="761"/>
      <c r="BF112" s="761"/>
      <c r="BG112" s="761"/>
      <c r="BH112" s="761"/>
      <c r="BI112" s="761"/>
      <c r="BJ112" s="761"/>
      <c r="BK112" s="761"/>
      <c r="BL112" s="761"/>
      <c r="BM112" s="761"/>
      <c r="BN112" s="761"/>
      <c r="BO112" s="761"/>
      <c r="BP112" s="762"/>
      <c r="BQ112" s="825">
        <v>680594</v>
      </c>
      <c r="BR112" s="826"/>
      <c r="BS112" s="826"/>
      <c r="BT112" s="826"/>
      <c r="BU112" s="826"/>
      <c r="BV112" s="826">
        <v>558142</v>
      </c>
      <c r="BW112" s="826"/>
      <c r="BX112" s="826"/>
      <c r="BY112" s="826"/>
      <c r="BZ112" s="826"/>
      <c r="CA112" s="826">
        <v>569072</v>
      </c>
      <c r="CB112" s="826"/>
      <c r="CC112" s="826"/>
      <c r="CD112" s="826"/>
      <c r="CE112" s="826"/>
      <c r="CF112" s="884">
        <v>16.899999999999999</v>
      </c>
      <c r="CG112" s="885"/>
      <c r="CH112" s="885"/>
      <c r="CI112" s="885"/>
      <c r="CJ112" s="885"/>
      <c r="CK112" s="936"/>
      <c r="CL112" s="830"/>
      <c r="CM112" s="824" t="s">
        <v>449</v>
      </c>
      <c r="CN112" s="761"/>
      <c r="CO112" s="761"/>
      <c r="CP112" s="761"/>
      <c r="CQ112" s="761"/>
      <c r="CR112" s="761"/>
      <c r="CS112" s="761"/>
      <c r="CT112" s="761"/>
      <c r="CU112" s="761"/>
      <c r="CV112" s="761"/>
      <c r="CW112" s="761"/>
      <c r="CX112" s="761"/>
      <c r="CY112" s="761"/>
      <c r="CZ112" s="761"/>
      <c r="DA112" s="761"/>
      <c r="DB112" s="761"/>
      <c r="DC112" s="761"/>
      <c r="DD112" s="761"/>
      <c r="DE112" s="761"/>
      <c r="DF112" s="762"/>
      <c r="DG112" s="825" t="s">
        <v>412</v>
      </c>
      <c r="DH112" s="826"/>
      <c r="DI112" s="826"/>
      <c r="DJ112" s="826"/>
      <c r="DK112" s="826"/>
      <c r="DL112" s="826" t="s">
        <v>127</v>
      </c>
      <c r="DM112" s="826"/>
      <c r="DN112" s="826"/>
      <c r="DO112" s="826"/>
      <c r="DP112" s="826"/>
      <c r="DQ112" s="826" t="s">
        <v>442</v>
      </c>
      <c r="DR112" s="826"/>
      <c r="DS112" s="826"/>
      <c r="DT112" s="826"/>
      <c r="DU112" s="826"/>
      <c r="DV112" s="803" t="s">
        <v>127</v>
      </c>
      <c r="DW112" s="803"/>
      <c r="DX112" s="803"/>
      <c r="DY112" s="803"/>
      <c r="DZ112" s="804"/>
    </row>
    <row r="113" spans="1:130" s="221" customFormat="1" ht="26.25" customHeight="1" x14ac:dyDescent="0.2">
      <c r="A113" s="923"/>
      <c r="B113" s="924"/>
      <c r="C113" s="761" t="s">
        <v>450</v>
      </c>
      <c r="D113" s="761"/>
      <c r="E113" s="761"/>
      <c r="F113" s="761"/>
      <c r="G113" s="761"/>
      <c r="H113" s="761"/>
      <c r="I113" s="761"/>
      <c r="J113" s="761"/>
      <c r="K113" s="761"/>
      <c r="L113" s="761"/>
      <c r="M113" s="761"/>
      <c r="N113" s="761"/>
      <c r="O113" s="761"/>
      <c r="P113" s="761"/>
      <c r="Q113" s="761"/>
      <c r="R113" s="761"/>
      <c r="S113" s="761"/>
      <c r="T113" s="761"/>
      <c r="U113" s="761"/>
      <c r="V113" s="761"/>
      <c r="W113" s="761"/>
      <c r="X113" s="761"/>
      <c r="Y113" s="761"/>
      <c r="Z113" s="762"/>
      <c r="AA113" s="927">
        <v>70257</v>
      </c>
      <c r="AB113" s="928"/>
      <c r="AC113" s="928"/>
      <c r="AD113" s="928"/>
      <c r="AE113" s="929"/>
      <c r="AF113" s="930">
        <v>52274</v>
      </c>
      <c r="AG113" s="928"/>
      <c r="AH113" s="928"/>
      <c r="AI113" s="928"/>
      <c r="AJ113" s="929"/>
      <c r="AK113" s="930">
        <v>61999</v>
      </c>
      <c r="AL113" s="928"/>
      <c r="AM113" s="928"/>
      <c r="AN113" s="928"/>
      <c r="AO113" s="929"/>
      <c r="AP113" s="931">
        <v>1.8</v>
      </c>
      <c r="AQ113" s="932"/>
      <c r="AR113" s="932"/>
      <c r="AS113" s="932"/>
      <c r="AT113" s="933"/>
      <c r="AU113" s="941"/>
      <c r="AV113" s="942"/>
      <c r="AW113" s="942"/>
      <c r="AX113" s="942"/>
      <c r="AY113" s="942"/>
      <c r="AZ113" s="824" t="s">
        <v>451</v>
      </c>
      <c r="BA113" s="761"/>
      <c r="BB113" s="761"/>
      <c r="BC113" s="761"/>
      <c r="BD113" s="761"/>
      <c r="BE113" s="761"/>
      <c r="BF113" s="761"/>
      <c r="BG113" s="761"/>
      <c r="BH113" s="761"/>
      <c r="BI113" s="761"/>
      <c r="BJ113" s="761"/>
      <c r="BK113" s="761"/>
      <c r="BL113" s="761"/>
      <c r="BM113" s="761"/>
      <c r="BN113" s="761"/>
      <c r="BO113" s="761"/>
      <c r="BP113" s="762"/>
      <c r="BQ113" s="825">
        <v>33389</v>
      </c>
      <c r="BR113" s="826"/>
      <c r="BS113" s="826"/>
      <c r="BT113" s="826"/>
      <c r="BU113" s="826"/>
      <c r="BV113" s="826">
        <v>22884</v>
      </c>
      <c r="BW113" s="826"/>
      <c r="BX113" s="826"/>
      <c r="BY113" s="826"/>
      <c r="BZ113" s="826"/>
      <c r="CA113" s="826">
        <v>13303</v>
      </c>
      <c r="CB113" s="826"/>
      <c r="CC113" s="826"/>
      <c r="CD113" s="826"/>
      <c r="CE113" s="826"/>
      <c r="CF113" s="884">
        <v>0.4</v>
      </c>
      <c r="CG113" s="885"/>
      <c r="CH113" s="885"/>
      <c r="CI113" s="885"/>
      <c r="CJ113" s="885"/>
      <c r="CK113" s="936"/>
      <c r="CL113" s="830"/>
      <c r="CM113" s="824" t="s">
        <v>452</v>
      </c>
      <c r="CN113" s="761"/>
      <c r="CO113" s="761"/>
      <c r="CP113" s="761"/>
      <c r="CQ113" s="761"/>
      <c r="CR113" s="761"/>
      <c r="CS113" s="761"/>
      <c r="CT113" s="761"/>
      <c r="CU113" s="761"/>
      <c r="CV113" s="761"/>
      <c r="CW113" s="761"/>
      <c r="CX113" s="761"/>
      <c r="CY113" s="761"/>
      <c r="CZ113" s="761"/>
      <c r="DA113" s="761"/>
      <c r="DB113" s="761"/>
      <c r="DC113" s="761"/>
      <c r="DD113" s="761"/>
      <c r="DE113" s="761"/>
      <c r="DF113" s="762"/>
      <c r="DG113" s="788" t="s">
        <v>412</v>
      </c>
      <c r="DH113" s="789"/>
      <c r="DI113" s="789"/>
      <c r="DJ113" s="789"/>
      <c r="DK113" s="790"/>
      <c r="DL113" s="791" t="s">
        <v>412</v>
      </c>
      <c r="DM113" s="789"/>
      <c r="DN113" s="789"/>
      <c r="DO113" s="789"/>
      <c r="DP113" s="790"/>
      <c r="DQ113" s="791" t="s">
        <v>442</v>
      </c>
      <c r="DR113" s="789"/>
      <c r="DS113" s="789"/>
      <c r="DT113" s="789"/>
      <c r="DU113" s="790"/>
      <c r="DV113" s="833" t="s">
        <v>127</v>
      </c>
      <c r="DW113" s="834"/>
      <c r="DX113" s="834"/>
      <c r="DY113" s="834"/>
      <c r="DZ113" s="835"/>
    </row>
    <row r="114" spans="1:130" s="221" customFormat="1" ht="26.25" customHeight="1" x14ac:dyDescent="0.2">
      <c r="A114" s="923"/>
      <c r="B114" s="924"/>
      <c r="C114" s="761" t="s">
        <v>453</v>
      </c>
      <c r="D114" s="761"/>
      <c r="E114" s="761"/>
      <c r="F114" s="761"/>
      <c r="G114" s="761"/>
      <c r="H114" s="761"/>
      <c r="I114" s="761"/>
      <c r="J114" s="761"/>
      <c r="K114" s="761"/>
      <c r="L114" s="761"/>
      <c r="M114" s="761"/>
      <c r="N114" s="761"/>
      <c r="O114" s="761"/>
      <c r="P114" s="761"/>
      <c r="Q114" s="761"/>
      <c r="R114" s="761"/>
      <c r="S114" s="761"/>
      <c r="T114" s="761"/>
      <c r="U114" s="761"/>
      <c r="V114" s="761"/>
      <c r="W114" s="761"/>
      <c r="X114" s="761"/>
      <c r="Y114" s="761"/>
      <c r="Z114" s="762"/>
      <c r="AA114" s="788">
        <v>10610</v>
      </c>
      <c r="AB114" s="789"/>
      <c r="AC114" s="789"/>
      <c r="AD114" s="789"/>
      <c r="AE114" s="790"/>
      <c r="AF114" s="791">
        <v>10608</v>
      </c>
      <c r="AG114" s="789"/>
      <c r="AH114" s="789"/>
      <c r="AI114" s="789"/>
      <c r="AJ114" s="790"/>
      <c r="AK114" s="791">
        <v>9649</v>
      </c>
      <c r="AL114" s="789"/>
      <c r="AM114" s="789"/>
      <c r="AN114" s="789"/>
      <c r="AO114" s="790"/>
      <c r="AP114" s="833">
        <v>0.3</v>
      </c>
      <c r="AQ114" s="834"/>
      <c r="AR114" s="834"/>
      <c r="AS114" s="834"/>
      <c r="AT114" s="835"/>
      <c r="AU114" s="941"/>
      <c r="AV114" s="942"/>
      <c r="AW114" s="942"/>
      <c r="AX114" s="942"/>
      <c r="AY114" s="942"/>
      <c r="AZ114" s="824" t="s">
        <v>454</v>
      </c>
      <c r="BA114" s="761"/>
      <c r="BB114" s="761"/>
      <c r="BC114" s="761"/>
      <c r="BD114" s="761"/>
      <c r="BE114" s="761"/>
      <c r="BF114" s="761"/>
      <c r="BG114" s="761"/>
      <c r="BH114" s="761"/>
      <c r="BI114" s="761"/>
      <c r="BJ114" s="761"/>
      <c r="BK114" s="761"/>
      <c r="BL114" s="761"/>
      <c r="BM114" s="761"/>
      <c r="BN114" s="761"/>
      <c r="BO114" s="761"/>
      <c r="BP114" s="762"/>
      <c r="BQ114" s="825">
        <v>229526</v>
      </c>
      <c r="BR114" s="826"/>
      <c r="BS114" s="826"/>
      <c r="BT114" s="826"/>
      <c r="BU114" s="826"/>
      <c r="BV114" s="826">
        <v>347919</v>
      </c>
      <c r="BW114" s="826"/>
      <c r="BX114" s="826"/>
      <c r="BY114" s="826"/>
      <c r="BZ114" s="826"/>
      <c r="CA114" s="826">
        <v>369245</v>
      </c>
      <c r="CB114" s="826"/>
      <c r="CC114" s="826"/>
      <c r="CD114" s="826"/>
      <c r="CE114" s="826"/>
      <c r="CF114" s="884">
        <v>11</v>
      </c>
      <c r="CG114" s="885"/>
      <c r="CH114" s="885"/>
      <c r="CI114" s="885"/>
      <c r="CJ114" s="885"/>
      <c r="CK114" s="936"/>
      <c r="CL114" s="830"/>
      <c r="CM114" s="824" t="s">
        <v>455</v>
      </c>
      <c r="CN114" s="761"/>
      <c r="CO114" s="761"/>
      <c r="CP114" s="761"/>
      <c r="CQ114" s="761"/>
      <c r="CR114" s="761"/>
      <c r="CS114" s="761"/>
      <c r="CT114" s="761"/>
      <c r="CU114" s="761"/>
      <c r="CV114" s="761"/>
      <c r="CW114" s="761"/>
      <c r="CX114" s="761"/>
      <c r="CY114" s="761"/>
      <c r="CZ114" s="761"/>
      <c r="DA114" s="761"/>
      <c r="DB114" s="761"/>
      <c r="DC114" s="761"/>
      <c r="DD114" s="761"/>
      <c r="DE114" s="761"/>
      <c r="DF114" s="762"/>
      <c r="DG114" s="788" t="s">
        <v>442</v>
      </c>
      <c r="DH114" s="789"/>
      <c r="DI114" s="789"/>
      <c r="DJ114" s="789"/>
      <c r="DK114" s="790"/>
      <c r="DL114" s="791" t="s">
        <v>442</v>
      </c>
      <c r="DM114" s="789"/>
      <c r="DN114" s="789"/>
      <c r="DO114" s="789"/>
      <c r="DP114" s="790"/>
      <c r="DQ114" s="791" t="s">
        <v>412</v>
      </c>
      <c r="DR114" s="789"/>
      <c r="DS114" s="789"/>
      <c r="DT114" s="789"/>
      <c r="DU114" s="790"/>
      <c r="DV114" s="833" t="s">
        <v>127</v>
      </c>
      <c r="DW114" s="834"/>
      <c r="DX114" s="834"/>
      <c r="DY114" s="834"/>
      <c r="DZ114" s="835"/>
    </row>
    <row r="115" spans="1:130" s="221" customFormat="1" ht="26.25" customHeight="1" x14ac:dyDescent="0.2">
      <c r="A115" s="923"/>
      <c r="B115" s="924"/>
      <c r="C115" s="761" t="s">
        <v>456</v>
      </c>
      <c r="D115" s="761"/>
      <c r="E115" s="761"/>
      <c r="F115" s="761"/>
      <c r="G115" s="761"/>
      <c r="H115" s="761"/>
      <c r="I115" s="761"/>
      <c r="J115" s="761"/>
      <c r="K115" s="761"/>
      <c r="L115" s="761"/>
      <c r="M115" s="761"/>
      <c r="N115" s="761"/>
      <c r="O115" s="761"/>
      <c r="P115" s="761"/>
      <c r="Q115" s="761"/>
      <c r="R115" s="761"/>
      <c r="S115" s="761"/>
      <c r="T115" s="761"/>
      <c r="U115" s="761"/>
      <c r="V115" s="761"/>
      <c r="W115" s="761"/>
      <c r="X115" s="761"/>
      <c r="Y115" s="761"/>
      <c r="Z115" s="762"/>
      <c r="AA115" s="927" t="s">
        <v>442</v>
      </c>
      <c r="AB115" s="928"/>
      <c r="AC115" s="928"/>
      <c r="AD115" s="928"/>
      <c r="AE115" s="929"/>
      <c r="AF115" s="930" t="s">
        <v>127</v>
      </c>
      <c r="AG115" s="928"/>
      <c r="AH115" s="928"/>
      <c r="AI115" s="928"/>
      <c r="AJ115" s="929"/>
      <c r="AK115" s="930" t="s">
        <v>127</v>
      </c>
      <c r="AL115" s="928"/>
      <c r="AM115" s="928"/>
      <c r="AN115" s="928"/>
      <c r="AO115" s="929"/>
      <c r="AP115" s="931" t="s">
        <v>127</v>
      </c>
      <c r="AQ115" s="932"/>
      <c r="AR115" s="932"/>
      <c r="AS115" s="932"/>
      <c r="AT115" s="933"/>
      <c r="AU115" s="941"/>
      <c r="AV115" s="942"/>
      <c r="AW115" s="942"/>
      <c r="AX115" s="942"/>
      <c r="AY115" s="942"/>
      <c r="AZ115" s="824" t="s">
        <v>457</v>
      </c>
      <c r="BA115" s="761"/>
      <c r="BB115" s="761"/>
      <c r="BC115" s="761"/>
      <c r="BD115" s="761"/>
      <c r="BE115" s="761"/>
      <c r="BF115" s="761"/>
      <c r="BG115" s="761"/>
      <c r="BH115" s="761"/>
      <c r="BI115" s="761"/>
      <c r="BJ115" s="761"/>
      <c r="BK115" s="761"/>
      <c r="BL115" s="761"/>
      <c r="BM115" s="761"/>
      <c r="BN115" s="761"/>
      <c r="BO115" s="761"/>
      <c r="BP115" s="762"/>
      <c r="BQ115" s="825" t="s">
        <v>442</v>
      </c>
      <c r="BR115" s="826"/>
      <c r="BS115" s="826"/>
      <c r="BT115" s="826"/>
      <c r="BU115" s="826"/>
      <c r="BV115" s="826" t="s">
        <v>412</v>
      </c>
      <c r="BW115" s="826"/>
      <c r="BX115" s="826"/>
      <c r="BY115" s="826"/>
      <c r="BZ115" s="826"/>
      <c r="CA115" s="826" t="s">
        <v>412</v>
      </c>
      <c r="CB115" s="826"/>
      <c r="CC115" s="826"/>
      <c r="CD115" s="826"/>
      <c r="CE115" s="826"/>
      <c r="CF115" s="884" t="s">
        <v>442</v>
      </c>
      <c r="CG115" s="885"/>
      <c r="CH115" s="885"/>
      <c r="CI115" s="885"/>
      <c r="CJ115" s="885"/>
      <c r="CK115" s="936"/>
      <c r="CL115" s="830"/>
      <c r="CM115" s="824" t="s">
        <v>458</v>
      </c>
      <c r="CN115" s="761"/>
      <c r="CO115" s="761"/>
      <c r="CP115" s="761"/>
      <c r="CQ115" s="761"/>
      <c r="CR115" s="761"/>
      <c r="CS115" s="761"/>
      <c r="CT115" s="761"/>
      <c r="CU115" s="761"/>
      <c r="CV115" s="761"/>
      <c r="CW115" s="761"/>
      <c r="CX115" s="761"/>
      <c r="CY115" s="761"/>
      <c r="CZ115" s="761"/>
      <c r="DA115" s="761"/>
      <c r="DB115" s="761"/>
      <c r="DC115" s="761"/>
      <c r="DD115" s="761"/>
      <c r="DE115" s="761"/>
      <c r="DF115" s="762"/>
      <c r="DG115" s="788" t="s">
        <v>412</v>
      </c>
      <c r="DH115" s="789"/>
      <c r="DI115" s="789"/>
      <c r="DJ115" s="789"/>
      <c r="DK115" s="790"/>
      <c r="DL115" s="791" t="s">
        <v>127</v>
      </c>
      <c r="DM115" s="789"/>
      <c r="DN115" s="789"/>
      <c r="DO115" s="789"/>
      <c r="DP115" s="790"/>
      <c r="DQ115" s="791" t="s">
        <v>127</v>
      </c>
      <c r="DR115" s="789"/>
      <c r="DS115" s="789"/>
      <c r="DT115" s="789"/>
      <c r="DU115" s="790"/>
      <c r="DV115" s="833" t="s">
        <v>412</v>
      </c>
      <c r="DW115" s="834"/>
      <c r="DX115" s="834"/>
      <c r="DY115" s="834"/>
      <c r="DZ115" s="835"/>
    </row>
    <row r="116" spans="1:130" s="221" customFormat="1" ht="26.25" customHeight="1" x14ac:dyDescent="0.2">
      <c r="A116" s="925"/>
      <c r="B116" s="926"/>
      <c r="C116" s="848" t="s">
        <v>459</v>
      </c>
      <c r="D116" s="848"/>
      <c r="E116" s="848"/>
      <c r="F116" s="848"/>
      <c r="G116" s="848"/>
      <c r="H116" s="848"/>
      <c r="I116" s="848"/>
      <c r="J116" s="848"/>
      <c r="K116" s="848"/>
      <c r="L116" s="848"/>
      <c r="M116" s="848"/>
      <c r="N116" s="848"/>
      <c r="O116" s="848"/>
      <c r="P116" s="848"/>
      <c r="Q116" s="848"/>
      <c r="R116" s="848"/>
      <c r="S116" s="848"/>
      <c r="T116" s="848"/>
      <c r="U116" s="848"/>
      <c r="V116" s="848"/>
      <c r="W116" s="848"/>
      <c r="X116" s="848"/>
      <c r="Y116" s="848"/>
      <c r="Z116" s="849"/>
      <c r="AA116" s="788" t="s">
        <v>412</v>
      </c>
      <c r="AB116" s="789"/>
      <c r="AC116" s="789"/>
      <c r="AD116" s="789"/>
      <c r="AE116" s="790"/>
      <c r="AF116" s="791" t="s">
        <v>412</v>
      </c>
      <c r="AG116" s="789"/>
      <c r="AH116" s="789"/>
      <c r="AI116" s="789"/>
      <c r="AJ116" s="790"/>
      <c r="AK116" s="791" t="s">
        <v>412</v>
      </c>
      <c r="AL116" s="789"/>
      <c r="AM116" s="789"/>
      <c r="AN116" s="789"/>
      <c r="AO116" s="790"/>
      <c r="AP116" s="833" t="s">
        <v>127</v>
      </c>
      <c r="AQ116" s="834"/>
      <c r="AR116" s="834"/>
      <c r="AS116" s="834"/>
      <c r="AT116" s="835"/>
      <c r="AU116" s="941"/>
      <c r="AV116" s="942"/>
      <c r="AW116" s="942"/>
      <c r="AX116" s="942"/>
      <c r="AY116" s="942"/>
      <c r="AZ116" s="918" t="s">
        <v>460</v>
      </c>
      <c r="BA116" s="919"/>
      <c r="BB116" s="919"/>
      <c r="BC116" s="919"/>
      <c r="BD116" s="919"/>
      <c r="BE116" s="919"/>
      <c r="BF116" s="919"/>
      <c r="BG116" s="919"/>
      <c r="BH116" s="919"/>
      <c r="BI116" s="919"/>
      <c r="BJ116" s="919"/>
      <c r="BK116" s="919"/>
      <c r="BL116" s="919"/>
      <c r="BM116" s="919"/>
      <c r="BN116" s="919"/>
      <c r="BO116" s="919"/>
      <c r="BP116" s="920"/>
      <c r="BQ116" s="825" t="s">
        <v>442</v>
      </c>
      <c r="BR116" s="826"/>
      <c r="BS116" s="826"/>
      <c r="BT116" s="826"/>
      <c r="BU116" s="826"/>
      <c r="BV116" s="826" t="s">
        <v>442</v>
      </c>
      <c r="BW116" s="826"/>
      <c r="BX116" s="826"/>
      <c r="BY116" s="826"/>
      <c r="BZ116" s="826"/>
      <c r="CA116" s="826" t="s">
        <v>442</v>
      </c>
      <c r="CB116" s="826"/>
      <c r="CC116" s="826"/>
      <c r="CD116" s="826"/>
      <c r="CE116" s="826"/>
      <c r="CF116" s="884" t="s">
        <v>442</v>
      </c>
      <c r="CG116" s="885"/>
      <c r="CH116" s="885"/>
      <c r="CI116" s="885"/>
      <c r="CJ116" s="885"/>
      <c r="CK116" s="936"/>
      <c r="CL116" s="830"/>
      <c r="CM116" s="824" t="s">
        <v>461</v>
      </c>
      <c r="CN116" s="761"/>
      <c r="CO116" s="761"/>
      <c r="CP116" s="761"/>
      <c r="CQ116" s="761"/>
      <c r="CR116" s="761"/>
      <c r="CS116" s="761"/>
      <c r="CT116" s="761"/>
      <c r="CU116" s="761"/>
      <c r="CV116" s="761"/>
      <c r="CW116" s="761"/>
      <c r="CX116" s="761"/>
      <c r="CY116" s="761"/>
      <c r="CZ116" s="761"/>
      <c r="DA116" s="761"/>
      <c r="DB116" s="761"/>
      <c r="DC116" s="761"/>
      <c r="DD116" s="761"/>
      <c r="DE116" s="761"/>
      <c r="DF116" s="762"/>
      <c r="DG116" s="788" t="s">
        <v>412</v>
      </c>
      <c r="DH116" s="789"/>
      <c r="DI116" s="789"/>
      <c r="DJ116" s="789"/>
      <c r="DK116" s="790"/>
      <c r="DL116" s="791" t="s">
        <v>127</v>
      </c>
      <c r="DM116" s="789"/>
      <c r="DN116" s="789"/>
      <c r="DO116" s="789"/>
      <c r="DP116" s="790"/>
      <c r="DQ116" s="791" t="s">
        <v>127</v>
      </c>
      <c r="DR116" s="789"/>
      <c r="DS116" s="789"/>
      <c r="DT116" s="789"/>
      <c r="DU116" s="790"/>
      <c r="DV116" s="833" t="s">
        <v>442</v>
      </c>
      <c r="DW116" s="834"/>
      <c r="DX116" s="834"/>
      <c r="DY116" s="834"/>
      <c r="DZ116" s="835"/>
    </row>
    <row r="117" spans="1:130" s="221" customFormat="1" ht="26.25" customHeight="1" x14ac:dyDescent="0.2">
      <c r="A117" s="904" t="s">
        <v>188</v>
      </c>
      <c r="B117" s="905"/>
      <c r="C117" s="905"/>
      <c r="D117" s="905"/>
      <c r="E117" s="905"/>
      <c r="F117" s="905"/>
      <c r="G117" s="905"/>
      <c r="H117" s="905"/>
      <c r="I117" s="905"/>
      <c r="J117" s="905"/>
      <c r="K117" s="905"/>
      <c r="L117" s="905"/>
      <c r="M117" s="905"/>
      <c r="N117" s="905"/>
      <c r="O117" s="905"/>
      <c r="P117" s="905"/>
      <c r="Q117" s="905"/>
      <c r="R117" s="905"/>
      <c r="S117" s="905"/>
      <c r="T117" s="905"/>
      <c r="U117" s="905"/>
      <c r="V117" s="905"/>
      <c r="W117" s="905"/>
      <c r="X117" s="905"/>
      <c r="Y117" s="886" t="s">
        <v>462</v>
      </c>
      <c r="Z117" s="906"/>
      <c r="AA117" s="911">
        <v>648948</v>
      </c>
      <c r="AB117" s="912"/>
      <c r="AC117" s="912"/>
      <c r="AD117" s="912"/>
      <c r="AE117" s="913"/>
      <c r="AF117" s="914">
        <v>678409</v>
      </c>
      <c r="AG117" s="912"/>
      <c r="AH117" s="912"/>
      <c r="AI117" s="912"/>
      <c r="AJ117" s="913"/>
      <c r="AK117" s="914">
        <v>661598</v>
      </c>
      <c r="AL117" s="912"/>
      <c r="AM117" s="912"/>
      <c r="AN117" s="912"/>
      <c r="AO117" s="913"/>
      <c r="AP117" s="915"/>
      <c r="AQ117" s="916"/>
      <c r="AR117" s="916"/>
      <c r="AS117" s="916"/>
      <c r="AT117" s="917"/>
      <c r="AU117" s="941"/>
      <c r="AV117" s="942"/>
      <c r="AW117" s="942"/>
      <c r="AX117" s="942"/>
      <c r="AY117" s="942"/>
      <c r="AZ117" s="872" t="s">
        <v>463</v>
      </c>
      <c r="BA117" s="873"/>
      <c r="BB117" s="873"/>
      <c r="BC117" s="873"/>
      <c r="BD117" s="873"/>
      <c r="BE117" s="873"/>
      <c r="BF117" s="873"/>
      <c r="BG117" s="873"/>
      <c r="BH117" s="873"/>
      <c r="BI117" s="873"/>
      <c r="BJ117" s="873"/>
      <c r="BK117" s="873"/>
      <c r="BL117" s="873"/>
      <c r="BM117" s="873"/>
      <c r="BN117" s="873"/>
      <c r="BO117" s="873"/>
      <c r="BP117" s="874"/>
      <c r="BQ117" s="825" t="s">
        <v>412</v>
      </c>
      <c r="BR117" s="826"/>
      <c r="BS117" s="826"/>
      <c r="BT117" s="826"/>
      <c r="BU117" s="826"/>
      <c r="BV117" s="826" t="s">
        <v>442</v>
      </c>
      <c r="BW117" s="826"/>
      <c r="BX117" s="826"/>
      <c r="BY117" s="826"/>
      <c r="BZ117" s="826"/>
      <c r="CA117" s="826" t="s">
        <v>127</v>
      </c>
      <c r="CB117" s="826"/>
      <c r="CC117" s="826"/>
      <c r="CD117" s="826"/>
      <c r="CE117" s="826"/>
      <c r="CF117" s="884" t="s">
        <v>127</v>
      </c>
      <c r="CG117" s="885"/>
      <c r="CH117" s="885"/>
      <c r="CI117" s="885"/>
      <c r="CJ117" s="885"/>
      <c r="CK117" s="936"/>
      <c r="CL117" s="830"/>
      <c r="CM117" s="824" t="s">
        <v>464</v>
      </c>
      <c r="CN117" s="761"/>
      <c r="CO117" s="761"/>
      <c r="CP117" s="761"/>
      <c r="CQ117" s="761"/>
      <c r="CR117" s="761"/>
      <c r="CS117" s="761"/>
      <c r="CT117" s="761"/>
      <c r="CU117" s="761"/>
      <c r="CV117" s="761"/>
      <c r="CW117" s="761"/>
      <c r="CX117" s="761"/>
      <c r="CY117" s="761"/>
      <c r="CZ117" s="761"/>
      <c r="DA117" s="761"/>
      <c r="DB117" s="761"/>
      <c r="DC117" s="761"/>
      <c r="DD117" s="761"/>
      <c r="DE117" s="761"/>
      <c r="DF117" s="762"/>
      <c r="DG117" s="788" t="s">
        <v>442</v>
      </c>
      <c r="DH117" s="789"/>
      <c r="DI117" s="789"/>
      <c r="DJ117" s="789"/>
      <c r="DK117" s="790"/>
      <c r="DL117" s="791" t="s">
        <v>412</v>
      </c>
      <c r="DM117" s="789"/>
      <c r="DN117" s="789"/>
      <c r="DO117" s="789"/>
      <c r="DP117" s="790"/>
      <c r="DQ117" s="791" t="s">
        <v>127</v>
      </c>
      <c r="DR117" s="789"/>
      <c r="DS117" s="789"/>
      <c r="DT117" s="789"/>
      <c r="DU117" s="790"/>
      <c r="DV117" s="833" t="s">
        <v>127</v>
      </c>
      <c r="DW117" s="834"/>
      <c r="DX117" s="834"/>
      <c r="DY117" s="834"/>
      <c r="DZ117" s="835"/>
    </row>
    <row r="118" spans="1:130" s="221" customFormat="1" ht="26.25" customHeight="1" x14ac:dyDescent="0.2">
      <c r="A118" s="904" t="s">
        <v>437</v>
      </c>
      <c r="B118" s="905"/>
      <c r="C118" s="905"/>
      <c r="D118" s="905"/>
      <c r="E118" s="905"/>
      <c r="F118" s="905"/>
      <c r="G118" s="905"/>
      <c r="H118" s="905"/>
      <c r="I118" s="905"/>
      <c r="J118" s="905"/>
      <c r="K118" s="905"/>
      <c r="L118" s="905"/>
      <c r="M118" s="905"/>
      <c r="N118" s="905"/>
      <c r="O118" s="905"/>
      <c r="P118" s="905"/>
      <c r="Q118" s="905"/>
      <c r="R118" s="905"/>
      <c r="S118" s="905"/>
      <c r="T118" s="905"/>
      <c r="U118" s="905"/>
      <c r="V118" s="905"/>
      <c r="W118" s="905"/>
      <c r="X118" s="905"/>
      <c r="Y118" s="905"/>
      <c r="Z118" s="906"/>
      <c r="AA118" s="907" t="s">
        <v>434</v>
      </c>
      <c r="AB118" s="905"/>
      <c r="AC118" s="905"/>
      <c r="AD118" s="905"/>
      <c r="AE118" s="906"/>
      <c r="AF118" s="907" t="s">
        <v>435</v>
      </c>
      <c r="AG118" s="905"/>
      <c r="AH118" s="905"/>
      <c r="AI118" s="905"/>
      <c r="AJ118" s="906"/>
      <c r="AK118" s="907" t="s">
        <v>305</v>
      </c>
      <c r="AL118" s="905"/>
      <c r="AM118" s="905"/>
      <c r="AN118" s="905"/>
      <c r="AO118" s="906"/>
      <c r="AP118" s="908" t="s">
        <v>436</v>
      </c>
      <c r="AQ118" s="909"/>
      <c r="AR118" s="909"/>
      <c r="AS118" s="909"/>
      <c r="AT118" s="910"/>
      <c r="AU118" s="941"/>
      <c r="AV118" s="942"/>
      <c r="AW118" s="942"/>
      <c r="AX118" s="942"/>
      <c r="AY118" s="942"/>
      <c r="AZ118" s="847" t="s">
        <v>465</v>
      </c>
      <c r="BA118" s="848"/>
      <c r="BB118" s="848"/>
      <c r="BC118" s="848"/>
      <c r="BD118" s="848"/>
      <c r="BE118" s="848"/>
      <c r="BF118" s="848"/>
      <c r="BG118" s="848"/>
      <c r="BH118" s="848"/>
      <c r="BI118" s="848"/>
      <c r="BJ118" s="848"/>
      <c r="BK118" s="848"/>
      <c r="BL118" s="848"/>
      <c r="BM118" s="848"/>
      <c r="BN118" s="848"/>
      <c r="BO118" s="848"/>
      <c r="BP118" s="849"/>
      <c r="BQ118" s="888" t="s">
        <v>412</v>
      </c>
      <c r="BR118" s="854"/>
      <c r="BS118" s="854"/>
      <c r="BT118" s="854"/>
      <c r="BU118" s="854"/>
      <c r="BV118" s="854" t="s">
        <v>127</v>
      </c>
      <c r="BW118" s="854"/>
      <c r="BX118" s="854"/>
      <c r="BY118" s="854"/>
      <c r="BZ118" s="854"/>
      <c r="CA118" s="854" t="s">
        <v>127</v>
      </c>
      <c r="CB118" s="854"/>
      <c r="CC118" s="854"/>
      <c r="CD118" s="854"/>
      <c r="CE118" s="854"/>
      <c r="CF118" s="884" t="s">
        <v>127</v>
      </c>
      <c r="CG118" s="885"/>
      <c r="CH118" s="885"/>
      <c r="CI118" s="885"/>
      <c r="CJ118" s="885"/>
      <c r="CK118" s="936"/>
      <c r="CL118" s="830"/>
      <c r="CM118" s="824" t="s">
        <v>466</v>
      </c>
      <c r="CN118" s="761"/>
      <c r="CO118" s="761"/>
      <c r="CP118" s="761"/>
      <c r="CQ118" s="761"/>
      <c r="CR118" s="761"/>
      <c r="CS118" s="761"/>
      <c r="CT118" s="761"/>
      <c r="CU118" s="761"/>
      <c r="CV118" s="761"/>
      <c r="CW118" s="761"/>
      <c r="CX118" s="761"/>
      <c r="CY118" s="761"/>
      <c r="CZ118" s="761"/>
      <c r="DA118" s="761"/>
      <c r="DB118" s="761"/>
      <c r="DC118" s="761"/>
      <c r="DD118" s="761"/>
      <c r="DE118" s="761"/>
      <c r="DF118" s="762"/>
      <c r="DG118" s="788" t="s">
        <v>127</v>
      </c>
      <c r="DH118" s="789"/>
      <c r="DI118" s="789"/>
      <c r="DJ118" s="789"/>
      <c r="DK118" s="790"/>
      <c r="DL118" s="791" t="s">
        <v>412</v>
      </c>
      <c r="DM118" s="789"/>
      <c r="DN118" s="789"/>
      <c r="DO118" s="789"/>
      <c r="DP118" s="790"/>
      <c r="DQ118" s="791" t="s">
        <v>127</v>
      </c>
      <c r="DR118" s="789"/>
      <c r="DS118" s="789"/>
      <c r="DT118" s="789"/>
      <c r="DU118" s="790"/>
      <c r="DV118" s="833" t="s">
        <v>412</v>
      </c>
      <c r="DW118" s="834"/>
      <c r="DX118" s="834"/>
      <c r="DY118" s="834"/>
      <c r="DZ118" s="835"/>
    </row>
    <row r="119" spans="1:130" s="221" customFormat="1" ht="26.25" customHeight="1" x14ac:dyDescent="0.2">
      <c r="A119" s="827" t="s">
        <v>440</v>
      </c>
      <c r="B119" s="828"/>
      <c r="C119" s="869" t="s">
        <v>441</v>
      </c>
      <c r="D119" s="817"/>
      <c r="E119" s="817"/>
      <c r="F119" s="817"/>
      <c r="G119" s="817"/>
      <c r="H119" s="817"/>
      <c r="I119" s="817"/>
      <c r="J119" s="817"/>
      <c r="K119" s="817"/>
      <c r="L119" s="817"/>
      <c r="M119" s="817"/>
      <c r="N119" s="817"/>
      <c r="O119" s="817"/>
      <c r="P119" s="817"/>
      <c r="Q119" s="817"/>
      <c r="R119" s="817"/>
      <c r="S119" s="817"/>
      <c r="T119" s="817"/>
      <c r="U119" s="817"/>
      <c r="V119" s="817"/>
      <c r="W119" s="817"/>
      <c r="X119" s="817"/>
      <c r="Y119" s="817"/>
      <c r="Z119" s="818"/>
      <c r="AA119" s="897" t="s">
        <v>412</v>
      </c>
      <c r="AB119" s="898"/>
      <c r="AC119" s="898"/>
      <c r="AD119" s="898"/>
      <c r="AE119" s="899"/>
      <c r="AF119" s="900" t="s">
        <v>127</v>
      </c>
      <c r="AG119" s="898"/>
      <c r="AH119" s="898"/>
      <c r="AI119" s="898"/>
      <c r="AJ119" s="899"/>
      <c r="AK119" s="900" t="s">
        <v>412</v>
      </c>
      <c r="AL119" s="898"/>
      <c r="AM119" s="898"/>
      <c r="AN119" s="898"/>
      <c r="AO119" s="899"/>
      <c r="AP119" s="901" t="s">
        <v>412</v>
      </c>
      <c r="AQ119" s="902"/>
      <c r="AR119" s="902"/>
      <c r="AS119" s="902"/>
      <c r="AT119" s="903"/>
      <c r="AU119" s="943"/>
      <c r="AV119" s="944"/>
      <c r="AW119" s="944"/>
      <c r="AX119" s="944"/>
      <c r="AY119" s="944"/>
      <c r="AZ119" s="242" t="s">
        <v>188</v>
      </c>
      <c r="BA119" s="242"/>
      <c r="BB119" s="242"/>
      <c r="BC119" s="242"/>
      <c r="BD119" s="242"/>
      <c r="BE119" s="242"/>
      <c r="BF119" s="242"/>
      <c r="BG119" s="242"/>
      <c r="BH119" s="242"/>
      <c r="BI119" s="242"/>
      <c r="BJ119" s="242"/>
      <c r="BK119" s="242"/>
      <c r="BL119" s="242"/>
      <c r="BM119" s="242"/>
      <c r="BN119" s="242"/>
      <c r="BO119" s="886" t="s">
        <v>467</v>
      </c>
      <c r="BP119" s="887"/>
      <c r="BQ119" s="888">
        <v>6273110</v>
      </c>
      <c r="BR119" s="854"/>
      <c r="BS119" s="854"/>
      <c r="BT119" s="854"/>
      <c r="BU119" s="854"/>
      <c r="BV119" s="854">
        <v>5983444</v>
      </c>
      <c r="BW119" s="854"/>
      <c r="BX119" s="854"/>
      <c r="BY119" s="854"/>
      <c r="BZ119" s="854"/>
      <c r="CA119" s="854">
        <v>6114226</v>
      </c>
      <c r="CB119" s="854"/>
      <c r="CC119" s="854"/>
      <c r="CD119" s="854"/>
      <c r="CE119" s="854"/>
      <c r="CF119" s="757"/>
      <c r="CG119" s="758"/>
      <c r="CH119" s="758"/>
      <c r="CI119" s="758"/>
      <c r="CJ119" s="843"/>
      <c r="CK119" s="937"/>
      <c r="CL119" s="832"/>
      <c r="CM119" s="847" t="s">
        <v>468</v>
      </c>
      <c r="CN119" s="848"/>
      <c r="CO119" s="848"/>
      <c r="CP119" s="848"/>
      <c r="CQ119" s="848"/>
      <c r="CR119" s="848"/>
      <c r="CS119" s="848"/>
      <c r="CT119" s="848"/>
      <c r="CU119" s="848"/>
      <c r="CV119" s="848"/>
      <c r="CW119" s="848"/>
      <c r="CX119" s="848"/>
      <c r="CY119" s="848"/>
      <c r="CZ119" s="848"/>
      <c r="DA119" s="848"/>
      <c r="DB119" s="848"/>
      <c r="DC119" s="848"/>
      <c r="DD119" s="848"/>
      <c r="DE119" s="848"/>
      <c r="DF119" s="849"/>
      <c r="DG119" s="772" t="s">
        <v>127</v>
      </c>
      <c r="DH119" s="773"/>
      <c r="DI119" s="773"/>
      <c r="DJ119" s="773"/>
      <c r="DK119" s="774"/>
      <c r="DL119" s="775" t="s">
        <v>127</v>
      </c>
      <c r="DM119" s="773"/>
      <c r="DN119" s="773"/>
      <c r="DO119" s="773"/>
      <c r="DP119" s="774"/>
      <c r="DQ119" s="775" t="s">
        <v>442</v>
      </c>
      <c r="DR119" s="773"/>
      <c r="DS119" s="773"/>
      <c r="DT119" s="773"/>
      <c r="DU119" s="774"/>
      <c r="DV119" s="857" t="s">
        <v>127</v>
      </c>
      <c r="DW119" s="858"/>
      <c r="DX119" s="858"/>
      <c r="DY119" s="858"/>
      <c r="DZ119" s="859"/>
    </row>
    <row r="120" spans="1:130" s="221" customFormat="1" ht="26.25" customHeight="1" x14ac:dyDescent="0.2">
      <c r="A120" s="829"/>
      <c r="B120" s="830"/>
      <c r="C120" s="824" t="s">
        <v>445</v>
      </c>
      <c r="D120" s="761"/>
      <c r="E120" s="761"/>
      <c r="F120" s="761"/>
      <c r="G120" s="761"/>
      <c r="H120" s="761"/>
      <c r="I120" s="761"/>
      <c r="J120" s="761"/>
      <c r="K120" s="761"/>
      <c r="L120" s="761"/>
      <c r="M120" s="761"/>
      <c r="N120" s="761"/>
      <c r="O120" s="761"/>
      <c r="P120" s="761"/>
      <c r="Q120" s="761"/>
      <c r="R120" s="761"/>
      <c r="S120" s="761"/>
      <c r="T120" s="761"/>
      <c r="U120" s="761"/>
      <c r="V120" s="761"/>
      <c r="W120" s="761"/>
      <c r="X120" s="761"/>
      <c r="Y120" s="761"/>
      <c r="Z120" s="762"/>
      <c r="AA120" s="788" t="s">
        <v>127</v>
      </c>
      <c r="AB120" s="789"/>
      <c r="AC120" s="789"/>
      <c r="AD120" s="789"/>
      <c r="AE120" s="790"/>
      <c r="AF120" s="791" t="s">
        <v>412</v>
      </c>
      <c r="AG120" s="789"/>
      <c r="AH120" s="789"/>
      <c r="AI120" s="789"/>
      <c r="AJ120" s="790"/>
      <c r="AK120" s="791" t="s">
        <v>127</v>
      </c>
      <c r="AL120" s="789"/>
      <c r="AM120" s="789"/>
      <c r="AN120" s="789"/>
      <c r="AO120" s="790"/>
      <c r="AP120" s="833" t="s">
        <v>412</v>
      </c>
      <c r="AQ120" s="834"/>
      <c r="AR120" s="834"/>
      <c r="AS120" s="834"/>
      <c r="AT120" s="835"/>
      <c r="AU120" s="889" t="s">
        <v>469</v>
      </c>
      <c r="AV120" s="890"/>
      <c r="AW120" s="890"/>
      <c r="AX120" s="890"/>
      <c r="AY120" s="891"/>
      <c r="AZ120" s="869" t="s">
        <v>470</v>
      </c>
      <c r="BA120" s="817"/>
      <c r="BB120" s="817"/>
      <c r="BC120" s="817"/>
      <c r="BD120" s="817"/>
      <c r="BE120" s="817"/>
      <c r="BF120" s="817"/>
      <c r="BG120" s="817"/>
      <c r="BH120" s="817"/>
      <c r="BI120" s="817"/>
      <c r="BJ120" s="817"/>
      <c r="BK120" s="817"/>
      <c r="BL120" s="817"/>
      <c r="BM120" s="817"/>
      <c r="BN120" s="817"/>
      <c r="BO120" s="817"/>
      <c r="BP120" s="818"/>
      <c r="BQ120" s="870">
        <v>2816963</v>
      </c>
      <c r="BR120" s="851"/>
      <c r="BS120" s="851"/>
      <c r="BT120" s="851"/>
      <c r="BU120" s="851"/>
      <c r="BV120" s="851">
        <v>2268704</v>
      </c>
      <c r="BW120" s="851"/>
      <c r="BX120" s="851"/>
      <c r="BY120" s="851"/>
      <c r="BZ120" s="851"/>
      <c r="CA120" s="851">
        <v>2992195</v>
      </c>
      <c r="CB120" s="851"/>
      <c r="CC120" s="851"/>
      <c r="CD120" s="851"/>
      <c r="CE120" s="851"/>
      <c r="CF120" s="875">
        <v>88.8</v>
      </c>
      <c r="CG120" s="876"/>
      <c r="CH120" s="876"/>
      <c r="CI120" s="876"/>
      <c r="CJ120" s="876"/>
      <c r="CK120" s="877" t="s">
        <v>471</v>
      </c>
      <c r="CL120" s="861"/>
      <c r="CM120" s="861"/>
      <c r="CN120" s="861"/>
      <c r="CO120" s="862"/>
      <c r="CP120" s="881" t="s">
        <v>409</v>
      </c>
      <c r="CQ120" s="882"/>
      <c r="CR120" s="882"/>
      <c r="CS120" s="882"/>
      <c r="CT120" s="882"/>
      <c r="CU120" s="882"/>
      <c r="CV120" s="882"/>
      <c r="CW120" s="882"/>
      <c r="CX120" s="882"/>
      <c r="CY120" s="882"/>
      <c r="CZ120" s="882"/>
      <c r="DA120" s="882"/>
      <c r="DB120" s="882"/>
      <c r="DC120" s="882"/>
      <c r="DD120" s="882"/>
      <c r="DE120" s="882"/>
      <c r="DF120" s="883"/>
      <c r="DG120" s="870">
        <v>570274</v>
      </c>
      <c r="DH120" s="851"/>
      <c r="DI120" s="851"/>
      <c r="DJ120" s="851"/>
      <c r="DK120" s="851"/>
      <c r="DL120" s="851">
        <v>469894</v>
      </c>
      <c r="DM120" s="851"/>
      <c r="DN120" s="851"/>
      <c r="DO120" s="851"/>
      <c r="DP120" s="851"/>
      <c r="DQ120" s="851">
        <v>497889</v>
      </c>
      <c r="DR120" s="851"/>
      <c r="DS120" s="851"/>
      <c r="DT120" s="851"/>
      <c r="DU120" s="851"/>
      <c r="DV120" s="852">
        <v>14.8</v>
      </c>
      <c r="DW120" s="852"/>
      <c r="DX120" s="852"/>
      <c r="DY120" s="852"/>
      <c r="DZ120" s="853"/>
    </row>
    <row r="121" spans="1:130" s="221" customFormat="1" ht="26.25" customHeight="1" x14ac:dyDescent="0.2">
      <c r="A121" s="829"/>
      <c r="B121" s="830"/>
      <c r="C121" s="872" t="s">
        <v>472</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788" t="s">
        <v>412</v>
      </c>
      <c r="AB121" s="789"/>
      <c r="AC121" s="789"/>
      <c r="AD121" s="789"/>
      <c r="AE121" s="790"/>
      <c r="AF121" s="791" t="s">
        <v>127</v>
      </c>
      <c r="AG121" s="789"/>
      <c r="AH121" s="789"/>
      <c r="AI121" s="789"/>
      <c r="AJ121" s="790"/>
      <c r="AK121" s="791" t="s">
        <v>412</v>
      </c>
      <c r="AL121" s="789"/>
      <c r="AM121" s="789"/>
      <c r="AN121" s="789"/>
      <c r="AO121" s="790"/>
      <c r="AP121" s="833" t="s">
        <v>127</v>
      </c>
      <c r="AQ121" s="834"/>
      <c r="AR121" s="834"/>
      <c r="AS121" s="834"/>
      <c r="AT121" s="835"/>
      <c r="AU121" s="892"/>
      <c r="AV121" s="893"/>
      <c r="AW121" s="893"/>
      <c r="AX121" s="893"/>
      <c r="AY121" s="894"/>
      <c r="AZ121" s="824" t="s">
        <v>473</v>
      </c>
      <c r="BA121" s="761"/>
      <c r="BB121" s="761"/>
      <c r="BC121" s="761"/>
      <c r="BD121" s="761"/>
      <c r="BE121" s="761"/>
      <c r="BF121" s="761"/>
      <c r="BG121" s="761"/>
      <c r="BH121" s="761"/>
      <c r="BI121" s="761"/>
      <c r="BJ121" s="761"/>
      <c r="BK121" s="761"/>
      <c r="BL121" s="761"/>
      <c r="BM121" s="761"/>
      <c r="BN121" s="761"/>
      <c r="BO121" s="761"/>
      <c r="BP121" s="762"/>
      <c r="BQ121" s="825">
        <v>211633</v>
      </c>
      <c r="BR121" s="826"/>
      <c r="BS121" s="826"/>
      <c r="BT121" s="826"/>
      <c r="BU121" s="826"/>
      <c r="BV121" s="826">
        <v>188369</v>
      </c>
      <c r="BW121" s="826"/>
      <c r="BX121" s="826"/>
      <c r="BY121" s="826"/>
      <c r="BZ121" s="826"/>
      <c r="CA121" s="826">
        <v>166064</v>
      </c>
      <c r="CB121" s="826"/>
      <c r="CC121" s="826"/>
      <c r="CD121" s="826"/>
      <c r="CE121" s="826"/>
      <c r="CF121" s="884">
        <v>4.9000000000000004</v>
      </c>
      <c r="CG121" s="885"/>
      <c r="CH121" s="885"/>
      <c r="CI121" s="885"/>
      <c r="CJ121" s="885"/>
      <c r="CK121" s="878"/>
      <c r="CL121" s="864"/>
      <c r="CM121" s="864"/>
      <c r="CN121" s="864"/>
      <c r="CO121" s="865"/>
      <c r="CP121" s="844" t="s">
        <v>474</v>
      </c>
      <c r="CQ121" s="845"/>
      <c r="CR121" s="845"/>
      <c r="CS121" s="845"/>
      <c r="CT121" s="845"/>
      <c r="CU121" s="845"/>
      <c r="CV121" s="845"/>
      <c r="CW121" s="845"/>
      <c r="CX121" s="845"/>
      <c r="CY121" s="845"/>
      <c r="CZ121" s="845"/>
      <c r="DA121" s="845"/>
      <c r="DB121" s="845"/>
      <c r="DC121" s="845"/>
      <c r="DD121" s="845"/>
      <c r="DE121" s="845"/>
      <c r="DF121" s="846"/>
      <c r="DG121" s="825">
        <v>64570</v>
      </c>
      <c r="DH121" s="826"/>
      <c r="DI121" s="826"/>
      <c r="DJ121" s="826"/>
      <c r="DK121" s="826"/>
      <c r="DL121" s="826">
        <v>51860</v>
      </c>
      <c r="DM121" s="826"/>
      <c r="DN121" s="826"/>
      <c r="DO121" s="826"/>
      <c r="DP121" s="826"/>
      <c r="DQ121" s="826">
        <v>39125</v>
      </c>
      <c r="DR121" s="826"/>
      <c r="DS121" s="826"/>
      <c r="DT121" s="826"/>
      <c r="DU121" s="826"/>
      <c r="DV121" s="803">
        <v>1.2</v>
      </c>
      <c r="DW121" s="803"/>
      <c r="DX121" s="803"/>
      <c r="DY121" s="803"/>
      <c r="DZ121" s="804"/>
    </row>
    <row r="122" spans="1:130" s="221" customFormat="1" ht="26.25" customHeight="1" x14ac:dyDescent="0.2">
      <c r="A122" s="829"/>
      <c r="B122" s="830"/>
      <c r="C122" s="824" t="s">
        <v>455</v>
      </c>
      <c r="D122" s="761"/>
      <c r="E122" s="761"/>
      <c r="F122" s="761"/>
      <c r="G122" s="761"/>
      <c r="H122" s="761"/>
      <c r="I122" s="761"/>
      <c r="J122" s="761"/>
      <c r="K122" s="761"/>
      <c r="L122" s="761"/>
      <c r="M122" s="761"/>
      <c r="N122" s="761"/>
      <c r="O122" s="761"/>
      <c r="P122" s="761"/>
      <c r="Q122" s="761"/>
      <c r="R122" s="761"/>
      <c r="S122" s="761"/>
      <c r="T122" s="761"/>
      <c r="U122" s="761"/>
      <c r="V122" s="761"/>
      <c r="W122" s="761"/>
      <c r="X122" s="761"/>
      <c r="Y122" s="761"/>
      <c r="Z122" s="762"/>
      <c r="AA122" s="788" t="s">
        <v>412</v>
      </c>
      <c r="AB122" s="789"/>
      <c r="AC122" s="789"/>
      <c r="AD122" s="789"/>
      <c r="AE122" s="790"/>
      <c r="AF122" s="791" t="s">
        <v>127</v>
      </c>
      <c r="AG122" s="789"/>
      <c r="AH122" s="789"/>
      <c r="AI122" s="789"/>
      <c r="AJ122" s="790"/>
      <c r="AK122" s="791" t="s">
        <v>127</v>
      </c>
      <c r="AL122" s="789"/>
      <c r="AM122" s="789"/>
      <c r="AN122" s="789"/>
      <c r="AO122" s="790"/>
      <c r="AP122" s="833" t="s">
        <v>127</v>
      </c>
      <c r="AQ122" s="834"/>
      <c r="AR122" s="834"/>
      <c r="AS122" s="834"/>
      <c r="AT122" s="835"/>
      <c r="AU122" s="892"/>
      <c r="AV122" s="893"/>
      <c r="AW122" s="893"/>
      <c r="AX122" s="893"/>
      <c r="AY122" s="894"/>
      <c r="AZ122" s="847" t="s">
        <v>475</v>
      </c>
      <c r="BA122" s="848"/>
      <c r="BB122" s="848"/>
      <c r="BC122" s="848"/>
      <c r="BD122" s="848"/>
      <c r="BE122" s="848"/>
      <c r="BF122" s="848"/>
      <c r="BG122" s="848"/>
      <c r="BH122" s="848"/>
      <c r="BI122" s="848"/>
      <c r="BJ122" s="848"/>
      <c r="BK122" s="848"/>
      <c r="BL122" s="848"/>
      <c r="BM122" s="848"/>
      <c r="BN122" s="848"/>
      <c r="BO122" s="848"/>
      <c r="BP122" s="849"/>
      <c r="BQ122" s="888">
        <v>4111760</v>
      </c>
      <c r="BR122" s="854"/>
      <c r="BS122" s="854"/>
      <c r="BT122" s="854"/>
      <c r="BU122" s="854"/>
      <c r="BV122" s="854">
        <v>3993541</v>
      </c>
      <c r="BW122" s="854"/>
      <c r="BX122" s="854"/>
      <c r="BY122" s="854"/>
      <c r="BZ122" s="854"/>
      <c r="CA122" s="854">
        <v>3958449</v>
      </c>
      <c r="CB122" s="854"/>
      <c r="CC122" s="854"/>
      <c r="CD122" s="854"/>
      <c r="CE122" s="854"/>
      <c r="CF122" s="855">
        <v>117.5</v>
      </c>
      <c r="CG122" s="856"/>
      <c r="CH122" s="856"/>
      <c r="CI122" s="856"/>
      <c r="CJ122" s="856"/>
      <c r="CK122" s="878"/>
      <c r="CL122" s="864"/>
      <c r="CM122" s="864"/>
      <c r="CN122" s="864"/>
      <c r="CO122" s="865"/>
      <c r="CP122" s="844" t="s">
        <v>476</v>
      </c>
      <c r="CQ122" s="845"/>
      <c r="CR122" s="845"/>
      <c r="CS122" s="845"/>
      <c r="CT122" s="845"/>
      <c r="CU122" s="845"/>
      <c r="CV122" s="845"/>
      <c r="CW122" s="845"/>
      <c r="CX122" s="845"/>
      <c r="CY122" s="845"/>
      <c r="CZ122" s="845"/>
      <c r="DA122" s="845"/>
      <c r="DB122" s="845"/>
      <c r="DC122" s="845"/>
      <c r="DD122" s="845"/>
      <c r="DE122" s="845"/>
      <c r="DF122" s="846"/>
      <c r="DG122" s="825">
        <v>31724</v>
      </c>
      <c r="DH122" s="826"/>
      <c r="DI122" s="826"/>
      <c r="DJ122" s="826"/>
      <c r="DK122" s="826"/>
      <c r="DL122" s="826">
        <v>23996</v>
      </c>
      <c r="DM122" s="826"/>
      <c r="DN122" s="826"/>
      <c r="DO122" s="826"/>
      <c r="DP122" s="826"/>
      <c r="DQ122" s="826">
        <v>21332</v>
      </c>
      <c r="DR122" s="826"/>
      <c r="DS122" s="826"/>
      <c r="DT122" s="826"/>
      <c r="DU122" s="826"/>
      <c r="DV122" s="803">
        <v>0.6</v>
      </c>
      <c r="DW122" s="803"/>
      <c r="DX122" s="803"/>
      <c r="DY122" s="803"/>
      <c r="DZ122" s="804"/>
    </row>
    <row r="123" spans="1:130" s="221" customFormat="1" ht="26.25" customHeight="1" x14ac:dyDescent="0.2">
      <c r="A123" s="829"/>
      <c r="B123" s="830"/>
      <c r="C123" s="824" t="s">
        <v>461</v>
      </c>
      <c r="D123" s="761"/>
      <c r="E123" s="761"/>
      <c r="F123" s="761"/>
      <c r="G123" s="761"/>
      <c r="H123" s="761"/>
      <c r="I123" s="761"/>
      <c r="J123" s="761"/>
      <c r="K123" s="761"/>
      <c r="L123" s="761"/>
      <c r="M123" s="761"/>
      <c r="N123" s="761"/>
      <c r="O123" s="761"/>
      <c r="P123" s="761"/>
      <c r="Q123" s="761"/>
      <c r="R123" s="761"/>
      <c r="S123" s="761"/>
      <c r="T123" s="761"/>
      <c r="U123" s="761"/>
      <c r="V123" s="761"/>
      <c r="W123" s="761"/>
      <c r="X123" s="761"/>
      <c r="Y123" s="761"/>
      <c r="Z123" s="762"/>
      <c r="AA123" s="788" t="s">
        <v>127</v>
      </c>
      <c r="AB123" s="789"/>
      <c r="AC123" s="789"/>
      <c r="AD123" s="789"/>
      <c r="AE123" s="790"/>
      <c r="AF123" s="791" t="s">
        <v>442</v>
      </c>
      <c r="AG123" s="789"/>
      <c r="AH123" s="789"/>
      <c r="AI123" s="789"/>
      <c r="AJ123" s="790"/>
      <c r="AK123" s="791" t="s">
        <v>127</v>
      </c>
      <c r="AL123" s="789"/>
      <c r="AM123" s="789"/>
      <c r="AN123" s="789"/>
      <c r="AO123" s="790"/>
      <c r="AP123" s="833" t="s">
        <v>127</v>
      </c>
      <c r="AQ123" s="834"/>
      <c r="AR123" s="834"/>
      <c r="AS123" s="834"/>
      <c r="AT123" s="835"/>
      <c r="AU123" s="895"/>
      <c r="AV123" s="896"/>
      <c r="AW123" s="896"/>
      <c r="AX123" s="896"/>
      <c r="AY123" s="896"/>
      <c r="AZ123" s="242" t="s">
        <v>188</v>
      </c>
      <c r="BA123" s="242"/>
      <c r="BB123" s="242"/>
      <c r="BC123" s="242"/>
      <c r="BD123" s="242"/>
      <c r="BE123" s="242"/>
      <c r="BF123" s="242"/>
      <c r="BG123" s="242"/>
      <c r="BH123" s="242"/>
      <c r="BI123" s="242"/>
      <c r="BJ123" s="242"/>
      <c r="BK123" s="242"/>
      <c r="BL123" s="242"/>
      <c r="BM123" s="242"/>
      <c r="BN123" s="242"/>
      <c r="BO123" s="886" t="s">
        <v>477</v>
      </c>
      <c r="BP123" s="887"/>
      <c r="BQ123" s="841">
        <v>7140356</v>
      </c>
      <c r="BR123" s="842"/>
      <c r="BS123" s="842"/>
      <c r="BT123" s="842"/>
      <c r="BU123" s="842"/>
      <c r="BV123" s="842">
        <v>6450614</v>
      </c>
      <c r="BW123" s="842"/>
      <c r="BX123" s="842"/>
      <c r="BY123" s="842"/>
      <c r="BZ123" s="842"/>
      <c r="CA123" s="842">
        <v>7116708</v>
      </c>
      <c r="CB123" s="842"/>
      <c r="CC123" s="842"/>
      <c r="CD123" s="842"/>
      <c r="CE123" s="842"/>
      <c r="CF123" s="757"/>
      <c r="CG123" s="758"/>
      <c r="CH123" s="758"/>
      <c r="CI123" s="758"/>
      <c r="CJ123" s="843"/>
      <c r="CK123" s="878"/>
      <c r="CL123" s="864"/>
      <c r="CM123" s="864"/>
      <c r="CN123" s="864"/>
      <c r="CO123" s="865"/>
      <c r="CP123" s="844" t="s">
        <v>411</v>
      </c>
      <c r="CQ123" s="845"/>
      <c r="CR123" s="845"/>
      <c r="CS123" s="845"/>
      <c r="CT123" s="845"/>
      <c r="CU123" s="845"/>
      <c r="CV123" s="845"/>
      <c r="CW123" s="845"/>
      <c r="CX123" s="845"/>
      <c r="CY123" s="845"/>
      <c r="CZ123" s="845"/>
      <c r="DA123" s="845"/>
      <c r="DB123" s="845"/>
      <c r="DC123" s="845"/>
      <c r="DD123" s="845"/>
      <c r="DE123" s="845"/>
      <c r="DF123" s="846"/>
      <c r="DG123" s="788">
        <v>14026</v>
      </c>
      <c r="DH123" s="789"/>
      <c r="DI123" s="789"/>
      <c r="DJ123" s="789"/>
      <c r="DK123" s="790"/>
      <c r="DL123" s="791">
        <v>12392</v>
      </c>
      <c r="DM123" s="789"/>
      <c r="DN123" s="789"/>
      <c r="DO123" s="789"/>
      <c r="DP123" s="790"/>
      <c r="DQ123" s="791">
        <v>10726</v>
      </c>
      <c r="DR123" s="789"/>
      <c r="DS123" s="789"/>
      <c r="DT123" s="789"/>
      <c r="DU123" s="790"/>
      <c r="DV123" s="833">
        <v>0.3</v>
      </c>
      <c r="DW123" s="834"/>
      <c r="DX123" s="834"/>
      <c r="DY123" s="834"/>
      <c r="DZ123" s="835"/>
    </row>
    <row r="124" spans="1:130" s="221" customFormat="1" ht="26.25" customHeight="1" thickBot="1" x14ac:dyDescent="0.25">
      <c r="A124" s="829"/>
      <c r="B124" s="830"/>
      <c r="C124" s="824" t="s">
        <v>464</v>
      </c>
      <c r="D124" s="761"/>
      <c r="E124" s="761"/>
      <c r="F124" s="761"/>
      <c r="G124" s="761"/>
      <c r="H124" s="761"/>
      <c r="I124" s="761"/>
      <c r="J124" s="761"/>
      <c r="K124" s="761"/>
      <c r="L124" s="761"/>
      <c r="M124" s="761"/>
      <c r="N124" s="761"/>
      <c r="O124" s="761"/>
      <c r="P124" s="761"/>
      <c r="Q124" s="761"/>
      <c r="R124" s="761"/>
      <c r="S124" s="761"/>
      <c r="T124" s="761"/>
      <c r="U124" s="761"/>
      <c r="V124" s="761"/>
      <c r="W124" s="761"/>
      <c r="X124" s="761"/>
      <c r="Y124" s="761"/>
      <c r="Z124" s="762"/>
      <c r="AA124" s="788" t="s">
        <v>127</v>
      </c>
      <c r="AB124" s="789"/>
      <c r="AC124" s="789"/>
      <c r="AD124" s="789"/>
      <c r="AE124" s="790"/>
      <c r="AF124" s="791" t="s">
        <v>127</v>
      </c>
      <c r="AG124" s="789"/>
      <c r="AH124" s="789"/>
      <c r="AI124" s="789"/>
      <c r="AJ124" s="790"/>
      <c r="AK124" s="791" t="s">
        <v>127</v>
      </c>
      <c r="AL124" s="789"/>
      <c r="AM124" s="789"/>
      <c r="AN124" s="789"/>
      <c r="AO124" s="790"/>
      <c r="AP124" s="833" t="s">
        <v>127</v>
      </c>
      <c r="AQ124" s="834"/>
      <c r="AR124" s="834"/>
      <c r="AS124" s="834"/>
      <c r="AT124" s="835"/>
      <c r="AU124" s="836" t="s">
        <v>478</v>
      </c>
      <c r="AV124" s="837"/>
      <c r="AW124" s="837"/>
      <c r="AX124" s="837"/>
      <c r="AY124" s="837"/>
      <c r="AZ124" s="837"/>
      <c r="BA124" s="837"/>
      <c r="BB124" s="837"/>
      <c r="BC124" s="837"/>
      <c r="BD124" s="837"/>
      <c r="BE124" s="837"/>
      <c r="BF124" s="837"/>
      <c r="BG124" s="837"/>
      <c r="BH124" s="837"/>
      <c r="BI124" s="837"/>
      <c r="BJ124" s="837"/>
      <c r="BK124" s="837"/>
      <c r="BL124" s="837"/>
      <c r="BM124" s="837"/>
      <c r="BN124" s="837"/>
      <c r="BO124" s="837"/>
      <c r="BP124" s="838"/>
      <c r="BQ124" s="839" t="s">
        <v>127</v>
      </c>
      <c r="BR124" s="840"/>
      <c r="BS124" s="840"/>
      <c r="BT124" s="840"/>
      <c r="BU124" s="840"/>
      <c r="BV124" s="840" t="s">
        <v>127</v>
      </c>
      <c r="BW124" s="840"/>
      <c r="BX124" s="840"/>
      <c r="BY124" s="840"/>
      <c r="BZ124" s="840"/>
      <c r="CA124" s="840" t="s">
        <v>127</v>
      </c>
      <c r="CB124" s="840"/>
      <c r="CC124" s="840"/>
      <c r="CD124" s="840"/>
      <c r="CE124" s="840"/>
      <c r="CF124" s="735"/>
      <c r="CG124" s="736"/>
      <c r="CH124" s="736"/>
      <c r="CI124" s="736"/>
      <c r="CJ124" s="871"/>
      <c r="CK124" s="879"/>
      <c r="CL124" s="879"/>
      <c r="CM124" s="879"/>
      <c r="CN124" s="879"/>
      <c r="CO124" s="880"/>
      <c r="CP124" s="844" t="s">
        <v>479</v>
      </c>
      <c r="CQ124" s="845"/>
      <c r="CR124" s="845"/>
      <c r="CS124" s="845"/>
      <c r="CT124" s="845"/>
      <c r="CU124" s="845"/>
      <c r="CV124" s="845"/>
      <c r="CW124" s="845"/>
      <c r="CX124" s="845"/>
      <c r="CY124" s="845"/>
      <c r="CZ124" s="845"/>
      <c r="DA124" s="845"/>
      <c r="DB124" s="845"/>
      <c r="DC124" s="845"/>
      <c r="DD124" s="845"/>
      <c r="DE124" s="845"/>
      <c r="DF124" s="846"/>
      <c r="DG124" s="772" t="s">
        <v>127</v>
      </c>
      <c r="DH124" s="773"/>
      <c r="DI124" s="773"/>
      <c r="DJ124" s="773"/>
      <c r="DK124" s="774"/>
      <c r="DL124" s="775" t="s">
        <v>442</v>
      </c>
      <c r="DM124" s="773"/>
      <c r="DN124" s="773"/>
      <c r="DO124" s="773"/>
      <c r="DP124" s="774"/>
      <c r="DQ124" s="775" t="s">
        <v>442</v>
      </c>
      <c r="DR124" s="773"/>
      <c r="DS124" s="773"/>
      <c r="DT124" s="773"/>
      <c r="DU124" s="774"/>
      <c r="DV124" s="857" t="s">
        <v>127</v>
      </c>
      <c r="DW124" s="858"/>
      <c r="DX124" s="858"/>
      <c r="DY124" s="858"/>
      <c r="DZ124" s="859"/>
    </row>
    <row r="125" spans="1:130" s="221" customFormat="1" ht="26.25" customHeight="1" x14ac:dyDescent="0.2">
      <c r="A125" s="829"/>
      <c r="B125" s="830"/>
      <c r="C125" s="824" t="s">
        <v>466</v>
      </c>
      <c r="D125" s="761"/>
      <c r="E125" s="761"/>
      <c r="F125" s="761"/>
      <c r="G125" s="761"/>
      <c r="H125" s="761"/>
      <c r="I125" s="761"/>
      <c r="J125" s="761"/>
      <c r="K125" s="761"/>
      <c r="L125" s="761"/>
      <c r="M125" s="761"/>
      <c r="N125" s="761"/>
      <c r="O125" s="761"/>
      <c r="P125" s="761"/>
      <c r="Q125" s="761"/>
      <c r="R125" s="761"/>
      <c r="S125" s="761"/>
      <c r="T125" s="761"/>
      <c r="U125" s="761"/>
      <c r="V125" s="761"/>
      <c r="W125" s="761"/>
      <c r="X125" s="761"/>
      <c r="Y125" s="761"/>
      <c r="Z125" s="762"/>
      <c r="AA125" s="788" t="s">
        <v>442</v>
      </c>
      <c r="AB125" s="789"/>
      <c r="AC125" s="789"/>
      <c r="AD125" s="789"/>
      <c r="AE125" s="790"/>
      <c r="AF125" s="791" t="s">
        <v>442</v>
      </c>
      <c r="AG125" s="789"/>
      <c r="AH125" s="789"/>
      <c r="AI125" s="789"/>
      <c r="AJ125" s="790"/>
      <c r="AK125" s="791" t="s">
        <v>127</v>
      </c>
      <c r="AL125" s="789"/>
      <c r="AM125" s="789"/>
      <c r="AN125" s="789"/>
      <c r="AO125" s="790"/>
      <c r="AP125" s="833" t="s">
        <v>442</v>
      </c>
      <c r="AQ125" s="834"/>
      <c r="AR125" s="834"/>
      <c r="AS125" s="834"/>
      <c r="AT125" s="835"/>
      <c r="AU125" s="243"/>
      <c r="AV125" s="244"/>
      <c r="AW125" s="244"/>
      <c r="AX125" s="244"/>
      <c r="AY125" s="244"/>
      <c r="AZ125" s="244"/>
      <c r="BA125" s="244"/>
      <c r="BB125" s="244"/>
      <c r="BC125" s="244"/>
      <c r="BD125" s="244"/>
      <c r="BE125" s="244"/>
      <c r="BF125" s="244"/>
      <c r="BG125" s="244"/>
      <c r="BH125" s="244"/>
      <c r="BI125" s="244"/>
      <c r="BJ125" s="244"/>
      <c r="BK125" s="244"/>
      <c r="BL125" s="244"/>
      <c r="BM125" s="244"/>
      <c r="BN125" s="244"/>
      <c r="BO125" s="244"/>
      <c r="BP125" s="244"/>
      <c r="BQ125" s="223"/>
      <c r="BR125" s="223"/>
      <c r="BS125" s="223"/>
      <c r="BT125" s="223"/>
      <c r="BU125" s="223"/>
      <c r="BV125" s="223"/>
      <c r="BW125" s="223"/>
      <c r="BX125" s="223"/>
      <c r="BY125" s="223"/>
      <c r="BZ125" s="223"/>
      <c r="CA125" s="223"/>
      <c r="CB125" s="223"/>
      <c r="CC125" s="223"/>
      <c r="CD125" s="223"/>
      <c r="CE125" s="223"/>
      <c r="CF125" s="223"/>
      <c r="CG125" s="223"/>
      <c r="CH125" s="223"/>
      <c r="CI125" s="223"/>
      <c r="CJ125" s="245"/>
      <c r="CK125" s="860" t="s">
        <v>480</v>
      </c>
      <c r="CL125" s="861"/>
      <c r="CM125" s="861"/>
      <c r="CN125" s="861"/>
      <c r="CO125" s="862"/>
      <c r="CP125" s="869" t="s">
        <v>481</v>
      </c>
      <c r="CQ125" s="817"/>
      <c r="CR125" s="817"/>
      <c r="CS125" s="817"/>
      <c r="CT125" s="817"/>
      <c r="CU125" s="817"/>
      <c r="CV125" s="817"/>
      <c r="CW125" s="817"/>
      <c r="CX125" s="817"/>
      <c r="CY125" s="817"/>
      <c r="CZ125" s="817"/>
      <c r="DA125" s="817"/>
      <c r="DB125" s="817"/>
      <c r="DC125" s="817"/>
      <c r="DD125" s="817"/>
      <c r="DE125" s="817"/>
      <c r="DF125" s="818"/>
      <c r="DG125" s="870" t="s">
        <v>442</v>
      </c>
      <c r="DH125" s="851"/>
      <c r="DI125" s="851"/>
      <c r="DJ125" s="851"/>
      <c r="DK125" s="851"/>
      <c r="DL125" s="851" t="s">
        <v>127</v>
      </c>
      <c r="DM125" s="851"/>
      <c r="DN125" s="851"/>
      <c r="DO125" s="851"/>
      <c r="DP125" s="851"/>
      <c r="DQ125" s="851" t="s">
        <v>127</v>
      </c>
      <c r="DR125" s="851"/>
      <c r="DS125" s="851"/>
      <c r="DT125" s="851"/>
      <c r="DU125" s="851"/>
      <c r="DV125" s="852" t="s">
        <v>442</v>
      </c>
      <c r="DW125" s="852"/>
      <c r="DX125" s="852"/>
      <c r="DY125" s="852"/>
      <c r="DZ125" s="853"/>
    </row>
    <row r="126" spans="1:130" s="221" customFormat="1" ht="26.25" customHeight="1" thickBot="1" x14ac:dyDescent="0.25">
      <c r="A126" s="829"/>
      <c r="B126" s="830"/>
      <c r="C126" s="824" t="s">
        <v>468</v>
      </c>
      <c r="D126" s="761"/>
      <c r="E126" s="761"/>
      <c r="F126" s="761"/>
      <c r="G126" s="761"/>
      <c r="H126" s="761"/>
      <c r="I126" s="761"/>
      <c r="J126" s="761"/>
      <c r="K126" s="761"/>
      <c r="L126" s="761"/>
      <c r="M126" s="761"/>
      <c r="N126" s="761"/>
      <c r="O126" s="761"/>
      <c r="P126" s="761"/>
      <c r="Q126" s="761"/>
      <c r="R126" s="761"/>
      <c r="S126" s="761"/>
      <c r="T126" s="761"/>
      <c r="U126" s="761"/>
      <c r="V126" s="761"/>
      <c r="W126" s="761"/>
      <c r="X126" s="761"/>
      <c r="Y126" s="761"/>
      <c r="Z126" s="762"/>
      <c r="AA126" s="788" t="s">
        <v>442</v>
      </c>
      <c r="AB126" s="789"/>
      <c r="AC126" s="789"/>
      <c r="AD126" s="789"/>
      <c r="AE126" s="790"/>
      <c r="AF126" s="791" t="s">
        <v>442</v>
      </c>
      <c r="AG126" s="789"/>
      <c r="AH126" s="789"/>
      <c r="AI126" s="789"/>
      <c r="AJ126" s="790"/>
      <c r="AK126" s="791" t="s">
        <v>127</v>
      </c>
      <c r="AL126" s="789"/>
      <c r="AM126" s="789"/>
      <c r="AN126" s="789"/>
      <c r="AO126" s="790"/>
      <c r="AP126" s="833" t="s">
        <v>442</v>
      </c>
      <c r="AQ126" s="834"/>
      <c r="AR126" s="834"/>
      <c r="AS126" s="834"/>
      <c r="AT126" s="835"/>
      <c r="AU126" s="223"/>
      <c r="AV126" s="223"/>
      <c r="AW126" s="223"/>
      <c r="AX126" s="223"/>
      <c r="AY126" s="223"/>
      <c r="AZ126" s="223"/>
      <c r="BA126" s="223"/>
      <c r="BB126" s="223"/>
      <c r="BC126" s="223"/>
      <c r="BD126" s="223"/>
      <c r="BE126" s="223"/>
      <c r="BF126" s="223"/>
      <c r="BG126" s="223"/>
      <c r="BH126" s="223"/>
      <c r="BI126" s="223"/>
      <c r="BJ126" s="223"/>
      <c r="BK126" s="223"/>
      <c r="BL126" s="223"/>
      <c r="BM126" s="223"/>
      <c r="BN126" s="223"/>
      <c r="BO126" s="223"/>
      <c r="BP126" s="223"/>
      <c r="BQ126" s="223"/>
      <c r="BR126" s="223"/>
      <c r="BS126" s="223"/>
      <c r="BT126" s="223"/>
      <c r="BU126" s="223"/>
      <c r="BV126" s="223"/>
      <c r="BW126" s="223"/>
      <c r="BX126" s="223"/>
      <c r="BY126" s="223"/>
      <c r="BZ126" s="223"/>
      <c r="CA126" s="223"/>
      <c r="CB126" s="223"/>
      <c r="CC126" s="223"/>
      <c r="CD126" s="246"/>
      <c r="CE126" s="246"/>
      <c r="CF126" s="246"/>
      <c r="CG126" s="223"/>
      <c r="CH126" s="223"/>
      <c r="CI126" s="223"/>
      <c r="CJ126" s="245"/>
      <c r="CK126" s="863"/>
      <c r="CL126" s="864"/>
      <c r="CM126" s="864"/>
      <c r="CN126" s="864"/>
      <c r="CO126" s="865"/>
      <c r="CP126" s="824" t="s">
        <v>482</v>
      </c>
      <c r="CQ126" s="761"/>
      <c r="CR126" s="761"/>
      <c r="CS126" s="761"/>
      <c r="CT126" s="761"/>
      <c r="CU126" s="761"/>
      <c r="CV126" s="761"/>
      <c r="CW126" s="761"/>
      <c r="CX126" s="761"/>
      <c r="CY126" s="761"/>
      <c r="CZ126" s="761"/>
      <c r="DA126" s="761"/>
      <c r="DB126" s="761"/>
      <c r="DC126" s="761"/>
      <c r="DD126" s="761"/>
      <c r="DE126" s="761"/>
      <c r="DF126" s="762"/>
      <c r="DG126" s="825" t="s">
        <v>442</v>
      </c>
      <c r="DH126" s="826"/>
      <c r="DI126" s="826"/>
      <c r="DJ126" s="826"/>
      <c r="DK126" s="826"/>
      <c r="DL126" s="826" t="s">
        <v>127</v>
      </c>
      <c r="DM126" s="826"/>
      <c r="DN126" s="826"/>
      <c r="DO126" s="826"/>
      <c r="DP126" s="826"/>
      <c r="DQ126" s="826" t="s">
        <v>442</v>
      </c>
      <c r="DR126" s="826"/>
      <c r="DS126" s="826"/>
      <c r="DT126" s="826"/>
      <c r="DU126" s="826"/>
      <c r="DV126" s="803" t="s">
        <v>127</v>
      </c>
      <c r="DW126" s="803"/>
      <c r="DX126" s="803"/>
      <c r="DY126" s="803"/>
      <c r="DZ126" s="804"/>
    </row>
    <row r="127" spans="1:130" s="221" customFormat="1" ht="26.25" customHeight="1" x14ac:dyDescent="0.2">
      <c r="A127" s="831"/>
      <c r="B127" s="832"/>
      <c r="C127" s="847" t="s">
        <v>483</v>
      </c>
      <c r="D127" s="848"/>
      <c r="E127" s="848"/>
      <c r="F127" s="848"/>
      <c r="G127" s="848"/>
      <c r="H127" s="848"/>
      <c r="I127" s="848"/>
      <c r="J127" s="848"/>
      <c r="K127" s="848"/>
      <c r="L127" s="848"/>
      <c r="M127" s="848"/>
      <c r="N127" s="848"/>
      <c r="O127" s="848"/>
      <c r="P127" s="848"/>
      <c r="Q127" s="848"/>
      <c r="R127" s="848"/>
      <c r="S127" s="848"/>
      <c r="T127" s="848"/>
      <c r="U127" s="848"/>
      <c r="V127" s="848"/>
      <c r="W127" s="848"/>
      <c r="X127" s="848"/>
      <c r="Y127" s="848"/>
      <c r="Z127" s="849"/>
      <c r="AA127" s="788" t="s">
        <v>442</v>
      </c>
      <c r="AB127" s="789"/>
      <c r="AC127" s="789"/>
      <c r="AD127" s="789"/>
      <c r="AE127" s="790"/>
      <c r="AF127" s="791" t="s">
        <v>127</v>
      </c>
      <c r="AG127" s="789"/>
      <c r="AH127" s="789"/>
      <c r="AI127" s="789"/>
      <c r="AJ127" s="790"/>
      <c r="AK127" s="791" t="s">
        <v>127</v>
      </c>
      <c r="AL127" s="789"/>
      <c r="AM127" s="789"/>
      <c r="AN127" s="789"/>
      <c r="AO127" s="790"/>
      <c r="AP127" s="833" t="s">
        <v>442</v>
      </c>
      <c r="AQ127" s="834"/>
      <c r="AR127" s="834"/>
      <c r="AS127" s="834"/>
      <c r="AT127" s="835"/>
      <c r="AU127" s="223"/>
      <c r="AV127" s="223"/>
      <c r="AW127" s="223"/>
      <c r="AX127" s="850" t="s">
        <v>484</v>
      </c>
      <c r="AY127" s="821"/>
      <c r="AZ127" s="821"/>
      <c r="BA127" s="821"/>
      <c r="BB127" s="821"/>
      <c r="BC127" s="821"/>
      <c r="BD127" s="821"/>
      <c r="BE127" s="822"/>
      <c r="BF127" s="820" t="s">
        <v>485</v>
      </c>
      <c r="BG127" s="821"/>
      <c r="BH127" s="821"/>
      <c r="BI127" s="821"/>
      <c r="BJ127" s="821"/>
      <c r="BK127" s="821"/>
      <c r="BL127" s="822"/>
      <c r="BM127" s="820" t="s">
        <v>486</v>
      </c>
      <c r="BN127" s="821"/>
      <c r="BO127" s="821"/>
      <c r="BP127" s="821"/>
      <c r="BQ127" s="821"/>
      <c r="BR127" s="821"/>
      <c r="BS127" s="822"/>
      <c r="BT127" s="820" t="s">
        <v>487</v>
      </c>
      <c r="BU127" s="821"/>
      <c r="BV127" s="821"/>
      <c r="BW127" s="821"/>
      <c r="BX127" s="821"/>
      <c r="BY127" s="821"/>
      <c r="BZ127" s="823"/>
      <c r="CA127" s="223"/>
      <c r="CB127" s="223"/>
      <c r="CC127" s="223"/>
      <c r="CD127" s="246"/>
      <c r="CE127" s="246"/>
      <c r="CF127" s="246"/>
      <c r="CG127" s="223"/>
      <c r="CH127" s="223"/>
      <c r="CI127" s="223"/>
      <c r="CJ127" s="245"/>
      <c r="CK127" s="863"/>
      <c r="CL127" s="864"/>
      <c r="CM127" s="864"/>
      <c r="CN127" s="864"/>
      <c r="CO127" s="865"/>
      <c r="CP127" s="824" t="s">
        <v>488</v>
      </c>
      <c r="CQ127" s="761"/>
      <c r="CR127" s="761"/>
      <c r="CS127" s="761"/>
      <c r="CT127" s="761"/>
      <c r="CU127" s="761"/>
      <c r="CV127" s="761"/>
      <c r="CW127" s="761"/>
      <c r="CX127" s="761"/>
      <c r="CY127" s="761"/>
      <c r="CZ127" s="761"/>
      <c r="DA127" s="761"/>
      <c r="DB127" s="761"/>
      <c r="DC127" s="761"/>
      <c r="DD127" s="761"/>
      <c r="DE127" s="761"/>
      <c r="DF127" s="762"/>
      <c r="DG127" s="825" t="s">
        <v>442</v>
      </c>
      <c r="DH127" s="826"/>
      <c r="DI127" s="826"/>
      <c r="DJ127" s="826"/>
      <c r="DK127" s="826"/>
      <c r="DL127" s="826" t="s">
        <v>442</v>
      </c>
      <c r="DM127" s="826"/>
      <c r="DN127" s="826"/>
      <c r="DO127" s="826"/>
      <c r="DP127" s="826"/>
      <c r="DQ127" s="826" t="s">
        <v>127</v>
      </c>
      <c r="DR127" s="826"/>
      <c r="DS127" s="826"/>
      <c r="DT127" s="826"/>
      <c r="DU127" s="826"/>
      <c r="DV127" s="803" t="s">
        <v>442</v>
      </c>
      <c r="DW127" s="803"/>
      <c r="DX127" s="803"/>
      <c r="DY127" s="803"/>
      <c r="DZ127" s="804"/>
    </row>
    <row r="128" spans="1:130" s="221" customFormat="1" ht="26.25" customHeight="1" thickBot="1" x14ac:dyDescent="0.25">
      <c r="A128" s="805" t="s">
        <v>489</v>
      </c>
      <c r="B128" s="806"/>
      <c r="C128" s="806"/>
      <c r="D128" s="806"/>
      <c r="E128" s="806"/>
      <c r="F128" s="806"/>
      <c r="G128" s="806"/>
      <c r="H128" s="806"/>
      <c r="I128" s="806"/>
      <c r="J128" s="806"/>
      <c r="K128" s="806"/>
      <c r="L128" s="806"/>
      <c r="M128" s="806"/>
      <c r="N128" s="806"/>
      <c r="O128" s="806"/>
      <c r="P128" s="806"/>
      <c r="Q128" s="806"/>
      <c r="R128" s="806"/>
      <c r="S128" s="806"/>
      <c r="T128" s="806"/>
      <c r="U128" s="806"/>
      <c r="V128" s="806"/>
      <c r="W128" s="807" t="s">
        <v>490</v>
      </c>
      <c r="X128" s="807"/>
      <c r="Y128" s="807"/>
      <c r="Z128" s="808"/>
      <c r="AA128" s="809">
        <v>22888</v>
      </c>
      <c r="AB128" s="810"/>
      <c r="AC128" s="810"/>
      <c r="AD128" s="810"/>
      <c r="AE128" s="811"/>
      <c r="AF128" s="812">
        <v>27430</v>
      </c>
      <c r="AG128" s="810"/>
      <c r="AH128" s="810"/>
      <c r="AI128" s="810"/>
      <c r="AJ128" s="811"/>
      <c r="AK128" s="812">
        <v>28587</v>
      </c>
      <c r="AL128" s="810"/>
      <c r="AM128" s="810"/>
      <c r="AN128" s="810"/>
      <c r="AO128" s="811"/>
      <c r="AP128" s="813"/>
      <c r="AQ128" s="814"/>
      <c r="AR128" s="814"/>
      <c r="AS128" s="814"/>
      <c r="AT128" s="815"/>
      <c r="AU128" s="223"/>
      <c r="AV128" s="223"/>
      <c r="AW128" s="223"/>
      <c r="AX128" s="816" t="s">
        <v>491</v>
      </c>
      <c r="AY128" s="817"/>
      <c r="AZ128" s="817"/>
      <c r="BA128" s="817"/>
      <c r="BB128" s="817"/>
      <c r="BC128" s="817"/>
      <c r="BD128" s="817"/>
      <c r="BE128" s="818"/>
      <c r="BF128" s="795" t="s">
        <v>127</v>
      </c>
      <c r="BG128" s="796"/>
      <c r="BH128" s="796"/>
      <c r="BI128" s="796"/>
      <c r="BJ128" s="796"/>
      <c r="BK128" s="796"/>
      <c r="BL128" s="819"/>
      <c r="BM128" s="795">
        <v>15</v>
      </c>
      <c r="BN128" s="796"/>
      <c r="BO128" s="796"/>
      <c r="BP128" s="796"/>
      <c r="BQ128" s="796"/>
      <c r="BR128" s="796"/>
      <c r="BS128" s="819"/>
      <c r="BT128" s="795">
        <v>20</v>
      </c>
      <c r="BU128" s="796"/>
      <c r="BV128" s="796"/>
      <c r="BW128" s="796"/>
      <c r="BX128" s="796"/>
      <c r="BY128" s="796"/>
      <c r="BZ128" s="797"/>
      <c r="CA128" s="246"/>
      <c r="CB128" s="246"/>
      <c r="CC128" s="246"/>
      <c r="CD128" s="246"/>
      <c r="CE128" s="246"/>
      <c r="CF128" s="246"/>
      <c r="CG128" s="223"/>
      <c r="CH128" s="223"/>
      <c r="CI128" s="223"/>
      <c r="CJ128" s="245"/>
      <c r="CK128" s="866"/>
      <c r="CL128" s="867"/>
      <c r="CM128" s="867"/>
      <c r="CN128" s="867"/>
      <c r="CO128" s="868"/>
      <c r="CP128" s="798" t="s">
        <v>492</v>
      </c>
      <c r="CQ128" s="739"/>
      <c r="CR128" s="739"/>
      <c r="CS128" s="739"/>
      <c r="CT128" s="739"/>
      <c r="CU128" s="739"/>
      <c r="CV128" s="739"/>
      <c r="CW128" s="739"/>
      <c r="CX128" s="739"/>
      <c r="CY128" s="739"/>
      <c r="CZ128" s="739"/>
      <c r="DA128" s="739"/>
      <c r="DB128" s="739"/>
      <c r="DC128" s="739"/>
      <c r="DD128" s="739"/>
      <c r="DE128" s="739"/>
      <c r="DF128" s="740"/>
      <c r="DG128" s="799" t="s">
        <v>127</v>
      </c>
      <c r="DH128" s="800"/>
      <c r="DI128" s="800"/>
      <c r="DJ128" s="800"/>
      <c r="DK128" s="800"/>
      <c r="DL128" s="800" t="s">
        <v>127</v>
      </c>
      <c r="DM128" s="800"/>
      <c r="DN128" s="800"/>
      <c r="DO128" s="800"/>
      <c r="DP128" s="800"/>
      <c r="DQ128" s="800" t="s">
        <v>127</v>
      </c>
      <c r="DR128" s="800"/>
      <c r="DS128" s="800"/>
      <c r="DT128" s="800"/>
      <c r="DU128" s="800"/>
      <c r="DV128" s="801" t="s">
        <v>442</v>
      </c>
      <c r="DW128" s="801"/>
      <c r="DX128" s="801"/>
      <c r="DY128" s="801"/>
      <c r="DZ128" s="802"/>
    </row>
    <row r="129" spans="1:131" s="221" customFormat="1" ht="26.25" customHeight="1" x14ac:dyDescent="0.2">
      <c r="A129" s="783" t="s">
        <v>105</v>
      </c>
      <c r="B129" s="784"/>
      <c r="C129" s="784"/>
      <c r="D129" s="784"/>
      <c r="E129" s="784"/>
      <c r="F129" s="784"/>
      <c r="G129" s="784"/>
      <c r="H129" s="784"/>
      <c r="I129" s="784"/>
      <c r="J129" s="784"/>
      <c r="K129" s="784"/>
      <c r="L129" s="784"/>
      <c r="M129" s="784"/>
      <c r="N129" s="784"/>
      <c r="O129" s="784"/>
      <c r="P129" s="784"/>
      <c r="Q129" s="784"/>
      <c r="R129" s="784"/>
      <c r="S129" s="784"/>
      <c r="T129" s="784"/>
      <c r="U129" s="784"/>
      <c r="V129" s="784"/>
      <c r="W129" s="785" t="s">
        <v>493</v>
      </c>
      <c r="X129" s="786"/>
      <c r="Y129" s="786"/>
      <c r="Z129" s="787"/>
      <c r="AA129" s="788">
        <v>3279962</v>
      </c>
      <c r="AB129" s="789"/>
      <c r="AC129" s="789"/>
      <c r="AD129" s="789"/>
      <c r="AE129" s="790"/>
      <c r="AF129" s="791">
        <v>3478603</v>
      </c>
      <c r="AG129" s="789"/>
      <c r="AH129" s="789"/>
      <c r="AI129" s="789"/>
      <c r="AJ129" s="790"/>
      <c r="AK129" s="791">
        <v>3769304</v>
      </c>
      <c r="AL129" s="789"/>
      <c r="AM129" s="789"/>
      <c r="AN129" s="789"/>
      <c r="AO129" s="790"/>
      <c r="AP129" s="792"/>
      <c r="AQ129" s="793"/>
      <c r="AR129" s="793"/>
      <c r="AS129" s="793"/>
      <c r="AT129" s="794"/>
      <c r="AU129" s="224"/>
      <c r="AV129" s="224"/>
      <c r="AW129" s="224"/>
      <c r="AX129" s="760" t="s">
        <v>494</v>
      </c>
      <c r="AY129" s="761"/>
      <c r="AZ129" s="761"/>
      <c r="BA129" s="761"/>
      <c r="BB129" s="761"/>
      <c r="BC129" s="761"/>
      <c r="BD129" s="761"/>
      <c r="BE129" s="762"/>
      <c r="BF129" s="779" t="s">
        <v>127</v>
      </c>
      <c r="BG129" s="780"/>
      <c r="BH129" s="780"/>
      <c r="BI129" s="780"/>
      <c r="BJ129" s="780"/>
      <c r="BK129" s="780"/>
      <c r="BL129" s="781"/>
      <c r="BM129" s="779">
        <v>20</v>
      </c>
      <c r="BN129" s="780"/>
      <c r="BO129" s="780"/>
      <c r="BP129" s="780"/>
      <c r="BQ129" s="780"/>
      <c r="BR129" s="780"/>
      <c r="BS129" s="781"/>
      <c r="BT129" s="779">
        <v>30</v>
      </c>
      <c r="BU129" s="780"/>
      <c r="BV129" s="780"/>
      <c r="BW129" s="780"/>
      <c r="BX129" s="780"/>
      <c r="BY129" s="780"/>
      <c r="BZ129" s="782"/>
      <c r="CA129" s="247"/>
      <c r="CB129" s="247"/>
      <c r="CC129" s="247"/>
      <c r="CD129" s="247"/>
      <c r="CE129" s="247"/>
      <c r="CF129" s="247"/>
      <c r="CG129" s="247"/>
      <c r="CH129" s="247"/>
      <c r="CI129" s="247"/>
      <c r="CJ129" s="247"/>
      <c r="CK129" s="247"/>
      <c r="CL129" s="247"/>
      <c r="CM129" s="247"/>
      <c r="CN129" s="247"/>
      <c r="CO129" s="247"/>
      <c r="CP129" s="247"/>
      <c r="CQ129" s="247"/>
      <c r="CR129" s="247"/>
      <c r="CS129" s="247"/>
      <c r="CT129" s="247"/>
      <c r="CU129" s="247"/>
      <c r="CV129" s="247"/>
      <c r="CW129" s="247"/>
      <c r="CX129" s="247"/>
      <c r="CY129" s="247"/>
      <c r="CZ129" s="247"/>
      <c r="DA129" s="247"/>
      <c r="DB129" s="247"/>
      <c r="DC129" s="247"/>
      <c r="DD129" s="247"/>
      <c r="DE129" s="247"/>
      <c r="DF129" s="247"/>
      <c r="DG129" s="247"/>
      <c r="DH129" s="247"/>
      <c r="DI129" s="247"/>
      <c r="DJ129" s="247"/>
      <c r="DK129" s="247"/>
      <c r="DL129" s="247"/>
      <c r="DM129" s="247"/>
      <c r="DN129" s="247"/>
      <c r="DO129" s="247"/>
      <c r="DP129" s="224"/>
      <c r="DQ129" s="224"/>
      <c r="DR129" s="224"/>
      <c r="DS129" s="224"/>
      <c r="DT129" s="224"/>
      <c r="DU129" s="224"/>
      <c r="DV129" s="224"/>
      <c r="DW129" s="224"/>
      <c r="DX129" s="224"/>
      <c r="DY129" s="224"/>
      <c r="DZ129" s="224"/>
    </row>
    <row r="130" spans="1:131" s="221" customFormat="1" ht="26.25" customHeight="1" x14ac:dyDescent="0.2">
      <c r="A130" s="783" t="s">
        <v>495</v>
      </c>
      <c r="B130" s="784"/>
      <c r="C130" s="784"/>
      <c r="D130" s="784"/>
      <c r="E130" s="784"/>
      <c r="F130" s="784"/>
      <c r="G130" s="784"/>
      <c r="H130" s="784"/>
      <c r="I130" s="784"/>
      <c r="J130" s="784"/>
      <c r="K130" s="784"/>
      <c r="L130" s="784"/>
      <c r="M130" s="784"/>
      <c r="N130" s="784"/>
      <c r="O130" s="784"/>
      <c r="P130" s="784"/>
      <c r="Q130" s="784"/>
      <c r="R130" s="784"/>
      <c r="S130" s="784"/>
      <c r="T130" s="784"/>
      <c r="U130" s="784"/>
      <c r="V130" s="784"/>
      <c r="W130" s="785" t="s">
        <v>496</v>
      </c>
      <c r="X130" s="786"/>
      <c r="Y130" s="786"/>
      <c r="Z130" s="787"/>
      <c r="AA130" s="788">
        <v>384518</v>
      </c>
      <c r="AB130" s="789"/>
      <c r="AC130" s="789"/>
      <c r="AD130" s="789"/>
      <c r="AE130" s="790"/>
      <c r="AF130" s="791">
        <v>439639</v>
      </c>
      <c r="AG130" s="789"/>
      <c r="AH130" s="789"/>
      <c r="AI130" s="789"/>
      <c r="AJ130" s="790"/>
      <c r="AK130" s="791">
        <v>400250</v>
      </c>
      <c r="AL130" s="789"/>
      <c r="AM130" s="789"/>
      <c r="AN130" s="789"/>
      <c r="AO130" s="790"/>
      <c r="AP130" s="792"/>
      <c r="AQ130" s="793"/>
      <c r="AR130" s="793"/>
      <c r="AS130" s="793"/>
      <c r="AT130" s="794"/>
      <c r="AU130" s="224"/>
      <c r="AV130" s="224"/>
      <c r="AW130" s="224"/>
      <c r="AX130" s="760" t="s">
        <v>497</v>
      </c>
      <c r="AY130" s="761"/>
      <c r="AZ130" s="761"/>
      <c r="BA130" s="761"/>
      <c r="BB130" s="761"/>
      <c r="BC130" s="761"/>
      <c r="BD130" s="761"/>
      <c r="BE130" s="762"/>
      <c r="BF130" s="763">
        <v>7.4</v>
      </c>
      <c r="BG130" s="764"/>
      <c r="BH130" s="764"/>
      <c r="BI130" s="764"/>
      <c r="BJ130" s="764"/>
      <c r="BK130" s="764"/>
      <c r="BL130" s="765"/>
      <c r="BM130" s="763">
        <v>25</v>
      </c>
      <c r="BN130" s="764"/>
      <c r="BO130" s="764"/>
      <c r="BP130" s="764"/>
      <c r="BQ130" s="764"/>
      <c r="BR130" s="764"/>
      <c r="BS130" s="765"/>
      <c r="BT130" s="763">
        <v>35</v>
      </c>
      <c r="BU130" s="764"/>
      <c r="BV130" s="764"/>
      <c r="BW130" s="764"/>
      <c r="BX130" s="764"/>
      <c r="BY130" s="764"/>
      <c r="BZ130" s="766"/>
      <c r="CA130" s="247"/>
      <c r="CB130" s="247"/>
      <c r="CC130" s="247"/>
      <c r="CD130" s="247"/>
      <c r="CE130" s="247"/>
      <c r="CF130" s="247"/>
      <c r="CG130" s="247"/>
      <c r="CH130" s="247"/>
      <c r="CI130" s="247"/>
      <c r="CJ130" s="247"/>
      <c r="CK130" s="247"/>
      <c r="CL130" s="247"/>
      <c r="CM130" s="247"/>
      <c r="CN130" s="247"/>
      <c r="CO130" s="247"/>
      <c r="CP130" s="247"/>
      <c r="CQ130" s="247"/>
      <c r="CR130" s="247"/>
      <c r="CS130" s="247"/>
      <c r="CT130" s="247"/>
      <c r="CU130" s="247"/>
      <c r="CV130" s="247"/>
      <c r="CW130" s="247"/>
      <c r="CX130" s="247"/>
      <c r="CY130" s="247"/>
      <c r="CZ130" s="247"/>
      <c r="DA130" s="247"/>
      <c r="DB130" s="247"/>
      <c r="DC130" s="247"/>
      <c r="DD130" s="247"/>
      <c r="DE130" s="247"/>
      <c r="DF130" s="247"/>
      <c r="DG130" s="247"/>
      <c r="DH130" s="247"/>
      <c r="DI130" s="247"/>
      <c r="DJ130" s="247"/>
      <c r="DK130" s="247"/>
      <c r="DL130" s="247"/>
      <c r="DM130" s="247"/>
      <c r="DN130" s="247"/>
      <c r="DO130" s="247"/>
      <c r="DP130" s="224"/>
      <c r="DQ130" s="224"/>
      <c r="DR130" s="224"/>
      <c r="DS130" s="224"/>
      <c r="DT130" s="224"/>
      <c r="DU130" s="224"/>
      <c r="DV130" s="224"/>
      <c r="DW130" s="224"/>
      <c r="DX130" s="224"/>
      <c r="DY130" s="224"/>
      <c r="DZ130" s="224"/>
    </row>
    <row r="131" spans="1:131" s="221" customFormat="1" ht="26.25" customHeight="1" thickBot="1" x14ac:dyDescent="0.25">
      <c r="A131" s="767"/>
      <c r="B131" s="768"/>
      <c r="C131" s="768"/>
      <c r="D131" s="768"/>
      <c r="E131" s="768"/>
      <c r="F131" s="768"/>
      <c r="G131" s="768"/>
      <c r="H131" s="768"/>
      <c r="I131" s="768"/>
      <c r="J131" s="768"/>
      <c r="K131" s="768"/>
      <c r="L131" s="768"/>
      <c r="M131" s="768"/>
      <c r="N131" s="768"/>
      <c r="O131" s="768"/>
      <c r="P131" s="768"/>
      <c r="Q131" s="768"/>
      <c r="R131" s="768"/>
      <c r="S131" s="768"/>
      <c r="T131" s="768"/>
      <c r="U131" s="768"/>
      <c r="V131" s="768"/>
      <c r="W131" s="769" t="s">
        <v>498</v>
      </c>
      <c r="X131" s="770"/>
      <c r="Y131" s="770"/>
      <c r="Z131" s="771"/>
      <c r="AA131" s="772">
        <v>2895444</v>
      </c>
      <c r="AB131" s="773"/>
      <c r="AC131" s="773"/>
      <c r="AD131" s="773"/>
      <c r="AE131" s="774"/>
      <c r="AF131" s="775">
        <v>3038964</v>
      </c>
      <c r="AG131" s="773"/>
      <c r="AH131" s="773"/>
      <c r="AI131" s="773"/>
      <c r="AJ131" s="774"/>
      <c r="AK131" s="775">
        <v>3369054</v>
      </c>
      <c r="AL131" s="773"/>
      <c r="AM131" s="773"/>
      <c r="AN131" s="773"/>
      <c r="AO131" s="774"/>
      <c r="AP131" s="776"/>
      <c r="AQ131" s="777"/>
      <c r="AR131" s="777"/>
      <c r="AS131" s="777"/>
      <c r="AT131" s="778"/>
      <c r="AU131" s="224"/>
      <c r="AV131" s="224"/>
      <c r="AW131" s="224"/>
      <c r="AX131" s="738" t="s">
        <v>499</v>
      </c>
      <c r="AY131" s="739"/>
      <c r="AZ131" s="739"/>
      <c r="BA131" s="739"/>
      <c r="BB131" s="739"/>
      <c r="BC131" s="739"/>
      <c r="BD131" s="739"/>
      <c r="BE131" s="740"/>
      <c r="BF131" s="741" t="s">
        <v>442</v>
      </c>
      <c r="BG131" s="742"/>
      <c r="BH131" s="742"/>
      <c r="BI131" s="742"/>
      <c r="BJ131" s="742"/>
      <c r="BK131" s="742"/>
      <c r="BL131" s="743"/>
      <c r="BM131" s="741">
        <v>350</v>
      </c>
      <c r="BN131" s="742"/>
      <c r="BO131" s="742"/>
      <c r="BP131" s="742"/>
      <c r="BQ131" s="742"/>
      <c r="BR131" s="742"/>
      <c r="BS131" s="743"/>
      <c r="BT131" s="744"/>
      <c r="BU131" s="745"/>
      <c r="BV131" s="745"/>
      <c r="BW131" s="745"/>
      <c r="BX131" s="745"/>
      <c r="BY131" s="745"/>
      <c r="BZ131" s="746"/>
      <c r="CA131" s="247"/>
      <c r="CB131" s="247"/>
      <c r="CC131" s="247"/>
      <c r="CD131" s="247"/>
      <c r="CE131" s="247"/>
      <c r="CF131" s="247"/>
      <c r="CG131" s="247"/>
      <c r="CH131" s="247"/>
      <c r="CI131" s="247"/>
      <c r="CJ131" s="247"/>
      <c r="CK131" s="247"/>
      <c r="CL131" s="247"/>
      <c r="CM131" s="247"/>
      <c r="CN131" s="247"/>
      <c r="CO131" s="247"/>
      <c r="CP131" s="247"/>
      <c r="CQ131" s="247"/>
      <c r="CR131" s="247"/>
      <c r="CS131" s="247"/>
      <c r="CT131" s="247"/>
      <c r="CU131" s="247"/>
      <c r="CV131" s="247"/>
      <c r="CW131" s="247"/>
      <c r="CX131" s="247"/>
      <c r="CY131" s="247"/>
      <c r="CZ131" s="247"/>
      <c r="DA131" s="247"/>
      <c r="DB131" s="247"/>
      <c r="DC131" s="247"/>
      <c r="DD131" s="247"/>
      <c r="DE131" s="247"/>
      <c r="DF131" s="247"/>
      <c r="DG131" s="247"/>
      <c r="DH131" s="247"/>
      <c r="DI131" s="247"/>
      <c r="DJ131" s="247"/>
      <c r="DK131" s="247"/>
      <c r="DL131" s="247"/>
      <c r="DM131" s="247"/>
      <c r="DN131" s="247"/>
      <c r="DO131" s="247"/>
      <c r="DP131" s="224"/>
      <c r="DQ131" s="224"/>
      <c r="DR131" s="224"/>
      <c r="DS131" s="224"/>
      <c r="DT131" s="224"/>
      <c r="DU131" s="224"/>
      <c r="DV131" s="224"/>
      <c r="DW131" s="224"/>
      <c r="DX131" s="224"/>
      <c r="DY131" s="224"/>
      <c r="DZ131" s="224"/>
    </row>
    <row r="132" spans="1:131" s="221" customFormat="1" ht="26.25" customHeight="1" x14ac:dyDescent="0.2">
      <c r="A132" s="747" t="s">
        <v>500</v>
      </c>
      <c r="B132" s="748"/>
      <c r="C132" s="748"/>
      <c r="D132" s="748"/>
      <c r="E132" s="748"/>
      <c r="F132" s="748"/>
      <c r="G132" s="748"/>
      <c r="H132" s="748"/>
      <c r="I132" s="748"/>
      <c r="J132" s="748"/>
      <c r="K132" s="748"/>
      <c r="L132" s="748"/>
      <c r="M132" s="748"/>
      <c r="N132" s="748"/>
      <c r="O132" s="748"/>
      <c r="P132" s="748"/>
      <c r="Q132" s="748"/>
      <c r="R132" s="748"/>
      <c r="S132" s="748"/>
      <c r="T132" s="748"/>
      <c r="U132" s="748"/>
      <c r="V132" s="751" t="s">
        <v>501</v>
      </c>
      <c r="W132" s="751"/>
      <c r="X132" s="751"/>
      <c r="Y132" s="751"/>
      <c r="Z132" s="752"/>
      <c r="AA132" s="753">
        <v>8.3421402730000001</v>
      </c>
      <c r="AB132" s="754"/>
      <c r="AC132" s="754"/>
      <c r="AD132" s="754"/>
      <c r="AE132" s="755"/>
      <c r="AF132" s="756">
        <v>6.9543436510000003</v>
      </c>
      <c r="AG132" s="754"/>
      <c r="AH132" s="754"/>
      <c r="AI132" s="754"/>
      <c r="AJ132" s="755"/>
      <c r="AK132" s="756">
        <v>6.9087939819999997</v>
      </c>
      <c r="AL132" s="754"/>
      <c r="AM132" s="754"/>
      <c r="AN132" s="754"/>
      <c r="AO132" s="755"/>
      <c r="AP132" s="757"/>
      <c r="AQ132" s="758"/>
      <c r="AR132" s="758"/>
      <c r="AS132" s="758"/>
      <c r="AT132" s="759"/>
      <c r="AU132" s="248"/>
      <c r="AV132" s="224"/>
      <c r="AW132" s="224"/>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5"/>
      <c r="BT132" s="224"/>
      <c r="BU132" s="224"/>
      <c r="BV132" s="224"/>
      <c r="BW132" s="224"/>
      <c r="BX132" s="224"/>
      <c r="BY132" s="224"/>
      <c r="BZ132" s="224"/>
      <c r="CA132" s="247"/>
      <c r="CB132" s="247"/>
      <c r="CC132" s="247"/>
      <c r="CD132" s="247"/>
      <c r="CE132" s="247"/>
      <c r="CF132" s="247"/>
      <c r="CG132" s="247"/>
      <c r="CH132" s="247"/>
      <c r="CI132" s="247"/>
      <c r="CJ132" s="247"/>
      <c r="CK132" s="247"/>
      <c r="CL132" s="247"/>
      <c r="CM132" s="247"/>
      <c r="CN132" s="247"/>
      <c r="CO132" s="247"/>
      <c r="CP132" s="247"/>
      <c r="CQ132" s="247"/>
      <c r="CR132" s="247"/>
      <c r="CS132" s="247"/>
      <c r="CT132" s="247"/>
      <c r="CU132" s="247"/>
      <c r="CV132" s="247"/>
      <c r="CW132" s="247"/>
      <c r="CX132" s="247"/>
      <c r="CY132" s="247"/>
      <c r="CZ132" s="247"/>
      <c r="DA132" s="247"/>
      <c r="DB132" s="247"/>
      <c r="DC132" s="247"/>
      <c r="DD132" s="247"/>
      <c r="DE132" s="247"/>
      <c r="DF132" s="247"/>
      <c r="DG132" s="247"/>
      <c r="DH132" s="247"/>
      <c r="DI132" s="247"/>
      <c r="DJ132" s="247"/>
      <c r="DK132" s="247"/>
      <c r="DL132" s="247"/>
      <c r="DM132" s="247"/>
      <c r="DN132" s="247"/>
      <c r="DO132" s="247"/>
      <c r="DP132" s="224"/>
      <c r="DQ132" s="224"/>
      <c r="DR132" s="224"/>
      <c r="DS132" s="224"/>
      <c r="DT132" s="224"/>
      <c r="DU132" s="224"/>
      <c r="DV132" s="224"/>
      <c r="DW132" s="224"/>
      <c r="DX132" s="224"/>
      <c r="DY132" s="224"/>
      <c r="DZ132" s="224"/>
    </row>
    <row r="133" spans="1:131" s="221" customFormat="1" ht="26.25" customHeight="1" thickBot="1" x14ac:dyDescent="0.25">
      <c r="A133" s="749"/>
      <c r="B133" s="750"/>
      <c r="C133" s="750"/>
      <c r="D133" s="750"/>
      <c r="E133" s="750"/>
      <c r="F133" s="750"/>
      <c r="G133" s="750"/>
      <c r="H133" s="750"/>
      <c r="I133" s="750"/>
      <c r="J133" s="750"/>
      <c r="K133" s="750"/>
      <c r="L133" s="750"/>
      <c r="M133" s="750"/>
      <c r="N133" s="750"/>
      <c r="O133" s="750"/>
      <c r="P133" s="750"/>
      <c r="Q133" s="750"/>
      <c r="R133" s="750"/>
      <c r="S133" s="750"/>
      <c r="T133" s="750"/>
      <c r="U133" s="750"/>
      <c r="V133" s="730" t="s">
        <v>502</v>
      </c>
      <c r="W133" s="730"/>
      <c r="X133" s="730"/>
      <c r="Y133" s="730"/>
      <c r="Z133" s="731"/>
      <c r="AA133" s="732">
        <v>8.1</v>
      </c>
      <c r="AB133" s="733"/>
      <c r="AC133" s="733"/>
      <c r="AD133" s="733"/>
      <c r="AE133" s="734"/>
      <c r="AF133" s="732">
        <v>7.7</v>
      </c>
      <c r="AG133" s="733"/>
      <c r="AH133" s="733"/>
      <c r="AI133" s="733"/>
      <c r="AJ133" s="734"/>
      <c r="AK133" s="732">
        <v>7.4</v>
      </c>
      <c r="AL133" s="733"/>
      <c r="AM133" s="733"/>
      <c r="AN133" s="733"/>
      <c r="AO133" s="734"/>
      <c r="AP133" s="735"/>
      <c r="AQ133" s="736"/>
      <c r="AR133" s="736"/>
      <c r="AS133" s="736"/>
      <c r="AT133" s="737"/>
      <c r="AU133" s="224"/>
      <c r="AV133" s="224"/>
      <c r="AW133" s="224"/>
      <c r="AX133" s="224"/>
      <c r="AY133" s="224"/>
      <c r="AZ133" s="224"/>
      <c r="BA133" s="224"/>
      <c r="BB133" s="224"/>
      <c r="BC133" s="224"/>
      <c r="BD133" s="224"/>
      <c r="BE133" s="224"/>
      <c r="BF133" s="224"/>
      <c r="BG133" s="224"/>
      <c r="BH133" s="224"/>
      <c r="BI133" s="224"/>
      <c r="BJ133" s="224"/>
      <c r="BK133" s="224"/>
      <c r="BL133" s="224"/>
      <c r="BM133" s="224"/>
      <c r="BN133" s="247"/>
      <c r="BO133" s="247"/>
      <c r="BP133" s="247"/>
      <c r="BQ133" s="247"/>
      <c r="BR133" s="247"/>
      <c r="BS133" s="247"/>
      <c r="BT133" s="247"/>
      <c r="BU133" s="247"/>
      <c r="BV133" s="247"/>
      <c r="BW133" s="247"/>
      <c r="BX133" s="247"/>
      <c r="BY133" s="247"/>
      <c r="BZ133" s="247"/>
      <c r="CA133" s="247"/>
      <c r="CB133" s="247"/>
      <c r="CC133" s="247"/>
      <c r="CD133" s="247"/>
      <c r="CE133" s="247"/>
      <c r="CF133" s="247"/>
      <c r="CG133" s="247"/>
      <c r="CH133" s="247"/>
      <c r="CI133" s="247"/>
      <c r="CJ133" s="247"/>
      <c r="CK133" s="247"/>
      <c r="CL133" s="247"/>
      <c r="CM133" s="247"/>
      <c r="CN133" s="247"/>
      <c r="CO133" s="247"/>
      <c r="CP133" s="247"/>
      <c r="CQ133" s="247"/>
      <c r="CR133" s="247"/>
      <c r="CS133" s="247"/>
      <c r="CT133" s="247"/>
      <c r="CU133" s="247"/>
      <c r="CV133" s="247"/>
      <c r="CW133" s="247"/>
      <c r="CX133" s="247"/>
      <c r="CY133" s="247"/>
      <c r="CZ133" s="247"/>
      <c r="DA133" s="247"/>
      <c r="DB133" s="247"/>
      <c r="DC133" s="247"/>
      <c r="DD133" s="247"/>
      <c r="DE133" s="247"/>
      <c r="DF133" s="247"/>
      <c r="DG133" s="247"/>
      <c r="DH133" s="247"/>
      <c r="DI133" s="247"/>
      <c r="DJ133" s="247"/>
      <c r="DK133" s="247"/>
      <c r="DL133" s="247"/>
      <c r="DM133" s="247"/>
      <c r="DN133" s="247"/>
      <c r="DO133" s="247"/>
      <c r="DP133" s="224"/>
      <c r="DQ133" s="224"/>
      <c r="DR133" s="224"/>
      <c r="DS133" s="224"/>
      <c r="DT133" s="224"/>
      <c r="DU133" s="224"/>
      <c r="DV133" s="224"/>
      <c r="DW133" s="224"/>
      <c r="DX133" s="224"/>
      <c r="DY133" s="224"/>
      <c r="DZ133" s="224"/>
    </row>
    <row r="134" spans="1:131" ht="11.25" customHeight="1" x14ac:dyDescent="0.2">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c r="W134" s="249"/>
      <c r="X134" s="249"/>
      <c r="Y134" s="249"/>
      <c r="Z134" s="249"/>
      <c r="AA134" s="249"/>
      <c r="AB134" s="249"/>
      <c r="AC134" s="249"/>
      <c r="AD134" s="249"/>
      <c r="AE134" s="249"/>
      <c r="AF134" s="249"/>
      <c r="AG134" s="249"/>
      <c r="AH134" s="249"/>
      <c r="AI134" s="249"/>
      <c r="AJ134" s="249"/>
      <c r="AK134" s="249"/>
      <c r="AL134" s="249"/>
      <c r="AM134" s="249"/>
      <c r="AN134" s="249"/>
      <c r="AO134" s="249"/>
      <c r="AP134" s="249"/>
      <c r="AQ134" s="249"/>
      <c r="AR134" s="249"/>
      <c r="AS134" s="249"/>
      <c r="AT134" s="249"/>
      <c r="AU134" s="224"/>
      <c r="AV134" s="224"/>
      <c r="AW134" s="224"/>
      <c r="AX134" s="224"/>
      <c r="AY134" s="224"/>
      <c r="AZ134" s="224"/>
      <c r="BA134" s="224"/>
      <c r="BB134" s="224"/>
      <c r="BC134" s="224"/>
      <c r="BD134" s="224"/>
      <c r="BE134" s="224"/>
      <c r="BF134" s="224"/>
      <c r="BG134" s="224"/>
      <c r="BH134" s="224"/>
      <c r="BI134" s="224"/>
      <c r="BJ134" s="224"/>
      <c r="BK134" s="224"/>
      <c r="BL134" s="224"/>
      <c r="BM134" s="224"/>
      <c r="BN134" s="247"/>
      <c r="BO134" s="247"/>
      <c r="BP134" s="247"/>
      <c r="BQ134" s="247"/>
      <c r="BR134" s="247"/>
      <c r="BS134" s="247"/>
      <c r="BT134" s="247"/>
      <c r="BU134" s="247"/>
      <c r="BV134" s="247"/>
      <c r="BW134" s="247"/>
      <c r="BX134" s="247"/>
      <c r="BY134" s="247"/>
      <c r="BZ134" s="247"/>
      <c r="CA134" s="247"/>
      <c r="CB134" s="247"/>
      <c r="CC134" s="247"/>
      <c r="CD134" s="247"/>
      <c r="CE134" s="247"/>
      <c r="CF134" s="247"/>
      <c r="CG134" s="247"/>
      <c r="CH134" s="247"/>
      <c r="CI134" s="247"/>
      <c r="CJ134" s="247"/>
      <c r="CK134" s="247"/>
      <c r="CL134" s="247"/>
      <c r="CM134" s="247"/>
      <c r="CN134" s="247"/>
      <c r="CO134" s="247"/>
      <c r="CP134" s="247"/>
      <c r="CQ134" s="247"/>
      <c r="CR134" s="247"/>
      <c r="CS134" s="247"/>
      <c r="CT134" s="247"/>
      <c r="CU134" s="247"/>
      <c r="CV134" s="247"/>
      <c r="CW134" s="247"/>
      <c r="CX134" s="247"/>
      <c r="CY134" s="247"/>
      <c r="CZ134" s="247"/>
      <c r="DA134" s="247"/>
      <c r="DB134" s="247"/>
      <c r="DC134" s="247"/>
      <c r="DD134" s="247"/>
      <c r="DE134" s="247"/>
      <c r="DF134" s="247"/>
      <c r="DG134" s="247"/>
      <c r="DH134" s="247"/>
      <c r="DI134" s="247"/>
      <c r="DJ134" s="247"/>
      <c r="DK134" s="247"/>
      <c r="DL134" s="247"/>
      <c r="DM134" s="247"/>
      <c r="DN134" s="247"/>
      <c r="DO134" s="247"/>
      <c r="DP134" s="224"/>
      <c r="DQ134" s="224"/>
      <c r="DR134" s="224"/>
      <c r="DS134" s="224"/>
      <c r="DT134" s="224"/>
      <c r="DU134" s="224"/>
      <c r="DV134" s="224"/>
      <c r="DW134" s="224"/>
      <c r="DX134" s="224"/>
      <c r="DY134" s="224"/>
      <c r="DZ134" s="224"/>
      <c r="EA134" s="221"/>
    </row>
    <row r="135" spans="1:131" ht="14.4" hidden="1" x14ac:dyDescent="0.2">
      <c r="AU135" s="249"/>
      <c r="AV135" s="249"/>
      <c r="AW135" s="249"/>
      <c r="AX135" s="249"/>
      <c r="AY135" s="249"/>
      <c r="AZ135" s="249"/>
      <c r="BA135" s="249"/>
      <c r="BB135" s="249"/>
      <c r="BC135" s="249"/>
      <c r="BD135" s="249"/>
      <c r="BE135" s="249"/>
      <c r="BF135" s="249"/>
      <c r="BG135" s="249"/>
      <c r="BH135" s="249"/>
      <c r="BI135" s="249"/>
      <c r="BJ135" s="249"/>
      <c r="BK135" s="249"/>
      <c r="BL135" s="249"/>
      <c r="BM135" s="249"/>
      <c r="BN135" s="249"/>
      <c r="BO135" s="249"/>
      <c r="BP135" s="249"/>
      <c r="BQ135" s="249"/>
      <c r="BR135" s="249"/>
      <c r="BS135" s="249"/>
      <c r="BT135" s="249"/>
      <c r="BU135" s="249"/>
      <c r="BV135" s="249"/>
      <c r="BW135" s="249"/>
      <c r="BX135" s="249"/>
      <c r="BY135" s="249"/>
      <c r="BZ135" s="249"/>
      <c r="CA135" s="249"/>
      <c r="CB135" s="249"/>
      <c r="CC135" s="249"/>
      <c r="CD135" s="249"/>
      <c r="CE135" s="249"/>
      <c r="CF135" s="249"/>
      <c r="CG135" s="249"/>
      <c r="CH135" s="249"/>
      <c r="CI135" s="249"/>
      <c r="CJ135" s="249"/>
      <c r="CK135" s="249"/>
      <c r="CL135" s="249"/>
      <c r="CM135" s="249"/>
      <c r="CN135" s="249"/>
      <c r="CO135" s="249"/>
      <c r="CP135" s="249"/>
      <c r="CQ135" s="249"/>
      <c r="CR135" s="249"/>
      <c r="CS135" s="249"/>
      <c r="CT135" s="249"/>
      <c r="CU135" s="249"/>
      <c r="CV135" s="249"/>
      <c r="CW135" s="249"/>
      <c r="CX135" s="249"/>
      <c r="CY135" s="249"/>
      <c r="CZ135" s="249"/>
      <c r="DA135" s="249"/>
      <c r="DB135" s="249"/>
      <c r="DC135" s="249"/>
      <c r="DD135" s="249"/>
      <c r="DE135" s="249"/>
      <c r="DF135" s="249"/>
      <c r="DG135" s="249"/>
      <c r="DH135" s="249"/>
      <c r="DI135" s="249"/>
      <c r="DJ135" s="249"/>
      <c r="DK135" s="249"/>
      <c r="DL135" s="249"/>
      <c r="DM135" s="249"/>
      <c r="DN135" s="249"/>
      <c r="DO135" s="249"/>
      <c r="DP135" s="249"/>
      <c r="DQ135" s="249"/>
      <c r="DR135" s="249"/>
      <c r="DS135" s="249"/>
      <c r="DT135" s="249"/>
      <c r="DU135" s="249"/>
      <c r="DV135" s="249"/>
      <c r="DW135" s="249"/>
      <c r="DX135" s="249"/>
      <c r="DY135" s="249"/>
      <c r="DZ135" s="249"/>
    </row>
  </sheetData>
  <sheetProtection algorithmName="SHA-512" hashValue="ya1lr58x6tQoCDv17lxiXhbHtKDffo7NSV32sgWpUQJHFOFJsfre7ppT+th2vuRT/9hx/RtPCg7w98v7g11lQg==" saltValue="/vunCEfdzVoxt8lfbdBv7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51" customWidth="1"/>
    <col min="121" max="121" width="0" style="250" hidden="1" customWidth="1"/>
    <col min="122" max="16384" width="9" style="250" hidden="1"/>
  </cols>
  <sheetData>
    <row r="1" spans="1:120" ht="13.2" x14ac:dyDescent="0.2">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0"/>
    </row>
    <row r="17" spans="119:120" ht="13.2" x14ac:dyDescent="0.2">
      <c r="DP17" s="250"/>
    </row>
    <row r="18" spans="119:120" ht="13.2" x14ac:dyDescent="0.2"/>
    <row r="19" spans="119:120" ht="13.2" x14ac:dyDescent="0.2"/>
    <row r="20" spans="119:120" ht="13.2" x14ac:dyDescent="0.2">
      <c r="DO20" s="250"/>
      <c r="DP20" s="250"/>
    </row>
    <row r="21" spans="119:120" ht="13.2" x14ac:dyDescent="0.2">
      <c r="DP21" s="250"/>
    </row>
    <row r="22" spans="119:120" ht="13.2" x14ac:dyDescent="0.2"/>
    <row r="23" spans="119:120" ht="13.2" x14ac:dyDescent="0.2">
      <c r="DO23" s="250"/>
      <c r="DP23" s="250"/>
    </row>
    <row r="24" spans="119:120" ht="13.2" x14ac:dyDescent="0.2">
      <c r="DP24" s="250"/>
    </row>
    <row r="25" spans="119:120" ht="13.2" x14ac:dyDescent="0.2">
      <c r="DP25" s="250"/>
    </row>
    <row r="26" spans="119:120" ht="13.2" x14ac:dyDescent="0.2">
      <c r="DO26" s="250"/>
      <c r="DP26" s="250"/>
    </row>
    <row r="27" spans="119:120" ht="13.2" x14ac:dyDescent="0.2"/>
    <row r="28" spans="119:120" ht="13.2" x14ac:dyDescent="0.2">
      <c r="DO28" s="250"/>
      <c r="DP28" s="250"/>
    </row>
    <row r="29" spans="119:120" ht="13.2" x14ac:dyDescent="0.2">
      <c r="DP29" s="250"/>
    </row>
    <row r="30" spans="119:120" ht="13.2" x14ac:dyDescent="0.2"/>
    <row r="31" spans="119:120" ht="13.2" x14ac:dyDescent="0.2">
      <c r="DO31" s="250"/>
      <c r="DP31" s="250"/>
    </row>
    <row r="32" spans="119:120" ht="13.2" x14ac:dyDescent="0.2"/>
    <row r="33" spans="98:120" ht="13.2" x14ac:dyDescent="0.2">
      <c r="DO33" s="250"/>
      <c r="DP33" s="250"/>
    </row>
    <row r="34" spans="98:120" ht="13.2" x14ac:dyDescent="0.2">
      <c r="DM34" s="250"/>
    </row>
    <row r="35" spans="98:120" ht="13.2" x14ac:dyDescent="0.2">
      <c r="CT35" s="250"/>
      <c r="CU35" s="250"/>
      <c r="CV35" s="250"/>
      <c r="CY35" s="250"/>
      <c r="CZ35" s="250"/>
      <c r="DA35" s="250"/>
      <c r="DD35" s="250"/>
      <c r="DE35" s="250"/>
      <c r="DF35" s="250"/>
      <c r="DI35" s="250"/>
      <c r="DJ35" s="250"/>
      <c r="DK35" s="250"/>
      <c r="DM35" s="250"/>
      <c r="DN35" s="250"/>
      <c r="DO35" s="250"/>
      <c r="DP35" s="250"/>
    </row>
    <row r="36" spans="98:120" ht="13.2" x14ac:dyDescent="0.2"/>
    <row r="37" spans="98:120" ht="13.2" x14ac:dyDescent="0.2">
      <c r="CW37" s="250"/>
      <c r="DB37" s="250"/>
      <c r="DG37" s="250"/>
      <c r="DL37" s="250"/>
      <c r="DP37" s="250"/>
    </row>
    <row r="38" spans="98:120" ht="13.2" x14ac:dyDescent="0.2">
      <c r="CT38" s="250"/>
      <c r="CU38" s="250"/>
      <c r="CV38" s="250"/>
      <c r="CW38" s="250"/>
      <c r="CY38" s="250"/>
      <c r="CZ38" s="250"/>
      <c r="DA38" s="250"/>
      <c r="DB38" s="250"/>
      <c r="DD38" s="250"/>
      <c r="DE38" s="250"/>
      <c r="DF38" s="250"/>
      <c r="DG38" s="250"/>
      <c r="DI38" s="250"/>
      <c r="DJ38" s="250"/>
      <c r="DK38" s="250"/>
      <c r="DL38" s="250"/>
      <c r="DN38" s="250"/>
      <c r="DO38" s="250"/>
      <c r="DP38" s="250"/>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0"/>
      <c r="DO49" s="250"/>
      <c r="DP49" s="250"/>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0"/>
      <c r="CS63" s="250"/>
      <c r="CX63" s="250"/>
      <c r="DC63" s="250"/>
      <c r="DH63" s="250"/>
    </row>
    <row r="64" spans="22:120" ht="13.2" x14ac:dyDescent="0.2">
      <c r="V64" s="250"/>
    </row>
    <row r="65" spans="15:120" ht="13.2" x14ac:dyDescent="0.2">
      <c r="X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50"/>
      <c r="BF65" s="250"/>
      <c r="BG65" s="250"/>
      <c r="BH65" s="250"/>
      <c r="BI65" s="250"/>
      <c r="BJ65" s="250"/>
      <c r="BK65" s="250"/>
      <c r="BL65" s="250"/>
      <c r="BM65" s="250"/>
      <c r="BN65" s="250"/>
      <c r="BO65" s="250"/>
      <c r="BP65" s="250"/>
      <c r="BQ65" s="250"/>
      <c r="BR65" s="250"/>
      <c r="BS65" s="250"/>
      <c r="BT65" s="250"/>
      <c r="BU65" s="250"/>
      <c r="BV65" s="250"/>
      <c r="BW65" s="250"/>
      <c r="BX65" s="250"/>
      <c r="BY65" s="250"/>
      <c r="BZ65" s="250"/>
      <c r="CA65" s="250"/>
      <c r="CB65" s="250"/>
      <c r="CC65" s="250"/>
      <c r="CD65" s="250"/>
      <c r="CE65" s="250"/>
      <c r="CF65" s="250"/>
      <c r="CG65" s="250"/>
      <c r="CH65" s="250"/>
      <c r="CI65" s="250"/>
      <c r="CJ65" s="250"/>
      <c r="CK65" s="250"/>
      <c r="CL65" s="250"/>
      <c r="CM65" s="250"/>
      <c r="CN65" s="250"/>
      <c r="CO65" s="250"/>
      <c r="CP65" s="250"/>
      <c r="CQ65" s="250"/>
      <c r="CR65" s="250"/>
      <c r="CU65" s="250"/>
      <c r="CZ65" s="250"/>
      <c r="DE65" s="250"/>
      <c r="DJ65" s="250"/>
    </row>
    <row r="66" spans="15:120" ht="13.2" x14ac:dyDescent="0.2">
      <c r="Q66" s="250"/>
      <c r="S66" s="250"/>
      <c r="U66" s="250"/>
      <c r="DM66" s="250"/>
    </row>
    <row r="67" spans="15:120" ht="13.2" x14ac:dyDescent="0.2">
      <c r="O67" s="250"/>
      <c r="P67" s="250"/>
      <c r="R67" s="250"/>
      <c r="T67" s="250"/>
      <c r="Y67" s="250"/>
      <c r="CT67" s="250"/>
      <c r="CV67" s="250"/>
      <c r="CW67" s="250"/>
      <c r="CY67" s="250"/>
      <c r="DA67" s="250"/>
      <c r="DB67" s="250"/>
      <c r="DD67" s="250"/>
      <c r="DF67" s="250"/>
      <c r="DG67" s="250"/>
      <c r="DI67" s="250"/>
      <c r="DK67" s="250"/>
      <c r="DL67" s="250"/>
      <c r="DN67" s="250"/>
      <c r="DO67" s="250"/>
      <c r="DP67" s="250"/>
    </row>
    <row r="68" spans="15:120" ht="13.2" x14ac:dyDescent="0.2"/>
    <row r="69" spans="15:120" ht="13.2" x14ac:dyDescent="0.2"/>
    <row r="70" spans="15:120" ht="13.2" x14ac:dyDescent="0.2"/>
    <row r="71" spans="15:120" ht="13.2" x14ac:dyDescent="0.2"/>
    <row r="72" spans="15:120" ht="13.2" x14ac:dyDescent="0.2">
      <c r="DP72" s="250"/>
    </row>
    <row r="73" spans="15:120" ht="13.2" x14ac:dyDescent="0.2">
      <c r="DP73" s="250"/>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0"/>
      <c r="CX96" s="250"/>
      <c r="DC96" s="250"/>
      <c r="DH96" s="250"/>
    </row>
    <row r="97" spans="24:120" ht="13.2" x14ac:dyDescent="0.2">
      <c r="CS97" s="250"/>
      <c r="CX97" s="250"/>
      <c r="DC97" s="250"/>
      <c r="DH97" s="250"/>
      <c r="DP97" s="251" t="s">
        <v>503</v>
      </c>
    </row>
    <row r="98" spans="24:120" ht="13.2" hidden="1" x14ac:dyDescent="0.2">
      <c r="CS98" s="250"/>
      <c r="CX98" s="250"/>
      <c r="DC98" s="250"/>
      <c r="DH98" s="250"/>
    </row>
    <row r="99" spans="24:120" ht="13.2" hidden="1" x14ac:dyDescent="0.2">
      <c r="CS99" s="250"/>
      <c r="CX99" s="250"/>
      <c r="DC99" s="250"/>
      <c r="DH99" s="250"/>
    </row>
    <row r="101" spans="24:120" ht="12" hidden="1" customHeight="1" x14ac:dyDescent="0.2">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0"/>
      <c r="BA101" s="250"/>
      <c r="BB101" s="250"/>
      <c r="BC101" s="250"/>
      <c r="BD101" s="250"/>
      <c r="BE101" s="250"/>
      <c r="BF101" s="250"/>
      <c r="BG101" s="250"/>
      <c r="BH101" s="250"/>
      <c r="BI101" s="250"/>
      <c r="BJ101" s="250"/>
      <c r="BK101" s="250"/>
      <c r="BL101" s="250"/>
      <c r="BM101" s="250"/>
      <c r="BN101" s="250"/>
      <c r="BO101" s="250"/>
      <c r="BP101" s="250"/>
      <c r="BQ101" s="250"/>
      <c r="BR101" s="250"/>
      <c r="BS101" s="250"/>
      <c r="BT101" s="250"/>
      <c r="BU101" s="250"/>
      <c r="BV101" s="250"/>
      <c r="BW101" s="250"/>
      <c r="BX101" s="250"/>
      <c r="BY101" s="250"/>
      <c r="BZ101" s="250"/>
      <c r="CA101" s="250"/>
      <c r="CB101" s="250"/>
      <c r="CC101" s="250"/>
      <c r="CD101" s="250"/>
      <c r="CE101" s="250"/>
      <c r="CF101" s="250"/>
      <c r="CG101" s="250"/>
      <c r="CH101" s="250"/>
      <c r="CI101" s="250"/>
      <c r="CJ101" s="250"/>
      <c r="CK101" s="250"/>
      <c r="CL101" s="250"/>
      <c r="CM101" s="250"/>
      <c r="CN101" s="250"/>
      <c r="CO101" s="250"/>
      <c r="CP101" s="250"/>
      <c r="CQ101" s="250"/>
      <c r="CR101" s="250"/>
      <c r="CU101" s="250"/>
      <c r="CZ101" s="250"/>
      <c r="DE101" s="250"/>
      <c r="DJ101" s="250"/>
    </row>
    <row r="102" spans="24:120" ht="1.5" hidden="1" customHeight="1" x14ac:dyDescent="0.2">
      <c r="CU102" s="250"/>
      <c r="CZ102" s="250"/>
      <c r="DE102" s="250"/>
      <c r="DJ102" s="250"/>
      <c r="DM102" s="250"/>
    </row>
    <row r="103" spans="24:120" ht="13.2" hidden="1" x14ac:dyDescent="0.2">
      <c r="CT103" s="250"/>
      <c r="CV103" s="250"/>
      <c r="CW103" s="250"/>
      <c r="CY103" s="250"/>
      <c r="DA103" s="250"/>
      <c r="DB103" s="250"/>
      <c r="DD103" s="250"/>
      <c r="DF103" s="250"/>
      <c r="DG103" s="250"/>
      <c r="DI103" s="250"/>
      <c r="DK103" s="250"/>
      <c r="DL103" s="250"/>
      <c r="DM103" s="250"/>
      <c r="DN103" s="250"/>
      <c r="DO103" s="250"/>
      <c r="DP103" s="250"/>
    </row>
    <row r="104" spans="24:120" ht="13.2" hidden="1" x14ac:dyDescent="0.2">
      <c r="CV104" s="250"/>
      <c r="CW104" s="250"/>
      <c r="DA104" s="250"/>
      <c r="DB104" s="250"/>
      <c r="DF104" s="250"/>
      <c r="DG104" s="250"/>
      <c r="DK104" s="250"/>
      <c r="DL104" s="250"/>
      <c r="DN104" s="250"/>
      <c r="DO104" s="250"/>
      <c r="DP104" s="250"/>
    </row>
    <row r="105" spans="24:120" ht="12.75" hidden="1" customHeight="1" x14ac:dyDescent="0.2"/>
  </sheetData>
  <sheetProtection algorithmName="SHA-512" hashValue="Fb9NR+Wh7WI0hSbv4IzRwfMBOiQtFQKAlGacwWYZpKqFGFwfXlUddT/DB+5MDiAp13vpseJCXJYkJ3Ww16EqEA==" saltValue="eqY7OPVkxCXh7OngN5I+0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51" customWidth="1"/>
    <col min="117" max="16384" width="9" style="250" hidden="1"/>
  </cols>
  <sheetData>
    <row r="1" spans="2:116" ht="13.2" x14ac:dyDescent="0.2">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row>
    <row r="2" spans="2:116" ht="13.2" x14ac:dyDescent="0.2"/>
    <row r="3" spans="2:116" ht="13.2" x14ac:dyDescent="0.2"/>
    <row r="4" spans="2:116" ht="13.2" x14ac:dyDescent="0.2">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0"/>
      <c r="BD4" s="250"/>
      <c r="BE4" s="250"/>
      <c r="BF4" s="250"/>
      <c r="BG4" s="250"/>
      <c r="BH4" s="250"/>
      <c r="BI4" s="250"/>
      <c r="BJ4" s="250"/>
      <c r="BK4" s="250"/>
      <c r="BL4" s="250"/>
      <c r="BM4" s="250"/>
      <c r="BN4" s="250"/>
      <c r="BO4" s="250"/>
      <c r="BP4" s="250"/>
      <c r="BQ4" s="250"/>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row>
    <row r="5" spans="2:116" ht="13.2" x14ac:dyDescent="0.2">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c r="BF5" s="250"/>
      <c r="BG5" s="250"/>
      <c r="BH5" s="250"/>
      <c r="BI5" s="250"/>
      <c r="BJ5" s="250"/>
      <c r="BK5" s="250"/>
      <c r="BL5" s="250"/>
      <c r="BM5" s="250"/>
      <c r="BN5" s="250"/>
      <c r="BO5" s="250"/>
      <c r="BP5" s="250"/>
      <c r="BQ5" s="250"/>
      <c r="BR5" s="250"/>
      <c r="BS5" s="250"/>
      <c r="BT5" s="250"/>
      <c r="BU5" s="250"/>
      <c r="BV5" s="250"/>
      <c r="BW5" s="250"/>
      <c r="BX5" s="250"/>
      <c r="BY5" s="250"/>
      <c r="BZ5" s="250"/>
      <c r="CA5" s="250"/>
      <c r="CB5" s="250"/>
      <c r="CC5" s="250"/>
      <c r="CD5" s="250"/>
      <c r="CE5" s="250"/>
      <c r="CF5" s="250"/>
      <c r="CG5" s="250"/>
      <c r="CH5" s="250"/>
      <c r="CI5" s="250"/>
      <c r="CJ5" s="250"/>
      <c r="CK5" s="250"/>
      <c r="CL5" s="250"/>
      <c r="CM5" s="250"/>
      <c r="CN5" s="250"/>
      <c r="CO5" s="250"/>
      <c r="CP5" s="250"/>
      <c r="CQ5" s="250"/>
      <c r="CR5" s="250"/>
      <c r="CS5" s="250"/>
      <c r="CT5" s="250"/>
      <c r="CU5" s="250"/>
      <c r="CV5" s="250"/>
      <c r="CW5" s="250"/>
      <c r="CX5" s="250"/>
      <c r="CY5" s="250"/>
      <c r="CZ5" s="250"/>
      <c r="DA5" s="250"/>
      <c r="DB5" s="250"/>
      <c r="DC5" s="250"/>
      <c r="DD5" s="250"/>
      <c r="DE5" s="250"/>
      <c r="DF5" s="250"/>
      <c r="DG5" s="250"/>
      <c r="DH5" s="250"/>
      <c r="DI5" s="250"/>
      <c r="DJ5" s="250"/>
      <c r="DK5" s="250"/>
      <c r="DL5" s="250"/>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0"/>
      <c r="BA18" s="250"/>
      <c r="BB18" s="250"/>
      <c r="BC18" s="250"/>
      <c r="BD18" s="250"/>
      <c r="BE18" s="250"/>
      <c r="BF18" s="250"/>
      <c r="BG18" s="250"/>
      <c r="BH18" s="250"/>
      <c r="BI18" s="250"/>
      <c r="BJ18" s="250"/>
      <c r="BK18" s="250"/>
      <c r="BL18" s="250"/>
      <c r="BM18" s="250"/>
      <c r="BN18" s="250"/>
      <c r="BO18" s="250"/>
      <c r="BP18" s="250"/>
      <c r="BQ18" s="250"/>
      <c r="BR18" s="250"/>
      <c r="BS18" s="250"/>
      <c r="BT18" s="250"/>
      <c r="BU18" s="250"/>
      <c r="BV18" s="250"/>
      <c r="BW18" s="250"/>
      <c r="BX18" s="250"/>
      <c r="BY18" s="250"/>
      <c r="BZ18" s="250"/>
      <c r="CA18" s="250"/>
      <c r="CB18" s="250"/>
      <c r="CC18" s="250"/>
      <c r="CD18" s="250"/>
      <c r="CE18" s="250"/>
      <c r="CF18" s="250"/>
      <c r="CG18" s="250"/>
      <c r="CH18" s="250"/>
      <c r="CI18" s="250"/>
      <c r="CJ18" s="250"/>
      <c r="CK18" s="250"/>
      <c r="CL18" s="250"/>
      <c r="CM18" s="250"/>
      <c r="CN18" s="250"/>
      <c r="CO18" s="250"/>
      <c r="CP18" s="250"/>
      <c r="CQ18" s="250"/>
      <c r="CR18" s="250"/>
      <c r="CS18" s="250"/>
      <c r="CT18" s="250"/>
      <c r="CU18" s="250"/>
      <c r="CV18" s="250"/>
      <c r="CW18" s="250"/>
      <c r="CX18" s="250"/>
      <c r="CY18" s="250"/>
      <c r="CZ18" s="250"/>
      <c r="DA18" s="250"/>
      <c r="DB18" s="250"/>
      <c r="DC18" s="250"/>
      <c r="DD18" s="250"/>
      <c r="DE18" s="250"/>
      <c r="DF18" s="250"/>
      <c r="DG18" s="250"/>
      <c r="DH18" s="250"/>
      <c r="DI18" s="250"/>
      <c r="DJ18" s="250"/>
      <c r="DK18" s="250"/>
      <c r="DL18" s="250"/>
    </row>
    <row r="19" spans="9:116" ht="13.2" x14ac:dyDescent="0.2"/>
    <row r="20" spans="9:116" ht="13.2" x14ac:dyDescent="0.2"/>
    <row r="21" spans="9:116" ht="13.2" x14ac:dyDescent="0.2">
      <c r="DL21" s="250"/>
    </row>
    <row r="22" spans="9:116" ht="13.2" x14ac:dyDescent="0.2">
      <c r="DI22" s="250"/>
      <c r="DJ22" s="250"/>
      <c r="DK22" s="250"/>
      <c r="DL22" s="250"/>
    </row>
    <row r="23" spans="9:116" ht="13.2" x14ac:dyDescent="0.2">
      <c r="CY23" s="250"/>
      <c r="CZ23" s="250"/>
      <c r="DA23" s="250"/>
      <c r="DB23" s="250"/>
      <c r="DC23" s="250"/>
      <c r="DD23" s="250"/>
      <c r="DE23" s="250"/>
      <c r="DF23" s="250"/>
      <c r="DG23" s="250"/>
      <c r="DH23" s="250"/>
      <c r="DI23" s="250"/>
      <c r="DJ23" s="250"/>
      <c r="DK23" s="250"/>
      <c r="DL23" s="250"/>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0"/>
      <c r="DA35" s="250"/>
      <c r="DB35" s="250"/>
      <c r="DC35" s="250"/>
      <c r="DD35" s="250"/>
      <c r="DE35" s="250"/>
      <c r="DF35" s="250"/>
      <c r="DG35" s="250"/>
      <c r="DH35" s="250"/>
      <c r="DI35" s="250"/>
      <c r="DJ35" s="250"/>
      <c r="DK35" s="250"/>
      <c r="DL35" s="250"/>
    </row>
    <row r="36" spans="15:116" ht="13.2" x14ac:dyDescent="0.2"/>
    <row r="37" spans="15:116" ht="13.2" x14ac:dyDescent="0.2">
      <c r="DL37" s="250"/>
    </row>
    <row r="38" spans="15:116" ht="13.2" x14ac:dyDescent="0.2">
      <c r="DI38" s="250"/>
      <c r="DJ38" s="250"/>
      <c r="DK38" s="250"/>
      <c r="DL38" s="250"/>
    </row>
    <row r="39" spans="15:116" ht="13.2" x14ac:dyDescent="0.2"/>
    <row r="40" spans="15:116" ht="13.2" x14ac:dyDescent="0.2"/>
    <row r="41" spans="15:116" ht="13.2" x14ac:dyDescent="0.2"/>
    <row r="42" spans="15:116" ht="13.2" x14ac:dyDescent="0.2"/>
    <row r="43" spans="15:116" ht="13.2" x14ac:dyDescent="0.2">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E43" s="250"/>
      <c r="DF43" s="250"/>
      <c r="DG43" s="250"/>
      <c r="DH43" s="250"/>
      <c r="DI43" s="250"/>
      <c r="DJ43" s="250"/>
      <c r="DK43" s="250"/>
      <c r="DL43" s="250"/>
    </row>
    <row r="44" spans="15:116" ht="13.2" x14ac:dyDescent="0.2">
      <c r="DL44" s="250"/>
    </row>
    <row r="45" spans="15:116" ht="13.2" x14ac:dyDescent="0.2"/>
    <row r="46" spans="15:116" ht="13.2" x14ac:dyDescent="0.2">
      <c r="DA46" s="250"/>
      <c r="DB46" s="250"/>
      <c r="DC46" s="250"/>
      <c r="DD46" s="250"/>
      <c r="DE46" s="250"/>
      <c r="DF46" s="250"/>
      <c r="DG46" s="250"/>
      <c r="DH46" s="250"/>
      <c r="DI46" s="250"/>
      <c r="DJ46" s="250"/>
      <c r="DK46" s="250"/>
      <c r="DL46" s="250"/>
    </row>
    <row r="47" spans="15:116" ht="13.2" x14ac:dyDescent="0.2"/>
    <row r="48" spans="15:116" ht="13.2" x14ac:dyDescent="0.2"/>
    <row r="49" spans="104:116" ht="13.2" x14ac:dyDescent="0.2"/>
    <row r="50" spans="104:116" ht="13.2" x14ac:dyDescent="0.2">
      <c r="CZ50" s="250"/>
      <c r="DA50" s="250"/>
      <c r="DB50" s="250"/>
      <c r="DC50" s="250"/>
      <c r="DD50" s="250"/>
      <c r="DE50" s="250"/>
      <c r="DF50" s="250"/>
      <c r="DG50" s="250"/>
      <c r="DH50" s="250"/>
      <c r="DI50" s="250"/>
      <c r="DJ50" s="250"/>
      <c r="DK50" s="250"/>
      <c r="DL50" s="250"/>
    </row>
    <row r="51" spans="104:116" ht="13.2" x14ac:dyDescent="0.2"/>
    <row r="52" spans="104:116" ht="13.2" x14ac:dyDescent="0.2"/>
    <row r="53" spans="104:116" ht="13.2" x14ac:dyDescent="0.2">
      <c r="DL53" s="250"/>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0"/>
      <c r="DD67" s="250"/>
      <c r="DE67" s="250"/>
      <c r="DF67" s="250"/>
      <c r="DG67" s="250"/>
      <c r="DH67" s="250"/>
      <c r="DI67" s="250"/>
      <c r="DJ67" s="250"/>
      <c r="DK67" s="250"/>
      <c r="DL67" s="250"/>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11kVnz4q6Cfwo/2KSwyvP+AL2R3kFw2B0wjwXVyIctioNdL6E91BtIqMoMnqPtUcP54Y+lAtevaDNvxlIdTBBw==" saltValue="3EMzG1P4RGS4vjK68RD8J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2"/>
  <cols>
    <col min="1" max="36" width="2.44140625" style="252" customWidth="1"/>
    <col min="37" max="44" width="17" style="252" customWidth="1"/>
    <col min="45" max="45" width="6.109375" style="258" customWidth="1"/>
    <col min="46" max="46" width="3" style="256" customWidth="1"/>
    <col min="47" max="47" width="19.109375" style="252" hidden="1" customWidth="1"/>
    <col min="48" max="52" width="12.6640625" style="252" hidden="1" customWidth="1"/>
    <col min="53" max="16384" width="8.6640625" style="252" hidden="1"/>
  </cols>
  <sheetData>
    <row r="1" spans="1:46" ht="13.2" x14ac:dyDescent="0.2">
      <c r="AS1" s="252"/>
      <c r="AT1" s="252"/>
    </row>
    <row r="2" spans="1:46" ht="13.2" x14ac:dyDescent="0.2">
      <c r="AS2" s="252"/>
      <c r="AT2" s="252"/>
    </row>
    <row r="3" spans="1:46" ht="13.2" x14ac:dyDescent="0.2">
      <c r="AS3" s="252"/>
      <c r="AT3" s="252"/>
    </row>
    <row r="4" spans="1:46" ht="13.2" x14ac:dyDescent="0.2">
      <c r="AS4" s="252"/>
      <c r="AT4" s="252"/>
    </row>
    <row r="5" spans="1:46" ht="16.2" x14ac:dyDescent="0.2">
      <c r="A5" s="253" t="s">
        <v>504</v>
      </c>
      <c r="B5" s="254"/>
      <c r="C5" s="254"/>
      <c r="D5" s="254"/>
      <c r="E5" s="254"/>
      <c r="F5" s="254"/>
      <c r="G5" s="254"/>
      <c r="H5" s="254"/>
      <c r="I5" s="254"/>
      <c r="J5" s="254"/>
      <c r="K5" s="254"/>
      <c r="L5" s="254"/>
      <c r="M5" s="254"/>
      <c r="N5" s="254"/>
      <c r="O5" s="254"/>
      <c r="P5" s="254"/>
      <c r="Q5" s="254"/>
      <c r="R5" s="254"/>
      <c r="S5" s="254"/>
      <c r="T5" s="254"/>
      <c r="U5" s="254"/>
      <c r="V5" s="254"/>
      <c r="W5" s="254"/>
      <c r="X5" s="254"/>
      <c r="Y5" s="254"/>
      <c r="Z5" s="254"/>
      <c r="AA5" s="254"/>
      <c r="AB5" s="254"/>
      <c r="AC5" s="254"/>
      <c r="AD5" s="254"/>
      <c r="AE5" s="254"/>
      <c r="AF5" s="254"/>
      <c r="AG5" s="254"/>
      <c r="AH5" s="254"/>
      <c r="AI5" s="254"/>
      <c r="AJ5" s="254"/>
      <c r="AK5" s="254"/>
      <c r="AL5" s="254"/>
      <c r="AM5" s="254"/>
      <c r="AN5" s="254"/>
      <c r="AO5" s="254"/>
      <c r="AP5" s="254"/>
      <c r="AQ5" s="254"/>
      <c r="AR5" s="254"/>
      <c r="AS5" s="255"/>
    </row>
    <row r="6" spans="1:46" ht="13.2" x14ac:dyDescent="0.2">
      <c r="A6" s="256"/>
      <c r="AK6" s="257" t="s">
        <v>505</v>
      </c>
      <c r="AL6" s="257"/>
      <c r="AM6" s="257"/>
      <c r="AN6" s="257"/>
    </row>
    <row r="7" spans="1:46" ht="13.5" customHeight="1" x14ac:dyDescent="0.2">
      <c r="A7" s="256"/>
      <c r="AK7" s="259"/>
      <c r="AL7" s="260"/>
      <c r="AM7" s="260"/>
      <c r="AN7" s="261"/>
      <c r="AO7" s="1130" t="s">
        <v>506</v>
      </c>
      <c r="AP7" s="262"/>
      <c r="AQ7" s="263" t="s">
        <v>507</v>
      </c>
      <c r="AR7" s="264"/>
    </row>
    <row r="8" spans="1:46" ht="13.2" x14ac:dyDescent="0.2">
      <c r="A8" s="256"/>
      <c r="AK8" s="265"/>
      <c r="AL8" s="266"/>
      <c r="AM8" s="266"/>
      <c r="AN8" s="267"/>
      <c r="AO8" s="1131"/>
      <c r="AP8" s="268" t="s">
        <v>508</v>
      </c>
      <c r="AQ8" s="269" t="s">
        <v>509</v>
      </c>
      <c r="AR8" s="270" t="s">
        <v>510</v>
      </c>
    </row>
    <row r="9" spans="1:46" ht="13.2" x14ac:dyDescent="0.2">
      <c r="A9" s="256"/>
      <c r="AK9" s="1142" t="s">
        <v>511</v>
      </c>
      <c r="AL9" s="1143"/>
      <c r="AM9" s="1143"/>
      <c r="AN9" s="1144"/>
      <c r="AO9" s="271">
        <v>1062745</v>
      </c>
      <c r="AP9" s="271">
        <v>117965</v>
      </c>
      <c r="AQ9" s="272">
        <v>163770</v>
      </c>
      <c r="AR9" s="273">
        <v>-28</v>
      </c>
    </row>
    <row r="10" spans="1:46" ht="13.5" customHeight="1" x14ac:dyDescent="0.2">
      <c r="A10" s="256"/>
      <c r="AK10" s="1142" t="s">
        <v>512</v>
      </c>
      <c r="AL10" s="1143"/>
      <c r="AM10" s="1143"/>
      <c r="AN10" s="1144"/>
      <c r="AO10" s="274">
        <v>120521</v>
      </c>
      <c r="AP10" s="274">
        <v>13378</v>
      </c>
      <c r="AQ10" s="275">
        <v>24683</v>
      </c>
      <c r="AR10" s="276">
        <v>-45.8</v>
      </c>
    </row>
    <row r="11" spans="1:46" ht="13.5" customHeight="1" x14ac:dyDescent="0.2">
      <c r="A11" s="256"/>
      <c r="AK11" s="1142" t="s">
        <v>513</v>
      </c>
      <c r="AL11" s="1143"/>
      <c r="AM11" s="1143"/>
      <c r="AN11" s="1144"/>
      <c r="AO11" s="274" t="s">
        <v>514</v>
      </c>
      <c r="AP11" s="274" t="s">
        <v>514</v>
      </c>
      <c r="AQ11" s="275">
        <v>5136</v>
      </c>
      <c r="AR11" s="276" t="s">
        <v>514</v>
      </c>
    </row>
    <row r="12" spans="1:46" ht="13.5" customHeight="1" x14ac:dyDescent="0.2">
      <c r="A12" s="256"/>
      <c r="AK12" s="1142" t="s">
        <v>515</v>
      </c>
      <c r="AL12" s="1143"/>
      <c r="AM12" s="1143"/>
      <c r="AN12" s="1144"/>
      <c r="AO12" s="274" t="s">
        <v>514</v>
      </c>
      <c r="AP12" s="274" t="s">
        <v>514</v>
      </c>
      <c r="AQ12" s="275" t="s">
        <v>514</v>
      </c>
      <c r="AR12" s="276" t="s">
        <v>514</v>
      </c>
    </row>
    <row r="13" spans="1:46" ht="13.5" customHeight="1" x14ac:dyDescent="0.2">
      <c r="A13" s="256"/>
      <c r="AK13" s="1142" t="s">
        <v>516</v>
      </c>
      <c r="AL13" s="1143"/>
      <c r="AM13" s="1143"/>
      <c r="AN13" s="1144"/>
      <c r="AO13" s="274">
        <v>64654</v>
      </c>
      <c r="AP13" s="274">
        <v>7177</v>
      </c>
      <c r="AQ13" s="275">
        <v>6255</v>
      </c>
      <c r="AR13" s="276">
        <v>14.7</v>
      </c>
    </row>
    <row r="14" spans="1:46" ht="13.5" customHeight="1" x14ac:dyDescent="0.2">
      <c r="A14" s="256"/>
      <c r="AK14" s="1142" t="s">
        <v>517</v>
      </c>
      <c r="AL14" s="1143"/>
      <c r="AM14" s="1143"/>
      <c r="AN14" s="1144"/>
      <c r="AO14" s="274">
        <v>6353</v>
      </c>
      <c r="AP14" s="274">
        <v>705</v>
      </c>
      <c r="AQ14" s="275">
        <v>3424</v>
      </c>
      <c r="AR14" s="276">
        <v>-79.400000000000006</v>
      </c>
    </row>
    <row r="15" spans="1:46" ht="13.5" customHeight="1" x14ac:dyDescent="0.2">
      <c r="A15" s="256"/>
      <c r="AK15" s="1145" t="s">
        <v>518</v>
      </c>
      <c r="AL15" s="1146"/>
      <c r="AM15" s="1146"/>
      <c r="AN15" s="1147"/>
      <c r="AO15" s="274">
        <v>-47233</v>
      </c>
      <c r="AP15" s="274">
        <v>-5243</v>
      </c>
      <c r="AQ15" s="275">
        <v>-13292</v>
      </c>
      <c r="AR15" s="276">
        <v>-60.6</v>
      </c>
    </row>
    <row r="16" spans="1:46" ht="13.2" x14ac:dyDescent="0.2">
      <c r="A16" s="256"/>
      <c r="AK16" s="1145" t="s">
        <v>188</v>
      </c>
      <c r="AL16" s="1146"/>
      <c r="AM16" s="1146"/>
      <c r="AN16" s="1147"/>
      <c r="AO16" s="274">
        <v>1207040</v>
      </c>
      <c r="AP16" s="274">
        <v>133982</v>
      </c>
      <c r="AQ16" s="275">
        <v>189976</v>
      </c>
      <c r="AR16" s="276">
        <v>-29.5</v>
      </c>
    </row>
    <row r="17" spans="1:46" ht="13.2" x14ac:dyDescent="0.2">
      <c r="A17" s="256"/>
    </row>
    <row r="18" spans="1:46" ht="13.2" x14ac:dyDescent="0.2">
      <c r="A18" s="256"/>
      <c r="AQ18" s="277"/>
      <c r="AR18" s="277"/>
    </row>
    <row r="19" spans="1:46" ht="13.2" x14ac:dyDescent="0.2">
      <c r="A19" s="256"/>
      <c r="AK19" s="252" t="s">
        <v>519</v>
      </c>
    </row>
    <row r="20" spans="1:46" ht="13.2" x14ac:dyDescent="0.2">
      <c r="A20" s="256"/>
      <c r="AK20" s="278"/>
      <c r="AL20" s="279"/>
      <c r="AM20" s="279"/>
      <c r="AN20" s="280"/>
      <c r="AO20" s="281" t="s">
        <v>520</v>
      </c>
      <c r="AP20" s="282" t="s">
        <v>521</v>
      </c>
      <c r="AQ20" s="283" t="s">
        <v>522</v>
      </c>
      <c r="AR20" s="284"/>
    </row>
    <row r="21" spans="1:46" s="257" customFormat="1" ht="13.2" x14ac:dyDescent="0.2">
      <c r="A21" s="285"/>
      <c r="AK21" s="1148" t="s">
        <v>523</v>
      </c>
      <c r="AL21" s="1149"/>
      <c r="AM21" s="1149"/>
      <c r="AN21" s="1150"/>
      <c r="AO21" s="286">
        <v>12.43</v>
      </c>
      <c r="AP21" s="287">
        <v>16.39</v>
      </c>
      <c r="AQ21" s="288">
        <v>-3.96</v>
      </c>
      <c r="AS21" s="289"/>
      <c r="AT21" s="285"/>
    </row>
    <row r="22" spans="1:46" s="257" customFormat="1" ht="13.2" x14ac:dyDescent="0.2">
      <c r="A22" s="285"/>
      <c r="AK22" s="1148" t="s">
        <v>524</v>
      </c>
      <c r="AL22" s="1149"/>
      <c r="AM22" s="1149"/>
      <c r="AN22" s="1150"/>
      <c r="AO22" s="290">
        <v>97</v>
      </c>
      <c r="AP22" s="291">
        <v>95.8</v>
      </c>
      <c r="AQ22" s="292">
        <v>1.2</v>
      </c>
      <c r="AR22" s="277"/>
      <c r="AS22" s="289"/>
      <c r="AT22" s="285"/>
    </row>
    <row r="23" spans="1:46" s="257" customFormat="1" ht="13.2" x14ac:dyDescent="0.2">
      <c r="A23" s="285"/>
      <c r="AP23" s="277"/>
      <c r="AQ23" s="277"/>
      <c r="AR23" s="277"/>
      <c r="AS23" s="289"/>
      <c r="AT23" s="285"/>
    </row>
    <row r="24" spans="1:46" s="257" customFormat="1" ht="13.2" x14ac:dyDescent="0.2">
      <c r="A24" s="285"/>
      <c r="AP24" s="277"/>
      <c r="AQ24" s="277"/>
      <c r="AR24" s="277"/>
      <c r="AS24" s="289"/>
      <c r="AT24" s="285"/>
    </row>
    <row r="25" spans="1:46" s="257" customFormat="1" ht="13.2" x14ac:dyDescent="0.2">
      <c r="A25" s="293"/>
      <c r="B25" s="294"/>
      <c r="C25" s="294"/>
      <c r="D25" s="294"/>
      <c r="E25" s="294"/>
      <c r="F25" s="294"/>
      <c r="G25" s="294"/>
      <c r="H25" s="294"/>
      <c r="I25" s="294"/>
      <c r="J25" s="294"/>
      <c r="K25" s="294"/>
      <c r="L25" s="294"/>
      <c r="M25" s="294"/>
      <c r="N25" s="294"/>
      <c r="O25" s="294"/>
      <c r="P25" s="294"/>
      <c r="Q25" s="294"/>
      <c r="R25" s="294"/>
      <c r="S25" s="294"/>
      <c r="T25" s="294"/>
      <c r="U25" s="294"/>
      <c r="V25" s="294"/>
      <c r="W25" s="294"/>
      <c r="X25" s="294"/>
      <c r="Y25" s="294"/>
      <c r="Z25" s="294"/>
      <c r="AA25" s="294"/>
      <c r="AB25" s="294"/>
      <c r="AC25" s="294"/>
      <c r="AD25" s="294"/>
      <c r="AE25" s="294"/>
      <c r="AF25" s="294"/>
      <c r="AG25" s="294"/>
      <c r="AH25" s="294"/>
      <c r="AI25" s="294"/>
      <c r="AJ25" s="294"/>
      <c r="AK25" s="294"/>
      <c r="AL25" s="294"/>
      <c r="AM25" s="294"/>
      <c r="AN25" s="294"/>
      <c r="AO25" s="294"/>
      <c r="AP25" s="295"/>
      <c r="AQ25" s="295"/>
      <c r="AR25" s="295"/>
      <c r="AS25" s="296"/>
      <c r="AT25" s="285"/>
    </row>
    <row r="26" spans="1:46" s="257" customFormat="1" ht="13.2" x14ac:dyDescent="0.2">
      <c r="A26" s="1141" t="s">
        <v>525</v>
      </c>
      <c r="B26" s="1141"/>
      <c r="C26" s="1141"/>
      <c r="D26" s="1141"/>
      <c r="E26" s="1141"/>
      <c r="F26" s="1141"/>
      <c r="G26" s="1141"/>
      <c r="H26" s="1141"/>
      <c r="I26" s="1141"/>
      <c r="J26" s="1141"/>
      <c r="K26" s="1141"/>
      <c r="L26" s="1141"/>
      <c r="M26" s="1141"/>
      <c r="N26" s="1141"/>
      <c r="O26" s="1141"/>
      <c r="P26" s="1141"/>
      <c r="Q26" s="1141"/>
      <c r="R26" s="1141"/>
      <c r="S26" s="1141"/>
      <c r="T26" s="1141"/>
      <c r="U26" s="1141"/>
      <c r="V26" s="1141"/>
      <c r="W26" s="1141"/>
      <c r="X26" s="1141"/>
      <c r="Y26" s="1141"/>
      <c r="Z26" s="1141"/>
      <c r="AA26" s="1141"/>
      <c r="AB26" s="1141"/>
      <c r="AC26" s="1141"/>
      <c r="AD26" s="1141"/>
      <c r="AE26" s="1141"/>
      <c r="AF26" s="1141"/>
      <c r="AG26" s="1141"/>
      <c r="AH26" s="1141"/>
      <c r="AI26" s="1141"/>
      <c r="AJ26" s="1141"/>
      <c r="AK26" s="1141"/>
      <c r="AL26" s="1141"/>
      <c r="AM26" s="1141"/>
      <c r="AN26" s="1141"/>
      <c r="AO26" s="1141"/>
      <c r="AP26" s="1141"/>
      <c r="AQ26" s="1141"/>
      <c r="AR26" s="1141"/>
      <c r="AS26" s="1141"/>
    </row>
    <row r="27" spans="1:46" ht="13.2" x14ac:dyDescent="0.2">
      <c r="A27" s="297"/>
      <c r="AS27" s="252"/>
      <c r="AT27" s="252"/>
    </row>
    <row r="28" spans="1:46" ht="16.2" x14ac:dyDescent="0.2">
      <c r="A28" s="253" t="s">
        <v>526</v>
      </c>
      <c r="B28" s="254"/>
      <c r="C28" s="254"/>
      <c r="D28" s="254"/>
      <c r="E28" s="254"/>
      <c r="F28" s="254"/>
      <c r="G28" s="254"/>
      <c r="H28" s="254"/>
      <c r="I28" s="254"/>
      <c r="J28" s="254"/>
      <c r="K28" s="254"/>
      <c r="L28" s="254"/>
      <c r="M28" s="254"/>
      <c r="N28" s="254"/>
      <c r="O28" s="254"/>
      <c r="P28" s="254"/>
      <c r="Q28" s="254"/>
      <c r="R28" s="254"/>
      <c r="S28" s="254"/>
      <c r="T28" s="254"/>
      <c r="U28" s="254"/>
      <c r="V28" s="254"/>
      <c r="W28" s="254"/>
      <c r="X28" s="254"/>
      <c r="Y28" s="254"/>
      <c r="Z28" s="254"/>
      <c r="AA28" s="254"/>
      <c r="AB28" s="254"/>
      <c r="AC28" s="254"/>
      <c r="AD28" s="254"/>
      <c r="AE28" s="254"/>
      <c r="AF28" s="254"/>
      <c r="AG28" s="254"/>
      <c r="AH28" s="254"/>
      <c r="AI28" s="254"/>
      <c r="AJ28" s="254"/>
      <c r="AK28" s="254"/>
      <c r="AL28" s="254"/>
      <c r="AM28" s="254"/>
      <c r="AN28" s="254"/>
      <c r="AO28" s="254"/>
      <c r="AP28" s="254"/>
      <c r="AQ28" s="254"/>
      <c r="AR28" s="254"/>
      <c r="AS28" s="298"/>
    </row>
    <row r="29" spans="1:46" ht="13.2" x14ac:dyDescent="0.2">
      <c r="A29" s="256"/>
      <c r="AK29" s="257" t="s">
        <v>527</v>
      </c>
      <c r="AL29" s="257"/>
      <c r="AM29" s="257"/>
      <c r="AN29" s="257"/>
      <c r="AS29" s="299"/>
    </row>
    <row r="30" spans="1:46" ht="13.5" customHeight="1" x14ac:dyDescent="0.2">
      <c r="A30" s="256"/>
      <c r="AK30" s="259"/>
      <c r="AL30" s="260"/>
      <c r="AM30" s="260"/>
      <c r="AN30" s="261"/>
      <c r="AO30" s="1130" t="s">
        <v>506</v>
      </c>
      <c r="AP30" s="262"/>
      <c r="AQ30" s="263" t="s">
        <v>507</v>
      </c>
      <c r="AR30" s="264"/>
    </row>
    <row r="31" spans="1:46" ht="13.2" x14ac:dyDescent="0.2">
      <c r="A31" s="256"/>
      <c r="AK31" s="265"/>
      <c r="AL31" s="266"/>
      <c r="AM31" s="266"/>
      <c r="AN31" s="267"/>
      <c r="AO31" s="1131"/>
      <c r="AP31" s="268" t="s">
        <v>508</v>
      </c>
      <c r="AQ31" s="269" t="s">
        <v>509</v>
      </c>
      <c r="AR31" s="270" t="s">
        <v>510</v>
      </c>
    </row>
    <row r="32" spans="1:46" ht="27" customHeight="1" x14ac:dyDescent="0.2">
      <c r="A32" s="256"/>
      <c r="AK32" s="1132" t="s">
        <v>528</v>
      </c>
      <c r="AL32" s="1133"/>
      <c r="AM32" s="1133"/>
      <c r="AN32" s="1134"/>
      <c r="AO32" s="300">
        <v>589950</v>
      </c>
      <c r="AP32" s="300">
        <v>65485</v>
      </c>
      <c r="AQ32" s="301">
        <v>115605</v>
      </c>
      <c r="AR32" s="302">
        <v>-43.4</v>
      </c>
    </row>
    <row r="33" spans="1:46" ht="13.5" customHeight="1" x14ac:dyDescent="0.2">
      <c r="A33" s="256"/>
      <c r="AK33" s="1132" t="s">
        <v>529</v>
      </c>
      <c r="AL33" s="1133"/>
      <c r="AM33" s="1133"/>
      <c r="AN33" s="1134"/>
      <c r="AO33" s="300" t="s">
        <v>514</v>
      </c>
      <c r="AP33" s="300" t="s">
        <v>514</v>
      </c>
      <c r="AQ33" s="301">
        <v>170</v>
      </c>
      <c r="AR33" s="302" t="s">
        <v>514</v>
      </c>
    </row>
    <row r="34" spans="1:46" ht="27" customHeight="1" x14ac:dyDescent="0.2">
      <c r="A34" s="256"/>
      <c r="AK34" s="1132" t="s">
        <v>530</v>
      </c>
      <c r="AL34" s="1133"/>
      <c r="AM34" s="1133"/>
      <c r="AN34" s="1134"/>
      <c r="AO34" s="300" t="s">
        <v>514</v>
      </c>
      <c r="AP34" s="300" t="s">
        <v>514</v>
      </c>
      <c r="AQ34" s="301">
        <v>200</v>
      </c>
      <c r="AR34" s="302" t="s">
        <v>514</v>
      </c>
    </row>
    <row r="35" spans="1:46" ht="27" customHeight="1" x14ac:dyDescent="0.2">
      <c r="A35" s="256"/>
      <c r="AK35" s="1132" t="s">
        <v>531</v>
      </c>
      <c r="AL35" s="1133"/>
      <c r="AM35" s="1133"/>
      <c r="AN35" s="1134"/>
      <c r="AO35" s="300">
        <v>61999</v>
      </c>
      <c r="AP35" s="300">
        <v>6882</v>
      </c>
      <c r="AQ35" s="301">
        <v>23913</v>
      </c>
      <c r="AR35" s="302">
        <v>-71.2</v>
      </c>
    </row>
    <row r="36" spans="1:46" ht="27" customHeight="1" x14ac:dyDescent="0.2">
      <c r="A36" s="256"/>
      <c r="AK36" s="1132" t="s">
        <v>532</v>
      </c>
      <c r="AL36" s="1133"/>
      <c r="AM36" s="1133"/>
      <c r="AN36" s="1134"/>
      <c r="AO36" s="300">
        <v>9649</v>
      </c>
      <c r="AP36" s="300">
        <v>1071</v>
      </c>
      <c r="AQ36" s="301">
        <v>3903</v>
      </c>
      <c r="AR36" s="302">
        <v>-72.599999999999994</v>
      </c>
    </row>
    <row r="37" spans="1:46" ht="13.5" customHeight="1" x14ac:dyDescent="0.2">
      <c r="A37" s="256"/>
      <c r="AK37" s="1132" t="s">
        <v>533</v>
      </c>
      <c r="AL37" s="1133"/>
      <c r="AM37" s="1133"/>
      <c r="AN37" s="1134"/>
      <c r="AO37" s="300" t="s">
        <v>514</v>
      </c>
      <c r="AP37" s="300" t="s">
        <v>514</v>
      </c>
      <c r="AQ37" s="301">
        <v>982</v>
      </c>
      <c r="AR37" s="302" t="s">
        <v>514</v>
      </c>
    </row>
    <row r="38" spans="1:46" ht="27" customHeight="1" x14ac:dyDescent="0.2">
      <c r="A38" s="256"/>
      <c r="AK38" s="1135" t="s">
        <v>534</v>
      </c>
      <c r="AL38" s="1136"/>
      <c r="AM38" s="1136"/>
      <c r="AN38" s="1137"/>
      <c r="AO38" s="303" t="s">
        <v>514</v>
      </c>
      <c r="AP38" s="303" t="s">
        <v>514</v>
      </c>
      <c r="AQ38" s="304">
        <v>19</v>
      </c>
      <c r="AR38" s="292" t="s">
        <v>514</v>
      </c>
      <c r="AS38" s="299"/>
    </row>
    <row r="39" spans="1:46" ht="13.2" x14ac:dyDescent="0.2">
      <c r="A39" s="256"/>
      <c r="AK39" s="1135" t="s">
        <v>535</v>
      </c>
      <c r="AL39" s="1136"/>
      <c r="AM39" s="1136"/>
      <c r="AN39" s="1137"/>
      <c r="AO39" s="300">
        <v>-28587</v>
      </c>
      <c r="AP39" s="300">
        <v>-3173</v>
      </c>
      <c r="AQ39" s="301">
        <v>-4902</v>
      </c>
      <c r="AR39" s="302">
        <v>-35.299999999999997</v>
      </c>
      <c r="AS39" s="299"/>
    </row>
    <row r="40" spans="1:46" ht="27" customHeight="1" x14ac:dyDescent="0.2">
      <c r="A40" s="256"/>
      <c r="AK40" s="1132" t="s">
        <v>536</v>
      </c>
      <c r="AL40" s="1133"/>
      <c r="AM40" s="1133"/>
      <c r="AN40" s="1134"/>
      <c r="AO40" s="300">
        <v>-400250</v>
      </c>
      <c r="AP40" s="300">
        <v>-44428</v>
      </c>
      <c r="AQ40" s="301">
        <v>-94813</v>
      </c>
      <c r="AR40" s="302">
        <v>-53.1</v>
      </c>
      <c r="AS40" s="299"/>
    </row>
    <row r="41" spans="1:46" ht="13.2" x14ac:dyDescent="0.2">
      <c r="A41" s="256"/>
      <c r="AK41" s="1138" t="s">
        <v>298</v>
      </c>
      <c r="AL41" s="1139"/>
      <c r="AM41" s="1139"/>
      <c r="AN41" s="1140"/>
      <c r="AO41" s="300">
        <v>232761</v>
      </c>
      <c r="AP41" s="300">
        <v>25836</v>
      </c>
      <c r="AQ41" s="301">
        <v>45077</v>
      </c>
      <c r="AR41" s="302">
        <v>-42.7</v>
      </c>
      <c r="AS41" s="299"/>
    </row>
    <row r="42" spans="1:46" ht="13.2" x14ac:dyDescent="0.2">
      <c r="A42" s="256"/>
      <c r="AK42" s="305" t="s">
        <v>537</v>
      </c>
      <c r="AQ42" s="277"/>
      <c r="AR42" s="277"/>
      <c r="AS42" s="299"/>
    </row>
    <row r="43" spans="1:46" ht="13.2" x14ac:dyDescent="0.2">
      <c r="A43" s="256"/>
      <c r="AP43" s="306"/>
      <c r="AQ43" s="277"/>
      <c r="AS43" s="299"/>
    </row>
    <row r="44" spans="1:46" ht="13.2" x14ac:dyDescent="0.2">
      <c r="A44" s="256"/>
      <c r="AQ44" s="277"/>
    </row>
    <row r="45" spans="1:46" ht="13.2" x14ac:dyDescent="0.2">
      <c r="A45" s="254"/>
      <c r="B45" s="254"/>
      <c r="C45" s="254"/>
      <c r="D45" s="254"/>
      <c r="E45" s="254"/>
      <c r="F45" s="254"/>
      <c r="G45" s="254"/>
      <c r="H45" s="254"/>
      <c r="I45" s="254"/>
      <c r="J45" s="254"/>
      <c r="K45" s="254"/>
      <c r="L45" s="254"/>
      <c r="M45" s="254"/>
      <c r="N45" s="254"/>
      <c r="O45" s="254"/>
      <c r="P45" s="254"/>
      <c r="Q45" s="254"/>
      <c r="R45" s="254"/>
      <c r="S45" s="254"/>
      <c r="T45" s="254"/>
      <c r="U45" s="254"/>
      <c r="V45" s="254"/>
      <c r="W45" s="254"/>
      <c r="X45" s="254"/>
      <c r="Y45" s="254"/>
      <c r="Z45" s="254"/>
      <c r="AA45" s="254"/>
      <c r="AB45" s="254"/>
      <c r="AC45" s="254"/>
      <c r="AD45" s="254"/>
      <c r="AE45" s="254"/>
      <c r="AF45" s="254"/>
      <c r="AG45" s="254"/>
      <c r="AH45" s="254"/>
      <c r="AI45" s="254"/>
      <c r="AJ45" s="254"/>
      <c r="AK45" s="254"/>
      <c r="AL45" s="254"/>
      <c r="AM45" s="254"/>
      <c r="AN45" s="254"/>
      <c r="AO45" s="254"/>
      <c r="AP45" s="254"/>
      <c r="AQ45" s="307"/>
      <c r="AR45" s="254"/>
      <c r="AS45" s="254"/>
      <c r="AT45" s="252"/>
    </row>
    <row r="46" spans="1:46" ht="13.2" x14ac:dyDescent="0.2">
      <c r="A46" s="308"/>
      <c r="B46" s="308"/>
      <c r="C46" s="308"/>
      <c r="D46" s="308"/>
      <c r="E46" s="308"/>
      <c r="F46" s="308"/>
      <c r="G46" s="308"/>
      <c r="H46" s="308"/>
      <c r="I46" s="308"/>
      <c r="J46" s="308"/>
      <c r="K46" s="308"/>
      <c r="L46" s="308"/>
      <c r="M46" s="308"/>
      <c r="N46" s="308"/>
      <c r="O46" s="308"/>
      <c r="P46" s="308"/>
      <c r="Q46" s="308"/>
      <c r="R46" s="308"/>
      <c r="S46" s="308"/>
      <c r="T46" s="308"/>
      <c r="U46" s="308"/>
      <c r="V46" s="308"/>
      <c r="W46" s="308"/>
      <c r="X46" s="308"/>
      <c r="Y46" s="308"/>
      <c r="Z46" s="308"/>
      <c r="AA46" s="308"/>
      <c r="AB46" s="308"/>
      <c r="AC46" s="308"/>
      <c r="AD46" s="308"/>
      <c r="AE46" s="308"/>
      <c r="AF46" s="308"/>
      <c r="AG46" s="308"/>
      <c r="AH46" s="308"/>
      <c r="AI46" s="308"/>
      <c r="AJ46" s="308"/>
      <c r="AK46" s="308"/>
      <c r="AL46" s="308"/>
      <c r="AM46" s="308"/>
      <c r="AN46" s="308"/>
      <c r="AO46" s="308"/>
      <c r="AP46" s="308"/>
      <c r="AQ46" s="308"/>
      <c r="AR46" s="308"/>
      <c r="AS46" s="308"/>
      <c r="AT46" s="252"/>
    </row>
    <row r="47" spans="1:46" ht="17.25" customHeight="1" x14ac:dyDescent="0.2">
      <c r="A47" s="309" t="s">
        <v>538</v>
      </c>
    </row>
    <row r="48" spans="1:46" ht="13.2" x14ac:dyDescent="0.2">
      <c r="A48" s="256"/>
      <c r="AK48" s="310" t="s">
        <v>539</v>
      </c>
      <c r="AL48" s="310"/>
      <c r="AM48" s="310"/>
      <c r="AN48" s="310"/>
      <c r="AO48" s="310"/>
      <c r="AP48" s="310"/>
      <c r="AQ48" s="311"/>
      <c r="AR48" s="310"/>
    </row>
    <row r="49" spans="1:44" ht="13.5" customHeight="1" x14ac:dyDescent="0.2">
      <c r="A49" s="256"/>
      <c r="AK49" s="312"/>
      <c r="AL49" s="313"/>
      <c r="AM49" s="1125" t="s">
        <v>506</v>
      </c>
      <c r="AN49" s="1127" t="s">
        <v>540</v>
      </c>
      <c r="AO49" s="1128"/>
      <c r="AP49" s="1128"/>
      <c r="AQ49" s="1128"/>
      <c r="AR49" s="1129"/>
    </row>
    <row r="50" spans="1:44" ht="13.2" x14ac:dyDescent="0.2">
      <c r="A50" s="256"/>
      <c r="AK50" s="314"/>
      <c r="AL50" s="315"/>
      <c r="AM50" s="1126"/>
      <c r="AN50" s="316" t="s">
        <v>541</v>
      </c>
      <c r="AO50" s="317" t="s">
        <v>542</v>
      </c>
      <c r="AP50" s="318" t="s">
        <v>543</v>
      </c>
      <c r="AQ50" s="319" t="s">
        <v>544</v>
      </c>
      <c r="AR50" s="320" t="s">
        <v>545</v>
      </c>
    </row>
    <row r="51" spans="1:44" ht="13.2" x14ac:dyDescent="0.2">
      <c r="A51" s="256"/>
      <c r="AK51" s="312" t="s">
        <v>546</v>
      </c>
      <c r="AL51" s="313"/>
      <c r="AM51" s="321">
        <v>760574</v>
      </c>
      <c r="AN51" s="322">
        <v>79691</v>
      </c>
      <c r="AO51" s="323">
        <v>-25.6</v>
      </c>
      <c r="AP51" s="324">
        <v>202870</v>
      </c>
      <c r="AQ51" s="325">
        <v>20.100000000000001</v>
      </c>
      <c r="AR51" s="326">
        <v>-45.7</v>
      </c>
    </row>
    <row r="52" spans="1:44" ht="13.2" x14ac:dyDescent="0.2">
      <c r="A52" s="256"/>
      <c r="AK52" s="327"/>
      <c r="AL52" s="328" t="s">
        <v>547</v>
      </c>
      <c r="AM52" s="329">
        <v>200497</v>
      </c>
      <c r="AN52" s="330">
        <v>21008</v>
      </c>
      <c r="AO52" s="331">
        <v>-36.4</v>
      </c>
      <c r="AP52" s="332">
        <v>79735</v>
      </c>
      <c r="AQ52" s="333">
        <v>0.5</v>
      </c>
      <c r="AR52" s="334">
        <v>-36.9</v>
      </c>
    </row>
    <row r="53" spans="1:44" ht="13.2" x14ac:dyDescent="0.2">
      <c r="A53" s="256"/>
      <c r="AK53" s="312" t="s">
        <v>548</v>
      </c>
      <c r="AL53" s="313"/>
      <c r="AM53" s="321">
        <v>726572</v>
      </c>
      <c r="AN53" s="322">
        <v>77106</v>
      </c>
      <c r="AO53" s="323">
        <v>-3.2</v>
      </c>
      <c r="AP53" s="324">
        <v>167497</v>
      </c>
      <c r="AQ53" s="325">
        <v>-17.399999999999999</v>
      </c>
      <c r="AR53" s="326">
        <v>14.2</v>
      </c>
    </row>
    <row r="54" spans="1:44" ht="13.2" x14ac:dyDescent="0.2">
      <c r="A54" s="256"/>
      <c r="AK54" s="327"/>
      <c r="AL54" s="328" t="s">
        <v>547</v>
      </c>
      <c r="AM54" s="329">
        <v>280675</v>
      </c>
      <c r="AN54" s="330">
        <v>29786</v>
      </c>
      <c r="AO54" s="331">
        <v>41.8</v>
      </c>
      <c r="AP54" s="332">
        <v>82571</v>
      </c>
      <c r="AQ54" s="333">
        <v>3.6</v>
      </c>
      <c r="AR54" s="334">
        <v>38.200000000000003</v>
      </c>
    </row>
    <row r="55" spans="1:44" ht="13.2" x14ac:dyDescent="0.2">
      <c r="A55" s="256"/>
      <c r="AK55" s="312" t="s">
        <v>549</v>
      </c>
      <c r="AL55" s="313"/>
      <c r="AM55" s="321">
        <v>2045916</v>
      </c>
      <c r="AN55" s="322">
        <v>220536</v>
      </c>
      <c r="AO55" s="323">
        <v>186</v>
      </c>
      <c r="AP55" s="324">
        <v>190274</v>
      </c>
      <c r="AQ55" s="325">
        <v>13.6</v>
      </c>
      <c r="AR55" s="326">
        <v>172.4</v>
      </c>
    </row>
    <row r="56" spans="1:44" ht="13.2" x14ac:dyDescent="0.2">
      <c r="A56" s="256"/>
      <c r="AK56" s="327"/>
      <c r="AL56" s="328" t="s">
        <v>547</v>
      </c>
      <c r="AM56" s="329">
        <v>274210</v>
      </c>
      <c r="AN56" s="330">
        <v>29558</v>
      </c>
      <c r="AO56" s="331">
        <v>-0.8</v>
      </c>
      <c r="AP56" s="332">
        <v>88584</v>
      </c>
      <c r="AQ56" s="333">
        <v>7.3</v>
      </c>
      <c r="AR56" s="334">
        <v>-8.1</v>
      </c>
    </row>
    <row r="57" spans="1:44" ht="13.2" x14ac:dyDescent="0.2">
      <c r="A57" s="256"/>
      <c r="AK57" s="312" t="s">
        <v>550</v>
      </c>
      <c r="AL57" s="313"/>
      <c r="AM57" s="321">
        <v>1213957</v>
      </c>
      <c r="AN57" s="322">
        <v>132964</v>
      </c>
      <c r="AO57" s="323">
        <v>-39.700000000000003</v>
      </c>
      <c r="AP57" s="324">
        <v>200194</v>
      </c>
      <c r="AQ57" s="325">
        <v>5.2</v>
      </c>
      <c r="AR57" s="326">
        <v>-44.9</v>
      </c>
    </row>
    <row r="58" spans="1:44" ht="13.2" x14ac:dyDescent="0.2">
      <c r="A58" s="256"/>
      <c r="AK58" s="327"/>
      <c r="AL58" s="328" t="s">
        <v>547</v>
      </c>
      <c r="AM58" s="329">
        <v>228877</v>
      </c>
      <c r="AN58" s="330">
        <v>25069</v>
      </c>
      <c r="AO58" s="331">
        <v>-15.2</v>
      </c>
      <c r="AP58" s="332">
        <v>106422</v>
      </c>
      <c r="AQ58" s="333">
        <v>20.100000000000001</v>
      </c>
      <c r="AR58" s="334">
        <v>-35.299999999999997</v>
      </c>
    </row>
    <row r="59" spans="1:44" ht="13.2" x14ac:dyDescent="0.2">
      <c r="A59" s="256"/>
      <c r="AK59" s="312" t="s">
        <v>551</v>
      </c>
      <c r="AL59" s="313"/>
      <c r="AM59" s="321">
        <v>1128182</v>
      </c>
      <c r="AN59" s="322">
        <v>125228</v>
      </c>
      <c r="AO59" s="323">
        <v>-5.8</v>
      </c>
      <c r="AP59" s="324">
        <v>196914</v>
      </c>
      <c r="AQ59" s="325">
        <v>-1.6</v>
      </c>
      <c r="AR59" s="326">
        <v>-4.2</v>
      </c>
    </row>
    <row r="60" spans="1:44" ht="13.2" x14ac:dyDescent="0.2">
      <c r="A60" s="256"/>
      <c r="AK60" s="327"/>
      <c r="AL60" s="328" t="s">
        <v>547</v>
      </c>
      <c r="AM60" s="329">
        <v>341694</v>
      </c>
      <c r="AN60" s="330">
        <v>37928</v>
      </c>
      <c r="AO60" s="331">
        <v>51.3</v>
      </c>
      <c r="AP60" s="332">
        <v>98966</v>
      </c>
      <c r="AQ60" s="333">
        <v>-7</v>
      </c>
      <c r="AR60" s="334">
        <v>58.3</v>
      </c>
    </row>
    <row r="61" spans="1:44" ht="13.2" x14ac:dyDescent="0.2">
      <c r="A61" s="256"/>
      <c r="AK61" s="312" t="s">
        <v>552</v>
      </c>
      <c r="AL61" s="335"/>
      <c r="AM61" s="321">
        <v>1175040</v>
      </c>
      <c r="AN61" s="322">
        <v>127105</v>
      </c>
      <c r="AO61" s="323">
        <v>22.3</v>
      </c>
      <c r="AP61" s="324">
        <v>191550</v>
      </c>
      <c r="AQ61" s="336">
        <v>4</v>
      </c>
      <c r="AR61" s="326">
        <v>18.3</v>
      </c>
    </row>
    <row r="62" spans="1:44" ht="13.2" x14ac:dyDescent="0.2">
      <c r="A62" s="256"/>
      <c r="AK62" s="327"/>
      <c r="AL62" s="328" t="s">
        <v>547</v>
      </c>
      <c r="AM62" s="329">
        <v>265191</v>
      </c>
      <c r="AN62" s="330">
        <v>28670</v>
      </c>
      <c r="AO62" s="331">
        <v>8.1</v>
      </c>
      <c r="AP62" s="332">
        <v>91256</v>
      </c>
      <c r="AQ62" s="333">
        <v>4.9000000000000004</v>
      </c>
      <c r="AR62" s="334">
        <v>3.2</v>
      </c>
    </row>
    <row r="63" spans="1:44" ht="13.2" x14ac:dyDescent="0.2">
      <c r="A63" s="256"/>
    </row>
    <row r="64" spans="1:44" ht="13.2" x14ac:dyDescent="0.2">
      <c r="A64" s="256"/>
    </row>
    <row r="65" spans="1:46" ht="13.2" x14ac:dyDescent="0.2">
      <c r="A65" s="256"/>
    </row>
    <row r="66" spans="1:46" ht="13.2" x14ac:dyDescent="0.2">
      <c r="A66" s="337"/>
      <c r="B66" s="308"/>
      <c r="C66" s="308"/>
      <c r="D66" s="308"/>
      <c r="E66" s="308"/>
      <c r="F66" s="308"/>
      <c r="G66" s="308"/>
      <c r="H66" s="308"/>
      <c r="I66" s="308"/>
      <c r="J66" s="308"/>
      <c r="K66" s="308"/>
      <c r="L66" s="308"/>
      <c r="M66" s="308"/>
      <c r="N66" s="308"/>
      <c r="O66" s="308"/>
      <c r="P66" s="308"/>
      <c r="Q66" s="308"/>
      <c r="R66" s="308"/>
      <c r="S66" s="308"/>
      <c r="T66" s="308"/>
      <c r="U66" s="308"/>
      <c r="V66" s="308"/>
      <c r="W66" s="308"/>
      <c r="X66" s="308"/>
      <c r="Y66" s="308"/>
      <c r="Z66" s="308"/>
      <c r="AA66" s="308"/>
      <c r="AB66" s="308"/>
      <c r="AC66" s="308"/>
      <c r="AD66" s="308"/>
      <c r="AE66" s="308"/>
      <c r="AF66" s="308"/>
      <c r="AG66" s="308"/>
      <c r="AH66" s="308"/>
      <c r="AI66" s="308"/>
      <c r="AJ66" s="308"/>
      <c r="AK66" s="308"/>
      <c r="AL66" s="308"/>
      <c r="AM66" s="308"/>
      <c r="AN66" s="308"/>
      <c r="AO66" s="308"/>
      <c r="AP66" s="308"/>
      <c r="AQ66" s="308"/>
      <c r="AR66" s="308"/>
      <c r="AS66" s="338"/>
    </row>
    <row r="67" spans="1:46" ht="13.5" hidden="1" customHeight="1" x14ac:dyDescent="0.2">
      <c r="AS67" s="252"/>
      <c r="AT67" s="252"/>
    </row>
    <row r="70" spans="1:46" ht="13.2" hidden="1" x14ac:dyDescent="0.2"/>
    <row r="71" spans="1:46" ht="13.2" hidden="1" x14ac:dyDescent="0.2"/>
    <row r="72" spans="1:46" ht="13.2" hidden="1" x14ac:dyDescent="0.2"/>
    <row r="73" spans="1:46" ht="13.2" hidden="1" x14ac:dyDescent="0.2"/>
  </sheetData>
  <sheetProtection algorithmName="SHA-512" hashValue="BeIEiXl9742Lt9H4fQe2BKEDwDk1OsI47FN/PWx+11VKL5IgbWP5RWmyhbePwLKeUuVaWV8/of4xl2+G/HH1iA==" saltValue="iFq2PCSetVSO6d5w3lwX8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51" customWidth="1"/>
    <col min="126" max="16384" width="9" style="250" hidden="1"/>
  </cols>
  <sheetData>
    <row r="1" spans="2:125" ht="13.5" customHeight="1" x14ac:dyDescent="0.2">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2:125" ht="13.2" x14ac:dyDescent="0.2">
      <c r="B2" s="250"/>
      <c r="DG2" s="250"/>
    </row>
    <row r="3" spans="2:125" ht="13.2" x14ac:dyDescent="0.2">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H3" s="250"/>
      <c r="DI3" s="250"/>
      <c r="DJ3" s="250"/>
      <c r="DK3" s="250"/>
      <c r="DL3" s="250"/>
      <c r="DM3" s="250"/>
      <c r="DN3" s="250"/>
      <c r="DO3" s="250"/>
      <c r="DP3" s="250"/>
      <c r="DQ3" s="250"/>
      <c r="DR3" s="250"/>
      <c r="DS3" s="250"/>
      <c r="DT3" s="250"/>
      <c r="DU3" s="250"/>
    </row>
    <row r="4" spans="2:125" ht="13.2" x14ac:dyDescent="0.2"/>
    <row r="5" spans="2:125" ht="13.2" x14ac:dyDescent="0.2"/>
    <row r="6" spans="2:125" ht="13.2" x14ac:dyDescent="0.2"/>
    <row r="7" spans="2:125" ht="13.2" x14ac:dyDescent="0.2"/>
    <row r="8" spans="2:125" ht="13.2" x14ac:dyDescent="0.2"/>
    <row r="9" spans="2:125" ht="13.2" x14ac:dyDescent="0.2">
      <c r="DU9" s="250"/>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0"/>
    </row>
    <row r="18" spans="125:125" ht="13.2" x14ac:dyDescent="0.2"/>
    <row r="19" spans="125:125" ht="13.2" x14ac:dyDescent="0.2"/>
    <row r="20" spans="125:125" ht="13.2" x14ac:dyDescent="0.2">
      <c r="DU20" s="250"/>
    </row>
    <row r="21" spans="125:125" ht="13.2" x14ac:dyDescent="0.2">
      <c r="DU21" s="250"/>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0"/>
    </row>
    <row r="29" spans="125:125" ht="13.2" x14ac:dyDescent="0.2"/>
    <row r="30" spans="125:125" ht="13.2" x14ac:dyDescent="0.2"/>
    <row r="31" spans="125:125" ht="13.2" x14ac:dyDescent="0.2"/>
    <row r="32" spans="125:125" ht="13.2" x14ac:dyDescent="0.2"/>
    <row r="33" spans="2:125" ht="13.2" x14ac:dyDescent="0.2">
      <c r="B33" s="250"/>
      <c r="G33" s="250"/>
      <c r="I33" s="250"/>
    </row>
    <row r="34" spans="2:125" ht="13.2" x14ac:dyDescent="0.2">
      <c r="C34" s="250"/>
      <c r="P34" s="250"/>
      <c r="DE34" s="250"/>
      <c r="DH34" s="250"/>
    </row>
    <row r="35" spans="2:125" ht="13.2" x14ac:dyDescent="0.2">
      <c r="D35" s="250"/>
      <c r="E35" s="250"/>
      <c r="DG35" s="250"/>
      <c r="DJ35" s="250"/>
      <c r="DP35" s="250"/>
      <c r="DQ35" s="250"/>
      <c r="DR35" s="250"/>
      <c r="DS35" s="250"/>
      <c r="DT35" s="250"/>
      <c r="DU35" s="250"/>
    </row>
    <row r="36" spans="2:125" ht="13.2" x14ac:dyDescent="0.2">
      <c r="F36" s="250"/>
      <c r="H36" s="250"/>
      <c r="J36" s="250"/>
      <c r="K36" s="250"/>
      <c r="L36" s="250"/>
      <c r="M36" s="250"/>
      <c r="N36" s="250"/>
      <c r="O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c r="BP36" s="250"/>
      <c r="BQ36" s="250"/>
      <c r="BR36" s="250"/>
      <c r="BS36" s="250"/>
      <c r="BT36" s="250"/>
      <c r="BU36" s="250"/>
      <c r="BV36" s="250"/>
      <c r="BW36" s="250"/>
      <c r="BX36" s="250"/>
      <c r="BY36" s="250"/>
      <c r="BZ36" s="250"/>
      <c r="CA36" s="250"/>
      <c r="CB36" s="250"/>
      <c r="CC36" s="250"/>
      <c r="CD36" s="250"/>
      <c r="CE36" s="250"/>
      <c r="CF36" s="250"/>
      <c r="CG36" s="250"/>
      <c r="CH36" s="250"/>
      <c r="CI36" s="250"/>
      <c r="CJ36" s="250"/>
      <c r="CK36" s="250"/>
      <c r="CL36" s="250"/>
      <c r="CM36" s="250"/>
      <c r="CN36" s="250"/>
      <c r="CO36" s="250"/>
      <c r="CP36" s="250"/>
      <c r="CQ36" s="250"/>
      <c r="CR36" s="250"/>
      <c r="CS36" s="250"/>
      <c r="CT36" s="250"/>
      <c r="CU36" s="250"/>
      <c r="CV36" s="250"/>
      <c r="CW36" s="250"/>
      <c r="CX36" s="250"/>
      <c r="CY36" s="250"/>
      <c r="CZ36" s="250"/>
      <c r="DA36" s="250"/>
      <c r="DB36" s="250"/>
      <c r="DC36" s="250"/>
      <c r="DD36" s="250"/>
      <c r="DF36" s="250"/>
      <c r="DI36" s="250"/>
      <c r="DK36" s="250"/>
      <c r="DL36" s="250"/>
      <c r="DM36" s="250"/>
      <c r="DN36" s="250"/>
      <c r="DO36" s="250"/>
      <c r="DP36" s="250"/>
      <c r="DQ36" s="250"/>
      <c r="DR36" s="250"/>
      <c r="DS36" s="250"/>
      <c r="DT36" s="250"/>
      <c r="DU36" s="250"/>
    </row>
    <row r="37" spans="2:125" ht="13.2" x14ac:dyDescent="0.2">
      <c r="DU37" s="250"/>
    </row>
    <row r="38" spans="2:125" ht="13.2" x14ac:dyDescent="0.2">
      <c r="DT38" s="250"/>
      <c r="DU38" s="250"/>
    </row>
    <row r="39" spans="2:125" ht="13.2" x14ac:dyDescent="0.2"/>
    <row r="40" spans="2:125" ht="13.2" x14ac:dyDescent="0.2">
      <c r="DH40" s="250"/>
    </row>
    <row r="41" spans="2:125" ht="13.2" x14ac:dyDescent="0.2">
      <c r="DE41" s="250"/>
    </row>
    <row r="42" spans="2:125" ht="13.2" x14ac:dyDescent="0.2">
      <c r="DG42" s="250"/>
      <c r="DJ42" s="250"/>
    </row>
    <row r="43" spans="2:125" ht="13.2" x14ac:dyDescent="0.2">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F43" s="250"/>
      <c r="DI43" s="250"/>
      <c r="DK43" s="250"/>
      <c r="DL43" s="250"/>
      <c r="DM43" s="250"/>
      <c r="DN43" s="250"/>
      <c r="DO43" s="250"/>
      <c r="DP43" s="250"/>
      <c r="DQ43" s="250"/>
      <c r="DR43" s="250"/>
      <c r="DS43" s="250"/>
      <c r="DT43" s="250"/>
      <c r="DU43" s="250"/>
    </row>
    <row r="44" spans="2:125" ht="13.2" x14ac:dyDescent="0.2">
      <c r="DU44" s="250"/>
    </row>
    <row r="45" spans="2:125" ht="13.2" x14ac:dyDescent="0.2"/>
    <row r="46" spans="2:125" ht="13.2" x14ac:dyDescent="0.2"/>
    <row r="47" spans="2:125" ht="13.2" x14ac:dyDescent="0.2"/>
    <row r="48" spans="2:125" ht="13.2" x14ac:dyDescent="0.2">
      <c r="DT48" s="250"/>
      <c r="DU48" s="250"/>
    </row>
    <row r="49" spans="120:125" ht="13.2" x14ac:dyDescent="0.2">
      <c r="DU49" s="250"/>
    </row>
    <row r="50" spans="120:125" ht="13.2" x14ac:dyDescent="0.2">
      <c r="DU50" s="250"/>
    </row>
    <row r="51" spans="120:125" ht="13.2" x14ac:dyDescent="0.2">
      <c r="DP51" s="250"/>
      <c r="DQ51" s="250"/>
      <c r="DR51" s="250"/>
      <c r="DS51" s="250"/>
      <c r="DT51" s="250"/>
      <c r="DU51" s="250"/>
    </row>
    <row r="52" spans="120:125" ht="13.2" x14ac:dyDescent="0.2"/>
    <row r="53" spans="120:125" ht="13.2" x14ac:dyDescent="0.2"/>
    <row r="54" spans="120:125" ht="13.2" x14ac:dyDescent="0.2">
      <c r="DU54" s="250"/>
    </row>
    <row r="55" spans="120:125" ht="13.2" x14ac:dyDescent="0.2"/>
    <row r="56" spans="120:125" ht="13.2" x14ac:dyDescent="0.2"/>
    <row r="57" spans="120:125" ht="13.2" x14ac:dyDescent="0.2"/>
    <row r="58" spans="120:125" ht="13.2" x14ac:dyDescent="0.2">
      <c r="DU58" s="250"/>
    </row>
    <row r="59" spans="120:125" ht="13.2" x14ac:dyDescent="0.2"/>
    <row r="60" spans="120:125" ht="13.2" x14ac:dyDescent="0.2"/>
    <row r="61" spans="120:125" ht="13.2" x14ac:dyDescent="0.2"/>
    <row r="62" spans="120:125" ht="13.2" x14ac:dyDescent="0.2"/>
    <row r="63" spans="120:125" ht="13.2" x14ac:dyDescent="0.2">
      <c r="DU63" s="250"/>
    </row>
    <row r="64" spans="120:125" ht="13.2" x14ac:dyDescent="0.2">
      <c r="DT64" s="250"/>
      <c r="DU64" s="250"/>
    </row>
    <row r="65" spans="123:125" ht="13.2" x14ac:dyDescent="0.2"/>
    <row r="66" spans="123:125" ht="13.2" x14ac:dyDescent="0.2"/>
    <row r="67" spans="123:125" ht="13.2" x14ac:dyDescent="0.2"/>
    <row r="68" spans="123:125" ht="13.2" x14ac:dyDescent="0.2"/>
    <row r="69" spans="123:125" ht="13.2" x14ac:dyDescent="0.2">
      <c r="DS69" s="250"/>
      <c r="DT69" s="250"/>
      <c r="DU69" s="250"/>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0"/>
    </row>
    <row r="83" spans="116:125" ht="13.2" x14ac:dyDescent="0.2">
      <c r="DM83" s="250"/>
      <c r="DN83" s="250"/>
      <c r="DO83" s="250"/>
      <c r="DP83" s="250"/>
      <c r="DQ83" s="250"/>
      <c r="DR83" s="250"/>
      <c r="DS83" s="250"/>
      <c r="DT83" s="250"/>
      <c r="DU83" s="250"/>
    </row>
    <row r="84" spans="116:125" ht="13.2" x14ac:dyDescent="0.2"/>
    <row r="85" spans="116:125" ht="13.2" x14ac:dyDescent="0.2"/>
    <row r="86" spans="116:125" ht="13.2" x14ac:dyDescent="0.2"/>
    <row r="87" spans="116:125" ht="13.2" x14ac:dyDescent="0.2"/>
    <row r="88" spans="116:125" ht="13.2" x14ac:dyDescent="0.2">
      <c r="DU88" s="250"/>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0"/>
      <c r="DT94" s="250"/>
      <c r="DU94" s="250"/>
    </row>
    <row r="95" spans="116:125" ht="13.5" customHeight="1" x14ac:dyDescent="0.2">
      <c r="DU95" s="25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0"/>
    </row>
    <row r="102" spans="124:125" ht="13.5" customHeight="1" x14ac:dyDescent="0.2"/>
    <row r="103" spans="124:125" ht="13.5" customHeight="1" x14ac:dyDescent="0.2"/>
    <row r="104" spans="124:125" ht="13.5" customHeight="1" x14ac:dyDescent="0.2">
      <c r="DT104" s="250"/>
      <c r="DU104" s="25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0" t="s">
        <v>554</v>
      </c>
    </row>
    <row r="121" spans="125:125" ht="13.5" hidden="1" customHeight="1" x14ac:dyDescent="0.2">
      <c r="DU121" s="250"/>
    </row>
  </sheetData>
  <sheetProtection algorithmName="SHA-512" hashValue="jDu0ED4pc/1vLuvV0S/gaMzMfq97biALhVFvvVLmXhwZR2tTxNQcdV55HVwFRBS2iQMGV/1iCG4zvx1ovLWqjQ==" saltValue="asa2ayAYrWchWyaZUMOVh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51" customWidth="1"/>
    <col min="126" max="142" width="0" style="250" hidden="1" customWidth="1"/>
    <col min="143" max="16384" width="9" style="250" hidden="1"/>
  </cols>
  <sheetData>
    <row r="1" spans="1:125" ht="13.5" customHeight="1" x14ac:dyDescent="0.2">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1:125" ht="13.2" x14ac:dyDescent="0.2">
      <c r="B2" s="250"/>
      <c r="T2" s="250"/>
    </row>
    <row r="3" spans="1:125" ht="13.2" x14ac:dyDescent="0.2">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G3" s="250"/>
      <c r="DH3" s="250"/>
      <c r="DI3" s="250"/>
      <c r="DJ3" s="250"/>
      <c r="DK3" s="250"/>
      <c r="DL3" s="250"/>
      <c r="DM3" s="250"/>
      <c r="DN3" s="250"/>
      <c r="DO3" s="250"/>
      <c r="DP3" s="250"/>
      <c r="DQ3" s="250"/>
      <c r="DR3" s="250"/>
      <c r="DS3" s="250"/>
      <c r="DT3" s="250"/>
      <c r="DU3" s="250"/>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0"/>
      <c r="G33" s="250"/>
      <c r="I33" s="250"/>
    </row>
    <row r="34" spans="2:125" ht="13.2" x14ac:dyDescent="0.2">
      <c r="C34" s="250"/>
      <c r="P34" s="250"/>
      <c r="R34" s="250"/>
      <c r="U34" s="250"/>
    </row>
    <row r="35" spans="2:125" ht="13.2" x14ac:dyDescent="0.2">
      <c r="D35" s="250"/>
      <c r="E35" s="250"/>
      <c r="T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0"/>
      <c r="BR35" s="250"/>
      <c r="BS35" s="250"/>
      <c r="BT35" s="250"/>
      <c r="BU35" s="250"/>
      <c r="BV35" s="250"/>
      <c r="BW35" s="250"/>
      <c r="BX35" s="250"/>
      <c r="BY35" s="250"/>
      <c r="BZ35" s="250"/>
      <c r="CA35" s="250"/>
      <c r="CB35" s="250"/>
      <c r="CC35" s="250"/>
      <c r="CD35" s="250"/>
      <c r="CE35" s="250"/>
      <c r="CF35" s="250"/>
      <c r="CG35" s="250"/>
      <c r="CH35" s="250"/>
      <c r="CI35" s="250"/>
      <c r="CJ35" s="250"/>
      <c r="CK35" s="250"/>
      <c r="CL35" s="250"/>
      <c r="CM35" s="250"/>
      <c r="CN35" s="250"/>
      <c r="CO35" s="250"/>
      <c r="CP35" s="250"/>
      <c r="CQ35" s="250"/>
      <c r="CR35" s="250"/>
      <c r="CS35" s="250"/>
      <c r="CT35" s="250"/>
      <c r="CU35" s="250"/>
      <c r="CV35" s="250"/>
      <c r="CW35" s="250"/>
      <c r="CX35" s="250"/>
      <c r="CY35" s="250"/>
      <c r="CZ35" s="250"/>
      <c r="DA35" s="250"/>
      <c r="DB35" s="250"/>
      <c r="DC35" s="250"/>
      <c r="DD35" s="250"/>
      <c r="DE35" s="250"/>
      <c r="DF35" s="250"/>
      <c r="DG35" s="250"/>
      <c r="DH35" s="250"/>
      <c r="DI35" s="250"/>
      <c r="DJ35" s="250"/>
      <c r="DK35" s="250"/>
      <c r="DL35" s="250"/>
      <c r="DM35" s="250"/>
      <c r="DN35" s="250"/>
      <c r="DO35" s="250"/>
      <c r="DP35" s="250"/>
      <c r="DQ35" s="250"/>
      <c r="DR35" s="250"/>
      <c r="DS35" s="250"/>
      <c r="DT35" s="250"/>
      <c r="DU35" s="250"/>
    </row>
    <row r="36" spans="2:125" ht="13.2" x14ac:dyDescent="0.2">
      <c r="F36" s="250"/>
      <c r="H36" s="250"/>
      <c r="J36" s="250"/>
      <c r="K36" s="250"/>
      <c r="L36" s="250"/>
      <c r="M36" s="250"/>
      <c r="N36" s="250"/>
      <c r="O36" s="250"/>
      <c r="Q36" s="250"/>
      <c r="S36" s="250"/>
      <c r="V36" s="250"/>
    </row>
    <row r="37" spans="2:125" ht="13.2" x14ac:dyDescent="0.2"/>
    <row r="38" spans="2:125" ht="13.2" x14ac:dyDescent="0.2"/>
    <row r="39" spans="2:125" ht="13.2" x14ac:dyDescent="0.2"/>
    <row r="40" spans="2:125" ht="13.2" x14ac:dyDescent="0.2">
      <c r="U40" s="250"/>
    </row>
    <row r="41" spans="2:125" ht="13.2" x14ac:dyDescent="0.2">
      <c r="R41" s="250"/>
    </row>
    <row r="42" spans="2:125" ht="13.2" x14ac:dyDescent="0.2">
      <c r="T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c r="BE42" s="250"/>
      <c r="BF42" s="250"/>
      <c r="BG42" s="250"/>
      <c r="BH42" s="250"/>
      <c r="BI42" s="250"/>
      <c r="BJ42" s="250"/>
      <c r="BK42" s="250"/>
      <c r="BL42" s="250"/>
      <c r="BM42" s="250"/>
      <c r="BN42" s="250"/>
      <c r="BO42" s="250"/>
      <c r="BP42" s="250"/>
      <c r="BQ42" s="250"/>
      <c r="BR42" s="250"/>
      <c r="BS42" s="250"/>
      <c r="BT42" s="250"/>
      <c r="BU42" s="250"/>
      <c r="BV42" s="250"/>
      <c r="BW42" s="250"/>
      <c r="BX42" s="250"/>
      <c r="BY42" s="250"/>
      <c r="BZ42" s="250"/>
      <c r="CA42" s="250"/>
      <c r="CB42" s="250"/>
      <c r="CC42" s="250"/>
      <c r="CD42" s="250"/>
      <c r="CE42" s="250"/>
      <c r="CF42" s="250"/>
      <c r="CG42" s="250"/>
      <c r="CH42" s="250"/>
      <c r="CI42" s="250"/>
      <c r="CJ42" s="250"/>
      <c r="CK42" s="250"/>
      <c r="CL42" s="250"/>
      <c r="CM42" s="250"/>
      <c r="CN42" s="250"/>
      <c r="CO42" s="250"/>
      <c r="CP42" s="250"/>
      <c r="CQ42" s="250"/>
      <c r="CR42" s="250"/>
      <c r="CS42" s="250"/>
      <c r="CT42" s="250"/>
      <c r="CU42" s="250"/>
      <c r="CV42" s="250"/>
      <c r="CW42" s="250"/>
      <c r="CX42" s="250"/>
      <c r="CY42" s="250"/>
      <c r="CZ42" s="250"/>
      <c r="DA42" s="250"/>
      <c r="DB42" s="250"/>
      <c r="DC42" s="250"/>
      <c r="DD42" s="250"/>
      <c r="DE42" s="250"/>
      <c r="DF42" s="250"/>
      <c r="DG42" s="250"/>
      <c r="DH42" s="250"/>
      <c r="DI42" s="250"/>
      <c r="DJ42" s="250"/>
      <c r="DK42" s="250"/>
      <c r="DL42" s="250"/>
      <c r="DM42" s="250"/>
      <c r="DN42" s="250"/>
      <c r="DO42" s="250"/>
      <c r="DP42" s="250"/>
      <c r="DQ42" s="250"/>
      <c r="DR42" s="250"/>
      <c r="DS42" s="250"/>
      <c r="DT42" s="250"/>
      <c r="DU42" s="250"/>
    </row>
    <row r="43" spans="2:125" ht="13.2" x14ac:dyDescent="0.2">
      <c r="Q43" s="250"/>
      <c r="S43" s="250"/>
      <c r="V43" s="250"/>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1" t="s">
        <v>555</v>
      </c>
    </row>
  </sheetData>
  <sheetProtection algorithmName="SHA-512" hashValue="KvFlbhHLZBzT7O7wMZ+aSpj1PlO8LqSI5mwKSyhCDEsVw+WDDEpfgKBiMDQ0SB9TMmJw3PocKm+UJQ7xBg8V+Q==" saltValue="zUDc7N+GX6no1CgfaMYww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556</v>
      </c>
      <c r="G46" s="8" t="s">
        <v>557</v>
      </c>
      <c r="H46" s="8" t="s">
        <v>558</v>
      </c>
      <c r="I46" s="8" t="s">
        <v>559</v>
      </c>
      <c r="J46" s="9" t="s">
        <v>560</v>
      </c>
    </row>
    <row r="47" spans="2:10" ht="57.75" customHeight="1" x14ac:dyDescent="0.2">
      <c r="B47" s="10"/>
      <c r="C47" s="1151" t="s">
        <v>3</v>
      </c>
      <c r="D47" s="1151"/>
      <c r="E47" s="1152"/>
      <c r="F47" s="11">
        <v>38.33</v>
      </c>
      <c r="G47" s="12">
        <v>32.76</v>
      </c>
      <c r="H47" s="12">
        <v>25.19</v>
      </c>
      <c r="I47" s="12">
        <v>25.92</v>
      </c>
      <c r="J47" s="13">
        <v>32.25</v>
      </c>
    </row>
    <row r="48" spans="2:10" ht="57.75" customHeight="1" x14ac:dyDescent="0.2">
      <c r="B48" s="14"/>
      <c r="C48" s="1153" t="s">
        <v>4</v>
      </c>
      <c r="D48" s="1153"/>
      <c r="E48" s="1154"/>
      <c r="F48" s="15">
        <v>2.98</v>
      </c>
      <c r="G48" s="16">
        <v>2.38</v>
      </c>
      <c r="H48" s="16">
        <v>2.7</v>
      </c>
      <c r="I48" s="16">
        <v>2.66</v>
      </c>
      <c r="J48" s="17">
        <v>4.18</v>
      </c>
    </row>
    <row r="49" spans="2:10" ht="57.75" customHeight="1" thickBot="1" x14ac:dyDescent="0.25">
      <c r="B49" s="18"/>
      <c r="C49" s="1155" t="s">
        <v>5</v>
      </c>
      <c r="D49" s="1155"/>
      <c r="E49" s="1156"/>
      <c r="F49" s="19" t="s">
        <v>561</v>
      </c>
      <c r="G49" s="20" t="s">
        <v>562</v>
      </c>
      <c r="H49" s="20" t="s">
        <v>563</v>
      </c>
      <c r="I49" s="20">
        <v>0.85</v>
      </c>
      <c r="J49" s="21">
        <v>8.73</v>
      </c>
    </row>
    <row r="50" spans="2:10" ht="13.2" x14ac:dyDescent="0.2"/>
  </sheetData>
  <sheetProtection algorithmName="SHA-512" hashValue="P5EaqZwQqBe7jhBL4TSFlShsY0vOjeckJHfR1eOpziC1epEWBSAYUbDOA/9fIEZgmk3O0r1R2AoM3/QihavCGg==" saltValue="/5Kfq5pKS95pmFqe98RSu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益元 佑輔</cp:lastModifiedBy>
  <cp:lastPrinted>2023-10-10T02:30:02Z</cp:lastPrinted>
  <dcterms:created xsi:type="dcterms:W3CDTF">2023-02-20T07:42:59Z</dcterms:created>
  <dcterms:modified xsi:type="dcterms:W3CDTF">2023-10-10T02:30:08Z</dcterms:modified>
  <cp:category/>
</cp:coreProperties>
</file>