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5BC84AD8-1D73-4BB8-B1D9-2A8AEBC8E20E}"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<sst xmlns="http://schemas.openxmlformats.org/spreadsheetml/2006/main" count="1134" uniqueCount="604">
  <si>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</si>
  <si>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</si>
  <si>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</si>
  <si>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</si>
  <si>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</si>
  <si>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</si>
  <si>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</si>
  <si>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</si>
  <si>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</si>
  <si>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</si>
  <si>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</si>
  <si>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</si>
  <si>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</si>
  <si>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</si>
  <si>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</si>
  <si>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</si>
  <si>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</si>
  <si>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</si>
  <si>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</si>
  <si>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</si>
  <si>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</si>
  <si>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</si>
  <si>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</si>
  <si>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</si>
  <si>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</si>
  <si>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</si>
  <si>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</si>
  <si>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</si>
  <si>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</si>
  <si>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</si>
  <si>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</si>
  <si>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</si>
  <si>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</si>
  <si>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</si>
  <si>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</si>
  <si>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</si>
  <si>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</si>
  <si>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</si>
  <si>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</si>
  <si>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</si>
  <si>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</si>
  <si>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</si>
  <si>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</si>
  <si>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</si>
  <si>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</si>
  <si>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</si>
  <si>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</si>
  <si>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</si>
  <si>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</si>
  <si>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</si>
  <si>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</si>
  <si>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</si>
  <si>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</si>
  <si>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</si>
  <si>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</si>
  <si>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</si>
  <si>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</si>
  <si>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</si>
  <si>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</si>
  <si>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</si>
  <si>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</si>
  <si>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</si>
  <si>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</si>
  <si>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</si>
  <si>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</si>
  <si>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</si>
  <si>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</si>
  <si>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</si>
  <si>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</si>
  <si>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</si>
  <si>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</si>
  <si>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</si>
  <si>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</si>
  <si>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</si>
  <si>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</si>
  <si>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</si>
  <si>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</si>
  <si>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</si>
  <si>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</si>
  <si>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</si>
  <si>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</si>
  <si>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</si>
  <si>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</si>
  <si>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</si>
  <si>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</si>
  <si>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</si>
  <si>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</si>
  <si>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</si>
  <si>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</si>
  <si>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</si>
  <si>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</si>
  <si>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</si>
  <si>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</si>
  <si>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</si>
  <si>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</si>
  <si>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</si>
  <si>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</si>
  <si>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</si>
  <si>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</si>
  <si>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</si>
  <si>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</si>
  <si>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</si>
  <si>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</si>
  <si>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</si>
  <si>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</si>
  <si>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</si>
  <si>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</si>
  <si>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</si>
  <si>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</si>
  <si>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</si>
  <si>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</si>
  <si>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</si>
  <si>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</si>
  <si>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</si>
  <si>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</si>
  <si>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</si>
  <si>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</si>
  <si>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</si>
  <si>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</si>
  <si>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</si>
  <si>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</si>
  <si>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</si>
  <si>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</si>
  <si>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</si>
  <si>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</si>
  <si>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</si>
  <si>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</si>
  <si>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</si>
  <si>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</si>
  <si>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</si>
  <si>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</si>
  <si>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</si>
  <si>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</si>
  <si>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</si>
  <si>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</si>
  <si>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</si>
  <si>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</si>
  <si>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</si>
  <si>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</si>
  <si>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</si>
  <si>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</si>
  <si>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</si>
  <si>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</si>
  <si>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</si>
  <si>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</si>
  <si>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</si>
  <si>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</si>
  <si>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</si>
  <si>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</si>
  <si>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</si>
  <si>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</si>
  <si>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</si>
  <si>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</si>
  <si>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</si>
  <si>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</si>
  <si>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</si>
  <si>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</si>
  <si>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</si>
  <si>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</si>
  <si>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</si>
  <si>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</si>
  <si>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</si>
  <si>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</si>
  <si>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</si>
  <si>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</si>
  <si>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</si>
  <si>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</si>
  <si>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</si>
  <si>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</si>
  <si>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</si>
  <si>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</si>
  <si>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</si>
  <si>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</si>
  <si>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</si>
  <si>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</si>
  <si>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</si>
  <si>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</si>
  <si>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</si>
  <si>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</si>
  <si>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</si>
  <si>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</si>
  <si>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</si>
  <si>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</si>
  <si>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</si>
  <si>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</si>
  <si>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</si>
  <si>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</si>
  <si>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</si>
  <si>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</si>
  <si>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</si>
  <si>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</si>
  <si>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</si>
  <si>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</si>
  <si>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</si>
  <si>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</si>
  <si>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</si>
  <si>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</si>
  <si>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</si>
  <si>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</si>
  <si>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</si>
  <si>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</si>
  <si>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</si>
  <si>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</si>
  <si>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</si>
  <si>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</si>
  <si>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</si>
  <si>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</si>
  <si>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</si>
  <si>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</si>
  <si>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</si>
  <si>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宮崎県都農町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</si>
  <si>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</si>
  <si>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</si>
  <si>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</si>
  <si>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</si>
  <si>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</si>
  <si>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</si>
  <si>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</si>
  <si>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</si>
  <si>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</si>
  <si>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</si>
  <si>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</si>
  <si>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</si>
  <si>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</si>
  <si>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</si>
  <si>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</si>
  <si>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</si>
  <si>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</si>
  <si>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</si>
  <si>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</si>
  <si>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</si>
  <si>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</si>
  <si>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</si>
  <si>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</si>
  <si>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</si>
  <si>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</si>
  <si>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</si>
  <si>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</si>
  <si>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</si>
  <si>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</si>
  <si>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</si>
  <si>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</si>
  <si>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</si>
  <si>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</si>
  <si>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</si>
  <si>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</si>
  <si>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</si>
  <si>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</si>
  <si>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</si>
  <si>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</si>
  <si>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</si>
  <si>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</si>
  <si>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</si>
  <si>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</si>
  <si>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</si>
  <si>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</si>
  <si>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</si>
  <si>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</si>
  <si>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</si>
  <si>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</si>
  <si>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</si>
  <si>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</si>
  <si>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</si>
  <si>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</si>
  <si>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</si>
  <si>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</si>
  <si>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</si>
  <si>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</si>
  <si>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</si>
  <si>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</si>
  <si>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</si>
  <si>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</si>
  <si>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</si>
  <si>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</si>
  <si>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</si>
  <si>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</si>
  <si>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</si>
  <si>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</si>
  <si>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</si>
  <si>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</si>
  <si>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</si>
  <si>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</si>
  <si>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</si>
  <si>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</si>
  <si>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</si>
  <si>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</si>
  <si>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</si>
  <si>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</si>
  <si>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</si>
  <si>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</si>
  <si>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</si>
  <si>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</si>
  <si>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</si>
  <si>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</si>
  <si>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</si>
  <si>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</si>
  <si>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</si>
  <si>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</si>
  <si>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</si>
  <si>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</si>
  <si>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</si>
  <si>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</si>
  <si>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</si>
  <si>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</si>
  <si>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</si>
  <si>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</si>
  <si>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</si>
  <si>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</si>
  <si>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</si>
  <si>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</si>
  <si>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</si>
  <si>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</si>
  <si>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</si>
  <si>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</si>
  <si>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</si>
  <si>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</si>
  <si>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</si>
  <si>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</si>
  <si>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</si>
  <si>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</si>
  <si>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</si>
  <si>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</si>
  <si>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</si>
  <si>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</si>
  <si>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</si>
  <si>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</si>
  <si>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</si>
  <si>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</si>
  <si>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</si>
  <si>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</si>
  <si>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</si>
  <si>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</si>
  <si>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</si>
  <si>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</si>
  <si>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</si>
  <si>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</si>
  <si>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</si>
  <si>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</si>
  <si>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</si>
  <si>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</si>
  <si>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</si>
  <si>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</si>
  <si>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</si>
  <si>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</si>
  <si>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</si>
  <si>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</si>
  <si>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</si>
  <si>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</si>
  <si>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</si>
  <si>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</si>
  <si>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</si>
  <si>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</si>
  <si>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</si>
  <si>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</si>
  <si>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</si>
  <si>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</si>
  <si>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</si>
  <si>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</si>
  <si>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</si>
  <si>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</si>
  <si>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</si>
  <si>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</si>
  <si>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</si>
  <si>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</si>
  <si>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</si>
  <si>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宮崎県都農町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</si>
  <si>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</si>
  <si>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</si>
  <si>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</si>
  <si>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</si>
  <si>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</si>
  <si>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</si>
  <si>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</si>
  <si>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</si>
  <si>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</si>
  <si>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</si>
  <si>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</si>
  <si>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</si>
  <si>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</si>
  <si>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</si>
  <si>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</si>
  <si>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</si>
  <si>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</si>
  <si>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</si>
  <si>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</si>
  <si>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</si>
  <si>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</si>
  <si>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</si>
  <si>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</si>
  <si>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</si>
  <si>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</si>
  <si>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</si>
  <si>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</si>
  <si>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</si>
  <si>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</si>
  <si>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</si>
  <si>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</si>
  <si>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</si>
  <si>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</si>
  <si>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</si>
  <si>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</si>
  <si>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</si>
  <si>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</si>
  <si>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</si>
  <si>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</si>
  <si>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</si>
  <si>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</si>
  <si>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</si>
  <si>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</si>
  <si>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</si>
  <si>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</si>
  <si>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</si>
  <si>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</si>
  <si>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</si>
  <si>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</si>
  <si>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</si>
  <si>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</si>
  <si>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</si>
  <si>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</si>
  <si>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</si>
  <si>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</si>
  <si>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</si>
  <si>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</si>
  <si>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</si>
  <si>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</si>
  <si>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</si>
  <si>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</si>
  <si>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</si>
  <si>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</si>
  <si>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</si>
  <si>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</si>
  <si>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</si>
  <si>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</si>
  <si>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</si>
  <si>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</si>
  <si>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</si>
  <si>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</si>
  <si>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</si>
  <si>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</si>
  <si>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</si>
  <si>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</si>
  <si>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</si>
  <si>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</si>
  <si>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</si>
  <si>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</si>
  <si>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</si>
  <si>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</si>
  <si>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</si>
  <si>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</si>
  <si>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</si>
  <si>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</si>
  <si>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</si>
  <si>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</si>
  <si>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</si>
  <si>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</si>
  <si>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</si>
  <si>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</si>
  <si>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</si>
  <si>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</si>
  <si>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</si>
  <si>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</si>
  <si>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</si>
  <si>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</si>
  <si>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</si>
  <si>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</si>
  <si>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</si>
  <si>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</si>
  <si>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</si>
  <si>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</si>
  <si>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</si>
  <si>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</si>
  <si>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</si>
  <si>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</si>
  <si>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</si>
  <si>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</si>
  <si>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</si>
  <si>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</si>
  <si>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</si>
  <si>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</si>
  <si>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</si>
  <si>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</si>
  <si>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</si>
  <si>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</si>
  <si>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</si>
  <si>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</si>
  <si>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</si>
  <si>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</si>
  <si>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</si>
  <si>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</si>
  <si>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</si>
  <si>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</si>
  <si>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</si>
  <si>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</si>
  <si>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</si>
  <si>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</si>
  <si>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</si>
  <si>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</si>
  <si>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</si>
  <si>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</si>
  <si>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</si>
  <si>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</si>
  <si>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</si>
  <si>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</si>
  <si>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</si>
  <si>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</si>
  <si>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</si>
  <si>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</si>
  <si>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</si>
  <si>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</si>
  <si>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</si>
  <si>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</si>
  <si>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</si>
  <si>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</si>
  <si>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</si>
  <si>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</si>
  <si>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</si>
  <si>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</si>
  <si>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</si>
  <si>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</si>
  <si>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</si>
  <si>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</si>
  <si>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</si>
  <si>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</si>
  <si>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</si>
  <si>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</si>
  <si>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</si>
  <si>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</si>
  <si>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</si>
  <si>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</si>
  <si>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</si>
  <si>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</si>
  <si>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</si>
  <si>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</si>
  <si>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</si>
  <si>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</si>
  <si>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</si>
  <si>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</si>
  <si>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</si>
  <si>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</si>
  <si>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</si>
  <si>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</si>
  <si>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</si>
  <si>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</si>
  <si>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</si>
  <si>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</si>
  <si>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</si>
  <si>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</si>
  <si>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</si>
  <si>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</si>
  <si>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</si>
  <si>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</si>
  <si>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</si>
  <si>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</si>
  <si>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</si>
  <si>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</si>
  <si>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6.23</t>
  </si>
  <si>
    <t>▲ 8.85</t>
  </si>
  <si>
    <t>▲ 6.75</t>
  </si>
  <si>
    <t>水道事業会計</t>
  </si>
  <si>
    <t>一般会計</t>
  </si>
  <si>
    <t>国民健康保険病院事業会計</t>
  </si>
  <si>
    <t>国民健康保険特別会計</t>
  </si>
  <si>
    <t>介護保険特別会計（保険事業勘定）</t>
  </si>
  <si>
    <t>後期高齢者医療特別会計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</si>
  <si>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</si>
  <si>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</si>
  <si>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</si>
  <si>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</si>
  <si>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</si>
  <si>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</si>
  <si>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</si>
  <si>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</si>
  <si>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</si>
  <si>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</si>
  <si>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川南・都農衛生組合</t>
    <rPh sb="0" eb="2">
      <t>カワミナミ</t>
    </rPh>
    <rPh sb="3" eb="5">
      <t>ツノ</t>
    </rPh>
    <rPh sb="5" eb="7">
      <t>エイセイ</t>
    </rPh>
    <rPh sb="7" eb="9">
      <t>クミアイ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</si>
  <si>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</si>
  <si>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</si>
  <si>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</si>
  <si>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t>
    <phoneticPr fontId="38"/>
  </si>
  <si>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1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</si>
  <si>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5"/>
  </si>
  <si>
    <t>宮崎県後期高齢者医療広域連合　一般会計</t>
  </si>
  <si>
    <t>宮崎県後期高齢者医療広域連合　後期高齢者医療特別会計</t>
  </si>
  <si>
    <t>（株）都農ワイン</t>
    <rPh sb="1" eb="2">
      <t>カブ</t>
    </rPh>
    <rPh sb="3" eb="5">
      <t>ツノ</t>
    </rPh>
    <phoneticPr fontId="2"/>
  </si>
  <si>
    <t>(一財）つの未来まちづくり推進機構</t>
    <rPh sb="1" eb="3">
      <t>イチザイ</t>
    </rPh>
    <rPh sb="6" eb="8">
      <t>ミライ</t>
    </rPh>
    <rPh sb="13" eb="15">
      <t>スイシン</t>
    </rPh>
    <rPh sb="15" eb="17">
      <t>キコウ</t>
    </rPh>
    <phoneticPr fontId="2"/>
  </si>
  <si>
    <t>ふるさとづくり事業振興基金</t>
    <phoneticPr fontId="2"/>
  </si>
  <si>
    <t>福祉振興基金</t>
    <rPh sb="0" eb="2">
      <t>フクシ</t>
    </rPh>
    <rPh sb="2" eb="4">
      <t>シンコウ</t>
    </rPh>
    <rPh sb="4" eb="6">
      <t>キキン</t>
    </rPh>
    <phoneticPr fontId="2"/>
  </si>
  <si>
    <t>公共施設等整備基金</t>
    <phoneticPr fontId="2"/>
  </si>
  <si>
    <t>商工業振興対策基金</t>
    <rPh sb="0" eb="3">
      <t>ショウコウギョウ</t>
    </rPh>
    <rPh sb="3" eb="5">
      <t>シンコウ</t>
    </rPh>
    <rPh sb="5" eb="9">
      <t>タイサクキキン</t>
    </rPh>
    <phoneticPr fontId="5"/>
  </si>
  <si>
    <t>消防基金</t>
    <rPh sb="0" eb="2">
      <t>ショウボウ</t>
    </rPh>
    <rPh sb="2" eb="4">
      <t>キキン</t>
    </rPh>
    <phoneticPr fontId="5"/>
  </si>
  <si>
    <t>-</t>
    <phoneticPr fontId="2"/>
  </si>
  <si>
    <t>〇</t>
    <phoneticPr fontId="2"/>
  </si>
  <si>
    <t>（株）豊畑</t>
    <rPh sb="1" eb="2">
      <t>カブ</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</si>
  <si>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</si>
  <si>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</si>
  <si>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ふるさと納税寄付金を積み立てたふるさとづくり事業振興基金等の増加により平成28年度以降算出されていない。また有形固定資産減価償却率は類似団体を下回っているが、公共施設の老朽化は進んでおり上昇傾向にある。
今後の施設延命や修繕、建替え費用などの債務の増加が見込まれるため、当該指標を念頭に置き、実質的な債務負担と今後必要となる費用の基金への積立を考慮した財政運営を行う。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</si>
  <si>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</si>
  <si>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</si>
  <si>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</si>
  <si>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</si>
  <si>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</si>
  <si>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</si>
  <si>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直近5年間のうち、平成30年度以前は類似団体内平均値を下回り、令和元年度以降は上回る結果となっていたが、当該年度は再び下回る結果となった。これは、普通交付税の増により標準財政規模が大きくなったことが主な要因である。また、将来負担比率については、充当可能基金残高の増により平成28年度以降算出されていない。今後は、公共施設の老朽化対策による地方債発行の増額が懸念されるので、減債基金を活用しながら、公債費の平準化を図っていくことが望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</si>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</sst>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200194</c:v>
                </c:pt>
                <c:pt idx="4">
                  <c:v>196914</c:v>
                </c:pt>
              </c:numCache>
            </c:numRef>
          </c:val>
          <c:smooth val="0"/>
          <c:extLst>
            <c:ext xmlns:c16="http://schemas.microsoft.com/office/drawing/2014/chart" uri="{C3380CC4-5D6E-409C-BE32-E72D297353CC}">
              <c16:uniqueId val="{00000000-8C8D-448C-A02D-E221E1240A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68139</c:v>
                </c:pt>
                <c:pt idx="1">
                  <c:v>77133</c:v>
                </c:pt>
                <c:pt idx="2">
                  <c:v>127076</c:v>
                </c:pt>
                <c:pt idx="3">
                  <c:v>134542</c:v>
                </c:pt>
                <c:pt idx="4">
                  <c:v>122555</c:v>
                </c:pt>
              </c:numCache>
            </c:numRef>
          </c:val>
          <c:smooth val="0"/>
          <c:extLst>
            <c:ext xmlns:c16="http://schemas.microsoft.com/office/drawing/2014/chart" uri="{C3380CC4-5D6E-409C-BE32-E72D297353CC}">
              <c16:uniqueId val="{00000001-8C8D-448C-A02D-E221E1240A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10.55</c:v>
                </c:pt>
                <c:pt idx="1">
                  <c:v>7.63</c:v>
                </c:pt>
                <c:pt idx="2">
                  <c:v>7.83</c:v>
                </c:pt>
                <c:pt idx="3">
                  <c:v>7.66</c:v>
                </c:pt>
                <c:pt idx="4">
                  <c:v>12.65</c:v>
                </c:pt>
              </c:numCache>
            </c:numRef>
          </c:val>
          <c:extLst>
            <c:ext xmlns:c16="http://schemas.microsoft.com/office/drawing/2014/chart" uri="{C3380CC4-5D6E-409C-BE32-E72D297353CC}">
              <c16:uniqueId val="{00000000-BADE-4415-9D89-269F753B7C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23.61</c:v>
                </c:pt>
                <c:pt idx="1">
                  <c:v>21.26</c:v>
                </c:pt>
                <c:pt idx="2">
                  <c:v>17.86</c:v>
                </c:pt>
                <c:pt idx="3">
                  <c:v>21.18</c:v>
                </c:pt>
                <c:pt idx="4">
                  <c:v>21.64</c:v>
                </c:pt>
              </c:numCache>
            </c:numRef>
          </c:val>
          <c:extLst>
            <c:ext xmlns:c16="http://schemas.microsoft.com/office/drawing/2014/chart" uri="{C3380CC4-5D6E-409C-BE32-E72D297353CC}">
              <c16:uniqueId val="{00000001-BADE-4415-9D89-269F753B7C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-6.23</c:v>
                </c:pt>
                <c:pt idx="1">
                  <c:v>-8.85</c:v>
                </c:pt>
                <c:pt idx="2">
                  <c:v>-6.75</c:v>
                </c:pt>
                <c:pt idx="3">
                  <c:v>0.73</c:v>
                </c:pt>
                <c:pt idx="4">
                  <c:v>3.91</c:v>
                </c:pt>
              </c:numCache>
            </c:numRef>
          </c:val>
          <c:smooth val="0"/>
          <c:extLst>
            <c:ext xmlns:c16="http://schemas.microsoft.com/office/drawing/2014/chart" uri="{C3380CC4-5D6E-409C-BE32-E72D297353CC}">
              <c16:uniqueId val="{00000002-BADE-4415-9D89-269F753B7C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0.04</c:v>
                </c:pt>
                <c:pt idx="4">
                  <c:v>#N/A</c:v>
                </c:pt>
                <c:pt idx="5">
                  <c:v>0.01</c:v>
                </c:pt>
                <c:pt idx="6">
                  <c:v>0</c:v>
                </c:pt>
                <c:pt idx="7">
                  <c:v>0</c:v>
                </c:pt>
                <c:pt idx="8">
                  <c:v>0</c:v>
                </c:pt>
                <c:pt idx="9">
                  <c:v>0</c:v>
                </c:pt>
              </c:numCache>
            </c:numRef>
          </c:val>
          <c:extLst>
            <c:ext xmlns:c16="http://schemas.microsoft.com/office/drawing/2014/chart" uri="{C3380CC4-5D6E-409C-BE32-E72D297353CC}">
              <c16:uniqueId val="{00000000-83F7-4FB7-BB38-0FE7BAA139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F7-4FB7-BB38-0FE7BAA139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F7-4FB7-BB38-0FE7BAA1399B}"/>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0.03</c:v>
                </c:pt>
              </c:numCache>
            </c:numRef>
          </c:val>
          <c:extLst>
            <c:ext xmlns:c16="http://schemas.microsoft.com/office/drawing/2014/chart" uri="{C3380CC4-5D6E-409C-BE32-E72D297353CC}">
              <c16:uniqueId val="{00000003-83F7-4FB7-BB38-0FE7BAA139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c:v>
                </c:pt>
                <c:pt idx="4">
                  <c:v>#N/A</c:v>
                </c:pt>
                <c:pt idx="5">
                  <c:v>7.0000000000000007E-2</c:v>
                </c:pt>
                <c:pt idx="6">
                  <c:v>#N/A</c:v>
                </c:pt>
                <c:pt idx="7">
                  <c:v>0.08</c:v>
                </c:pt>
                <c:pt idx="8">
                  <c:v>#N/A</c:v>
                </c:pt>
                <c:pt idx="9">
                  <c:v>0.05</c:v>
                </c:pt>
              </c:numCache>
            </c:numRef>
          </c:val>
          <c:extLst>
            <c:ext xmlns:c16="http://schemas.microsoft.com/office/drawing/2014/chart" uri="{C3380CC4-5D6E-409C-BE32-E72D297353CC}">
              <c16:uniqueId val="{00000004-83F7-4FB7-BB38-0FE7BAA1399B}"/>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1.82</c:v>
                </c:pt>
                <c:pt idx="2">
                  <c:v>#N/A</c:v>
                </c:pt>
                <c:pt idx="3">
                  <c:v>1.93</c:v>
                </c:pt>
                <c:pt idx="4">
                  <c:v>#N/A</c:v>
                </c:pt>
                <c:pt idx="5">
                  <c:v>2.09</c:v>
                </c:pt>
                <c:pt idx="6">
                  <c:v>#N/A</c:v>
                </c:pt>
                <c:pt idx="7">
                  <c:v>2.0499999999999998</c:v>
                </c:pt>
                <c:pt idx="8">
                  <c:v>#N/A</c:v>
                </c:pt>
                <c:pt idx="9">
                  <c:v>1.48</c:v>
                </c:pt>
              </c:numCache>
            </c:numRef>
          </c:val>
          <c:extLst>
            <c:ext xmlns:c16="http://schemas.microsoft.com/office/drawing/2014/chart" uri="{C3380CC4-5D6E-409C-BE32-E72D297353CC}">
              <c16:uniqueId val="{00000005-83F7-4FB7-BB38-0FE7BAA1399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4.62</c:v>
                </c:pt>
                <c:pt idx="2">
                  <c:v>#N/A</c:v>
                </c:pt>
                <c:pt idx="3">
                  <c:v>1.67</c:v>
                </c:pt>
                <c:pt idx="4">
                  <c:v>#N/A</c:v>
                </c:pt>
                <c:pt idx="5">
                  <c:v>0.78</c:v>
                </c:pt>
                <c:pt idx="6">
                  <c:v>#N/A</c:v>
                </c:pt>
                <c:pt idx="7">
                  <c:v>1.24</c:v>
                </c:pt>
                <c:pt idx="8">
                  <c:v>#N/A</c:v>
                </c:pt>
                <c:pt idx="9">
                  <c:v>1.67</c:v>
                </c:pt>
              </c:numCache>
            </c:numRef>
          </c:val>
          <c:extLst>
            <c:ext xmlns:c16="http://schemas.microsoft.com/office/drawing/2014/chart" uri="{C3380CC4-5D6E-409C-BE32-E72D297353CC}">
              <c16:uniqueId val="{00000006-83F7-4FB7-BB38-0FE7BAA1399B}"/>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2.4900000000000002</c:v>
                </c:pt>
                <c:pt idx="2">
                  <c:v>#N/A</c:v>
                </c:pt>
                <c:pt idx="3">
                  <c:v>3.2</c:v>
                </c:pt>
                <c:pt idx="4">
                  <c:v>#N/A</c:v>
                </c:pt>
                <c:pt idx="5">
                  <c:v>9.42</c:v>
                </c:pt>
                <c:pt idx="6">
                  <c:v>#N/A</c:v>
                </c:pt>
                <c:pt idx="7">
                  <c:v>11.47</c:v>
                </c:pt>
                <c:pt idx="8">
                  <c:v>#N/A</c:v>
                </c:pt>
                <c:pt idx="9">
                  <c:v>11.69</c:v>
                </c:pt>
              </c:numCache>
            </c:numRef>
          </c:val>
          <c:extLst>
            <c:ext xmlns:c16="http://schemas.microsoft.com/office/drawing/2014/chart" uri="{C3380CC4-5D6E-409C-BE32-E72D297353CC}">
              <c16:uniqueId val="{00000007-83F7-4FB7-BB38-0FE7BAA139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10.55</c:v>
                </c:pt>
                <c:pt idx="2">
                  <c:v>#N/A</c:v>
                </c:pt>
                <c:pt idx="3">
                  <c:v>7.63</c:v>
                </c:pt>
                <c:pt idx="4">
                  <c:v>#N/A</c:v>
                </c:pt>
                <c:pt idx="5">
                  <c:v>7.82</c:v>
                </c:pt>
                <c:pt idx="6">
                  <c:v>#N/A</c:v>
                </c:pt>
                <c:pt idx="7">
                  <c:v>7.66</c:v>
                </c:pt>
                <c:pt idx="8">
                  <c:v>#N/A</c:v>
                </c:pt>
                <c:pt idx="9">
                  <c:v>12.64</c:v>
                </c:pt>
              </c:numCache>
            </c:numRef>
          </c:val>
          <c:extLst>
            <c:ext xmlns:c16="http://schemas.microsoft.com/office/drawing/2014/chart" uri="{C3380CC4-5D6E-409C-BE32-E72D297353CC}">
              <c16:uniqueId val="{00000008-83F7-4FB7-BB38-0FE7BAA1399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10.87</c:v>
                </c:pt>
                <c:pt idx="2">
                  <c:v>#N/A</c:v>
                </c:pt>
                <c:pt idx="3">
                  <c:v>13.19</c:v>
                </c:pt>
                <c:pt idx="4">
                  <c:v>#N/A</c:v>
                </c:pt>
                <c:pt idx="5">
                  <c:v>15.21</c:v>
                </c:pt>
                <c:pt idx="6">
                  <c:v>#N/A</c:v>
                </c:pt>
                <c:pt idx="7">
                  <c:v>15.93</c:v>
                </c:pt>
                <c:pt idx="8">
                  <c:v>#N/A</c:v>
                </c:pt>
                <c:pt idx="9">
                  <c:v>15.64</c:v>
                </c:pt>
              </c:numCache>
            </c:numRef>
          </c:val>
          <c:extLst>
            <c:ext xmlns:c16="http://schemas.microsoft.com/office/drawing/2014/chart" uri="{C3380CC4-5D6E-409C-BE32-E72D297353CC}">
              <c16:uniqueId val="{00000009-83F7-4FB7-BB38-0FE7BAA139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376</c:v>
                </c:pt>
                <c:pt idx="5">
                  <c:v>396</c:v>
                </c:pt>
                <c:pt idx="8">
                  <c:v>412</c:v>
                </c:pt>
                <c:pt idx="11">
                  <c:v>418</c:v>
                </c:pt>
                <c:pt idx="14">
                  <c:v>427</c:v>
                </c:pt>
              </c:numCache>
            </c:numRef>
          </c:val>
          <c:extLst>
            <c:ext xmlns:c16="http://schemas.microsoft.com/office/drawing/2014/chart" uri="{C3380CC4-5D6E-409C-BE32-E72D297353CC}">
              <c16:uniqueId val="{00000000-B91D-4058-AC89-8D13330865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1D-4058-AC89-8D13330865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4</c:v>
                </c:pt>
                <c:pt idx="9">
                  <c:v>2</c:v>
                </c:pt>
                <c:pt idx="12">
                  <c:v>2</c:v>
                </c:pt>
              </c:numCache>
            </c:numRef>
          </c:val>
          <c:extLst>
            <c:ext xmlns:c16="http://schemas.microsoft.com/office/drawing/2014/chart" uri="{C3380CC4-5D6E-409C-BE32-E72D297353CC}">
              <c16:uniqueId val="{00000002-B91D-4058-AC89-8D13330865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69</c:v>
                </c:pt>
                <c:pt idx="3">
                  <c:v>80</c:v>
                </c:pt>
                <c:pt idx="6">
                  <c:v>64</c:v>
                </c:pt>
                <c:pt idx="9">
                  <c:v>34</c:v>
                </c:pt>
                <c:pt idx="12">
                  <c:v>35</c:v>
                </c:pt>
              </c:numCache>
            </c:numRef>
          </c:val>
          <c:extLst>
            <c:ext xmlns:c16="http://schemas.microsoft.com/office/drawing/2014/chart" uri="{C3380CC4-5D6E-409C-BE32-E72D297353CC}">
              <c16:uniqueId val="{00000003-B91D-4058-AC89-8D13330865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c:v>
                </c:pt>
                <c:pt idx="3">
                  <c:v>40</c:v>
                </c:pt>
                <c:pt idx="6">
                  <c:v>80</c:v>
                </c:pt>
                <c:pt idx="9">
                  <c:v>75</c:v>
                </c:pt>
                <c:pt idx="12">
                  <c:v>74</c:v>
                </c:pt>
              </c:numCache>
            </c:numRef>
          </c:val>
          <c:extLst>
            <c:ext xmlns:c16="http://schemas.microsoft.com/office/drawing/2014/chart" uri="{C3380CC4-5D6E-409C-BE32-E72D297353CC}">
              <c16:uniqueId val="{00000004-B91D-4058-AC89-8D13330865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1D-4058-AC89-8D13330865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1D-4058-AC89-8D13330865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578</c:v>
                </c:pt>
                <c:pt idx="3">
                  <c:v>577</c:v>
                </c:pt>
                <c:pt idx="6">
                  <c:v>561</c:v>
                </c:pt>
                <c:pt idx="9">
                  <c:v>573</c:v>
                </c:pt>
                <c:pt idx="12">
                  <c:v>572</c:v>
                </c:pt>
              </c:numCache>
            </c:numRef>
          </c:val>
          <c:extLst>
            <c:ext xmlns:c16="http://schemas.microsoft.com/office/drawing/2014/chart" uri="{C3380CC4-5D6E-409C-BE32-E72D297353CC}">
              <c16:uniqueId val="{00000007-B91D-4058-AC89-8D13330865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304</c:v>
                </c:pt>
                <c:pt idx="2">
                  <c:v>#N/A</c:v>
                </c:pt>
                <c:pt idx="3">
                  <c:v>#N/A</c:v>
                </c:pt>
                <c:pt idx="4">
                  <c:v>309</c:v>
                </c:pt>
                <c:pt idx="5">
                  <c:v>#N/A</c:v>
                </c:pt>
                <c:pt idx="6">
                  <c:v>#N/A</c:v>
                </c:pt>
                <c:pt idx="7">
                  <c:v>297</c:v>
                </c:pt>
                <c:pt idx="8">
                  <c:v>#N/A</c:v>
                </c:pt>
                <c:pt idx="9">
                  <c:v>#N/A</c:v>
                </c:pt>
                <c:pt idx="10">
                  <c:v>266</c:v>
                </c:pt>
                <c:pt idx="11">
                  <c:v>#N/A</c:v>
                </c:pt>
                <c:pt idx="12">
                  <c:v>#N/A</c:v>
                </c:pt>
                <c:pt idx="13">
                  <c:v>256</c:v>
                </c:pt>
                <c:pt idx="14">
                  <c:v>#N/A</c:v>
                </c:pt>
              </c:numCache>
            </c:numRef>
          </c:val>
          <c:smooth val="0"/>
          <c:extLst>
            <c:ext xmlns:c16="http://schemas.microsoft.com/office/drawing/2014/chart" uri="{C3380CC4-5D6E-409C-BE32-E72D297353CC}">
              <c16:uniqueId val="{00000008-B91D-4058-AC89-8D13330865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4945</c:v>
                </c:pt>
                <c:pt idx="5">
                  <c:v>5002</c:v>
                </c:pt>
                <c:pt idx="8">
                  <c:v>5192</c:v>
                </c:pt>
                <c:pt idx="11">
                  <c:v>4891</c:v>
                </c:pt>
                <c:pt idx="14">
                  <c:v>5233</c:v>
                </c:pt>
              </c:numCache>
            </c:numRef>
          </c:val>
          <c:extLst>
            <c:ext xmlns:c16="http://schemas.microsoft.com/office/drawing/2014/chart" uri="{C3380CC4-5D6E-409C-BE32-E72D297353CC}">
              <c16:uniqueId val="{00000000-778B-4D0C-8973-74A8E4CF6D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c:v>
                </c:pt>
                <c:pt idx="5">
                  <c:v>72</c:v>
                </c:pt>
                <c:pt idx="8">
                  <c:v>57</c:v>
                </c:pt>
                <c:pt idx="11">
                  <c:v>43</c:v>
                </c:pt>
                <c:pt idx="14">
                  <c:v>28</c:v>
                </c:pt>
              </c:numCache>
            </c:numRef>
          </c:val>
          <c:extLst>
            <c:ext xmlns:c16="http://schemas.microsoft.com/office/drawing/2014/chart" uri="{C3380CC4-5D6E-409C-BE32-E72D297353CC}">
              <c16:uniqueId val="{00000001-778B-4D0C-8973-74A8E4CF6D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5595</c:v>
                </c:pt>
                <c:pt idx="5">
                  <c:v>5044</c:v>
                </c:pt>
                <c:pt idx="8">
                  <c:v>6722</c:v>
                </c:pt>
                <c:pt idx="11">
                  <c:v>8921</c:v>
                </c:pt>
                <c:pt idx="14">
                  <c:v>11726</c:v>
                </c:pt>
              </c:numCache>
            </c:numRef>
          </c:val>
          <c:extLst>
            <c:ext xmlns:c16="http://schemas.microsoft.com/office/drawing/2014/chart" uri="{C3380CC4-5D6E-409C-BE32-E72D297353CC}">
              <c16:uniqueId val="{00000002-778B-4D0C-8973-74A8E4CF6D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8B-4D0C-8973-74A8E4CF6D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8B-4D0C-8973-74A8E4CF6D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8</c:v>
                </c:pt>
                <c:pt idx="6">
                  <c:v>9</c:v>
                </c:pt>
                <c:pt idx="9">
                  <c:v>5</c:v>
                </c:pt>
                <c:pt idx="12">
                  <c:v>3</c:v>
                </c:pt>
              </c:numCache>
            </c:numRef>
          </c:val>
          <c:extLst>
            <c:ext xmlns:c16="http://schemas.microsoft.com/office/drawing/2014/chart" uri="{C3380CC4-5D6E-409C-BE32-E72D297353CC}">
              <c16:uniqueId val="{00000005-778B-4D0C-8973-74A8E4CF6D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1065</c:v>
                </c:pt>
                <c:pt idx="3">
                  <c:v>1043</c:v>
                </c:pt>
                <c:pt idx="6">
                  <c:v>1092</c:v>
                </c:pt>
                <c:pt idx="9">
                  <c:v>1080</c:v>
                </c:pt>
                <c:pt idx="12">
                  <c:v>1051</c:v>
                </c:pt>
              </c:numCache>
            </c:numRef>
          </c:val>
          <c:extLst>
            <c:ext xmlns:c16="http://schemas.microsoft.com/office/drawing/2014/chart" uri="{C3380CC4-5D6E-409C-BE32-E72D297353CC}">
              <c16:uniqueId val="{00000006-778B-4D0C-8973-74A8E4CF6D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350</c:v>
                </c:pt>
                <c:pt idx="3">
                  <c:v>273</c:v>
                </c:pt>
                <c:pt idx="6">
                  <c:v>220</c:v>
                </c:pt>
                <c:pt idx="9">
                  <c:v>195</c:v>
                </c:pt>
                <c:pt idx="12">
                  <c:v>166</c:v>
                </c:pt>
              </c:numCache>
            </c:numRef>
          </c:val>
          <c:extLst>
            <c:ext xmlns:c16="http://schemas.microsoft.com/office/drawing/2014/chart" uri="{C3380CC4-5D6E-409C-BE32-E72D297353CC}">
              <c16:uniqueId val="{00000007-778B-4D0C-8973-74A8E4CF6D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1145</c:v>
                </c:pt>
                <c:pt idx="3">
                  <c:v>1187</c:v>
                </c:pt>
                <c:pt idx="6">
                  <c:v>1342</c:v>
                </c:pt>
                <c:pt idx="9">
                  <c:v>1209</c:v>
                </c:pt>
                <c:pt idx="12">
                  <c:v>1196</c:v>
                </c:pt>
              </c:numCache>
            </c:numRef>
          </c:val>
          <c:extLst>
            <c:ext xmlns:c16="http://schemas.microsoft.com/office/drawing/2014/chart" uri="{C3380CC4-5D6E-409C-BE32-E72D297353CC}">
              <c16:uniqueId val="{00000008-778B-4D0C-8973-74A8E4CF6D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7</c:v>
                </c:pt>
                <c:pt idx="6">
                  <c:v>4</c:v>
                </c:pt>
                <c:pt idx="9">
                  <c:v>2</c:v>
                </c:pt>
                <c:pt idx="12">
                  <c:v>0</c:v>
                </c:pt>
              </c:numCache>
            </c:numRef>
          </c:val>
          <c:extLst>
            <c:ext xmlns:c16="http://schemas.microsoft.com/office/drawing/2014/chart" uri="{C3380CC4-5D6E-409C-BE32-E72D297353CC}">
              <c16:uniqueId val="{00000009-778B-4D0C-8973-74A8E4CF6D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5756</c:v>
                </c:pt>
                <c:pt idx="3">
                  <c:v>5833</c:v>
                </c:pt>
                <c:pt idx="6">
                  <c:v>5969</c:v>
                </c:pt>
                <c:pt idx="9">
                  <c:v>5987</c:v>
                </c:pt>
                <c:pt idx="12">
                  <c:v>6021</c:v>
                </c:pt>
              </c:numCache>
            </c:numRef>
          </c:val>
          <c:extLst>
            <c:ext xmlns:c16="http://schemas.microsoft.com/office/drawing/2014/chart" uri="{C3380CC4-5D6E-409C-BE32-E72D297353CC}">
              <c16:uniqueId val="{0000000A-778B-4D0C-8973-74A8E4CF6D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8B-4D0C-8973-74A8E4CF6D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618</c:v>
                </c:pt>
                <c:pt idx="1">
                  <c:v>772</c:v>
                </c:pt>
                <c:pt idx="2">
                  <c:v>849</c:v>
                </c:pt>
              </c:numCache>
            </c:numRef>
          </c:val>
          <c:extLst>
            <c:ext xmlns:c16="http://schemas.microsoft.com/office/drawing/2014/chart" uri="{C3380CC4-5D6E-409C-BE32-E72D297353CC}">
              <c16:uniqueId val="{00000000-B447-42A1-80C7-C81701492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73</c:v>
                </c:pt>
                <c:pt idx="1">
                  <c:v>73</c:v>
                </c:pt>
                <c:pt idx="2">
                  <c:v>614</c:v>
                </c:pt>
              </c:numCache>
            </c:numRef>
          </c:val>
          <c:extLst>
            <c:ext xmlns:c16="http://schemas.microsoft.com/office/drawing/2014/chart" uri="{C3380CC4-5D6E-409C-BE32-E72D297353CC}">
              <c16:uniqueId val="{00000001-B447-42A1-80C7-C81701492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5611</c:v>
                </c:pt>
                <c:pt idx="1">
                  <c:v>7665</c:v>
                </c:pt>
                <c:pt idx="2">
                  <c:v>9736</c:v>
                </c:pt>
              </c:numCache>
            </c:numRef>
          </c:val>
          <c:extLst>
            <c:ext xmlns:c16="http://schemas.microsoft.com/office/drawing/2014/chart" uri="{C3380CC4-5D6E-409C-BE32-E72D297353CC}">
              <c16:uniqueId val="{00000002-B447-42A1-80C7-C81701492B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{BA93B04C-4DDC-4C9D-BD63-E845019B327E}</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860-432B-8107-955A765A5B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{A7BCA6BA-4B02-42B6-AF67-4B931D3BF14C}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0-432B-8107-955A765A5B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{0771A65E-8509-4498-9129-3F3449A2BDF8}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0-432B-8107-955A765A5B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{4521A353-9074-4F9B-9FEF-D4A8D3BAB0C6}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0-432B-8107-955A765A5B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{1194CEE9-6036-49D8-8249-0E8D329B8F20}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0-432B-8107-955A765A5B3B}"/>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{7836898C-CA0F-4E9C-AE6C-92B2C3ED0A15}</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860-432B-8107-955A765A5B3B}"/>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{1A71F0EE-0A8A-4585-9EE8-B3AD57A3ECDD}</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860-432B-8107-955A765A5B3B}"/>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{12D5FECD-18A4-4B47-9E65-23BE96E56F39}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860-432B-8107-955A765A5B3B}"/>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{1ACEE5F8-8317-4486-8CBA-FFCD6521FA8B}</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860-432B-8107-955A765A5B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59.2</c:v>
                </c:pt>
                <c:pt idx="8">
                  <c:v>60.6</c:v>
                </c:pt>
                <c:pt idx="16">
                  <c:v>61.6</c:v>
                </c:pt>
                <c:pt idx="24">
                  <c:v>62.4</c:v>
                </c:pt>
                <c:pt idx="32">
                  <c:v>63.3</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3860-432B-8107-955A765A5B3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[1]公会計指標分析・財政指標組合せ分析表!$BP$50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{A50C2572-A815-4E5C-AF87-0464B7542D47}</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860-432B-8107-955A765A5B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{90DF51EB-15CF-4EAC-86E0-1B26D11545C0}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0-432B-8107-955A765A5B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{46C9F964-FC25-4657-B125-D33FFABCFD88}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0-432B-8107-955A765A5B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{201D5531-8816-4E76-9DF1-C614E1BAA5D3}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0-432B-8107-955A765A5B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{5898B3D3-CDC8-444C-845D-EF49E2A3E5F0}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0-432B-8107-955A765A5B3B}"/>
                </c:ext>
              </c:extLst>
            </c:dLbl>
            <c:dLbl>
              <c:idx val="8"/>
              <c:layout>
                <c:manualLayout>
                  <c:x val="-3.7219953735886838E-2"/>
                  <c:y val="-6.473904210586517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{D63C08F9-BDCA-422D-9E14-1D9D89A8511F}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860-432B-8107-955A765A5B3B}"/>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{975D40F6-2ABE-4217-A7D7-F20E696368FB}</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860-432B-8107-955A765A5B3B}"/>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{10C852F2-ACC8-4CDE-A4E1-E50412EBFECE}</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860-432B-8107-955A765A5B3B}"/>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{243C3B94-4190-4FC8-A2C5-162597E77CEB}</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860-432B-8107-955A765A5B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61.7</c:v>
                </c:pt>
                <c:pt idx="8">
                  <c:v>61.8</c:v>
                </c:pt>
                <c:pt idx="16">
                  <c:v>62.8</c:v>
                </c:pt>
                <c:pt idx="24">
                  <c:v>64</c:v>
                </c:pt>
                <c:pt idx="32">
                  <c:v>64.900000000000006</c:v>
                </c:pt>
              </c:numCache>
            </c:numRef>
          </c:xVal>
          <c:yVal>
            <c:numRef>
              <c:f>[1]公会計指標分析・財政指標組合せ分析表!$BP$55:$DC$55</c:f>
              <c:numCache>
                <c:formatCode>General</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3860-432B-8107-955A765A5B3B}"/>
            </c:ext>
          </c:extLst>
        </c:ser>
        <c:dLbls>
          <c:showLegendKey val="0"/>
          <c:showVal val="1"/>
          <c:showCatName val="0"/>
          <c:showSerName val="0"/>
          <c:showPercent val="0"/>
          <c:showBubbleSize val="0"/>
        </c:dLbls>
        <c:axId val="46179840"/>
        <c:axId val="46181760"/>
      </c:scatterChart>
      <c:valAx>
        <c:axId val="46179840"/>
        <c:scaling>
          <c:orientation val="maxMin"/>
          <c:max val="66"/>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{B3F41225-7020-4A6E-8A92-8E1908615A3A}</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C4-41BB-9236-444365F469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{FE01A7BF-6EB3-4C23-AD67-9AA3AEAAB0AB}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C4-41BB-9236-444365F469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{C1CB51A5-3B17-4B04-B0C3-16A1AD709E7A}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C4-41BB-9236-444365F469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{2F7198B3-39A1-4183-8C42-F414C463D2D7}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C4-41BB-9236-444365F469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{502810AB-A5C6-45AD-B0A0-995767C7E1C7}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C4-41BB-9236-444365F4693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{7485DE61-484D-4BE0-900A-BABF4B304696}</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C4-41BB-9236-444365F4693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{749E5421-BBCD-42F6-A7CD-17DEF853BB60}</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C4-41BB-9236-444365F4693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{2DB0646D-AC43-44DC-96BC-2B0BC1C8BA52}</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C4-41BB-9236-444365F4693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{0725D720-9BB9-44B5-B820-7CFF2196E3B9}</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C4-41BB-9236-444365F469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9.5</c:v>
                </c:pt>
                <c:pt idx="8">
                  <c:v>9.8000000000000007</c:v>
                </c:pt>
                <c:pt idx="16">
                  <c:v>9.9</c:v>
                </c:pt>
                <c:pt idx="24">
                  <c:v>9.3000000000000007</c:v>
                </c:pt>
                <c:pt idx="32">
                  <c:v>8.3000000000000007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11C4-41BB-9236-444365F4693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000524690956342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{5A3C9EFA-ACE3-47A7-A286-05C07C26395B}</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C4-41BB-9236-444365F469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{E8946FF6-AF4B-469C-8E41-B24E6303EC35}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C4-41BB-9236-444365F469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{F261F773-6DBB-4AF4-B3E1-51B6DB43E542}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C4-41BB-9236-444365F469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{ED85B5F6-2E8F-4495-8FFF-64F717AB11EB}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C4-41BB-9236-444365F469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{8CE7EB95-445E-4708-9F46-E3E8384FBB2B}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C4-41BB-9236-444365F46930}"/>
                </c:ext>
              </c:extLst>
            </c:dLbl>
            <c:dLbl>
              <c:idx val="8"/>
              <c:layout>
                <c:manualLayout>
                  <c:x val="-1.8235628084250027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{3B428B0B-F5AC-4058-BC64-F8A5EB113AE2}</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C4-41BB-9236-444365F46930}"/>
                </c:ext>
              </c:extLst>
            </c:dLbl>
            <c:dLbl>
              <c:idx val="16"/>
              <c:layout>
                <c:manualLayout>
                  <c:x val="-3.1570342725075584E-2"/>
                  <c:y val="-6.2832769484631554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{1F016FB9-EF10-4BDE-AC1B-4C5B121C480D}</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C4-41BB-9236-444365F46930}"/>
                </c:ext>
              </c:extLst>
            </c:dLbl>
            <c:dLbl>
              <c:idx val="24"/>
              <c:layout>
                <c:manualLayout>
                  <c:x val="-4.4905057365901176E-2"/>
                  <c:y val="-4.3495921315535854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{6AD171A2-45F1-43D6-B901-4F29CC325585}</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C4-41BB-9236-444365F46930}"/>
                </c:ext>
              </c:extLst>
            </c:dLbl>
            <c:dLbl>
              <c:idx val="32"/>
              <c:layout>
                <c:manualLayout>
                  <c:x val="-1.8235628084249993E-2"/>
                  <c:y val="-8.1337372860052048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{9C689E63-22CF-4043-9EB6-D7AA0193C26C}</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C4-41BB-9236-444365F469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9.9</c:v>
                </c:pt>
                <c:pt idx="8">
                  <c:v>9.9</c:v>
                </c:pt>
                <c:pt idx="16">
                  <c:v>9.9</c:v>
                </c:pt>
                <c:pt idx="24">
                  <c:v>8.9</c:v>
                </c:pt>
                <c:pt idx="32">
                  <c:v>8.9</c:v>
                </c:pt>
              </c:numCache>
            </c:numRef>
          </c:xVal>
          <c:yVal>
            <c:numRef>
              <c:f>[1]公会計指標分析・財政指標組合せ分析表!$BP$77:$DC$77</c:f>
              <c:numCache>
                <c:formatCode>General</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11C4-41BB-9236-444365F46930}"/>
            </c:ext>
          </c:extLst>
        </c:ser>
        <c:dLbls>
          <c:showLegendKey val="0"/>
          <c:showVal val="1"/>
          <c:showCatName val="0"/>
          <c:showSerName val="0"/>
          <c:showPercent val="0"/>
          <c:showBubbleSize val="0"/>
        </c:dLbls>
        <c:axId val="84219776"/>
        <c:axId val="84234240"/>
      </c:scatterChart>
      <c:valAx>
        <c:axId val="84219776"/>
        <c:scaling>
          <c:orientation val="maxMin"/>
          <c:max val="10"/>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償還が進んではいるものの、過疎対策の起債が増加していることから今後も同程度で推移するものと考えられる。なお、算入公債費等は過疎対策事業債等の償還費の普通交付税措置により増加傾向にあり、実質公債費比率の逓増が抑制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今後も公債費負担の適正化を図るとともに平準化を目指していく。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減債基金残高のうち、実質公債費比率の算定に用いる満期一括償還地方債の償還の財源として積み立てているものはない。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一般会計等に係る地方債の残高については地方債発行額が償還額を上回ったため増加している。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債務負担行為に基づく支出予定額については過去の農業基盤整備事業に係る償還が進んでおり、今後も減少する見込みである。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また、上記の将来負担額の控除財源である充当可能財源等がふるさと納税寄附金の増加や財政措置の高い過疎債等の発行により上回っているため、将来負担比率が平成２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年度より「数値なし」となっている。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財政調整基金は、一般財源所要額に応じた繰り入れを、歳計剰余金の積立てに加え、余剰財源の積立てが上回り、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ふるさと納税寄附金の増加により、寄附金を積み立てたふるさとづくり事業振興基金が大幅に増加した。また、今後の財政需要に対応するため、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令和２年度に新設した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を積み増す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など、ふるさとづくり事業振興基金から繰入れし、他の目的基金に積立てを行ったことで増額となった。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事業振興基金の使途については、その財源となるふるさと納税寄附金受け入れ時の使途指定を踏まえ、各分野への有効活用が求められる。今後、充当計画や充当事業の明確化を図り、中長期的な方針に基づく、適切な基金運用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また、基金は持続可能な財政運営を行っていくうえで重要な財源となることから、将来の財政需要に備え、できる限り残高を維持できるよう、充当事業の重点化など、基金に頼り過ぎない財政運営を行う。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・ふるさとづくり事業振興基金：本町における歴史、伝統、文化、産業等を生かし、いつまでも住みたくなるまちづくり</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福祉振興基金：誰もが安心して生活でき、安心して子どもを産み育てることができる地域社会の実現に資する少子高齢化対策や多様化する福祉ニーズに対応するための事業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・公共施設等整備基金：公共施設の整備等</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商工業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振興対策基金：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町内の商工業者が行う、新規事業参入や新技術の導入による新たな事業への転換などを支援する事業</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基金：地域の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消防・防災力の向上に資する事業</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ふるさと納税寄附金の増加により、寄附金を積み立てたふるさとづくり事業振興基金を他の目的基金に積み立てたことで大幅に増加した。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特に、今後の財政需要に対応するため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新設した福祉振興基金や公共施設等整備基金、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商工業振興対策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基金が増加した。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また、農業振興対策基金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や保健医療福祉連携充実強化基金、漁業振興対策基金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については、事業への財源充当により減額となった。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各目的基金毎の充当計画や充当事業の明確化を図り、中長期的な方針に基づく、適切な基金運用に努める。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令和２年度に新設した福祉振興基金は、少子高齢化による社会保障費の増加に対応するため、将来の財政需要に備えた積立てを行う。</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公共施設等整備基金は、公共施設等の老朽化対策として、今後、更に需要が見込まれるため、積立てを行う。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商工業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振興対策基金においても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商工業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者の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新規参入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規模拡大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補助等に活用予定であり、産業振興に寄与することが期待されている。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一般財源所要額に応じた繰り入れを、歳計剰余金の積立てに加え、余剰財源の積立てが上回り、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原則として決算後の歳計剰余金（歳入歳出の差し引きから翌年度に繰り越す財源を差し引いたもの）の１／２以上を積み立てることとしており、財源調整機能を損なわないような安定的な管理に努める。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今後、老朽化した公共施設の更新などの財源として地方債の発行が増加することが想定されるため、年度間の公債費の平準化を図るための財源として、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ふるさとづくり事業振興基金からの繰入れにより、基金の積み増しを行った。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地方債借り入れは財政融資資金等の公的資金を中心に行っており、現在低利率であることから、利子負担は大きくない。しかし、今後、公共施設の老朽化による施設更新等が控えているため、将来に向けた公債費平準化を図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積み増しや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歳計剰余金の一部を積み立てる等の対策が必要と考える。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10,265
102.11
30,079,217
28,769,888
496,116
3,923,370
6,021,019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類似団体内平均値を下回っているが、公共施設の老朽化は進んでおり、当該指標は上昇傾向にある。それぞれの公共施設についての個別施設計画や総合管理計画は作成済みであるので、今後は既存施設を利活用しながら新設及び更新コストを抑制し、当該指標の改善につなげ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149987</xdr:rowOff>
    </xdr:from>
    <xdr:to>
      <xdr:col>11</xdr:col>
      <xdr:colOff>187325</xdr:colOff>
      <xdr:row>32</xdr:row>
      <xdr:rowOff>80137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147828</xdr:rowOff>
    </xdr:from>
    <xdr:to>
      <xdr:col>7</xdr:col>
      <xdr:colOff>187325</xdr:colOff>
      <xdr:row>32</xdr:row>
      <xdr:rowOff>77978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10922</xdr:rowOff>
    </xdr:from>
    <xdr:to>
      <xdr:col>23</xdr:col>
      <xdr:colOff>136525</xdr:colOff>
      <xdr:row>32</xdr:row>
      <xdr:rowOff>112522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33799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12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162941</xdr:rowOff>
    </xdr:from>
    <xdr:to>
      <xdr:col>19</xdr:col>
      <xdr:colOff>187325</xdr:colOff>
      <xdr:row>32</xdr:row>
      <xdr:rowOff>93091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32</xdr:row>
      <xdr:rowOff>61722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300216"/>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145669</xdr:rowOff>
    </xdr:from>
    <xdr:to>
      <xdr:col>15</xdr:col>
      <xdr:colOff>187325</xdr:colOff>
      <xdr:row>32</xdr:row>
      <xdr:rowOff>75819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25019</xdr:rowOff>
    </xdr:from>
    <xdr:to>
      <xdr:col>19</xdr:col>
      <xdr:colOff>136525</xdr:colOff>
      <xdr:row>32</xdr:row>
      <xdr:rowOff>42291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28294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124079</xdr:rowOff>
    </xdr:from>
    <xdr:to>
      <xdr:col>11</xdr:col>
      <xdr:colOff>187325</xdr:colOff>
      <xdr:row>32</xdr:row>
      <xdr:rowOff>54229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3429</xdr:rowOff>
    </xdr:from>
    <xdr:to>
      <xdr:col>15</xdr:col>
      <xdr:colOff>136525</xdr:colOff>
      <xdr:row>32</xdr:row>
      <xdr:rowOff>25019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26135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93853</xdr:rowOff>
    </xdr:from>
    <xdr:to>
      <xdr:col>7</xdr:col>
      <xdr:colOff>187325</xdr:colOff>
      <xdr:row>32</xdr:row>
      <xdr:rowOff>24003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144653</xdr:rowOff>
    </xdr:from>
    <xdr:to>
      <xdr:col>11</xdr:col>
      <xdr:colOff>136525</xdr:colOff>
      <xdr:row>32</xdr:row>
      <xdr:rowOff>3429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23112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71264</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69105</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109618</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0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70756</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98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40530</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類似団体内平均値を下回っている。これは、ふるさと納税寄付額の増により充当可能基金額が大幅に増えたことが主な要因である。今後は公共施設の老朽化による施設の延命化や修繕、建替え費用などの債務の増加が予想されるため、目的に応じた基金への積立をを行っ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76118</xdr:rowOff>
    </xdr:from>
    <xdr:to>
      <xdr:col>68</xdr:col>
      <xdr:colOff>123825</xdr:colOff>
      <xdr:row>32</xdr:row>
      <xdr:rowOff>6268</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74422</xdr:rowOff>
    </xdr:from>
    <xdr:to>
      <xdr:col>64</xdr:col>
      <xdr:colOff>123825</xdr:colOff>
      <xdr:row>32</xdr:row>
      <xdr:rowOff>4572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61931</xdr:rowOff>
    </xdr:from>
    <xdr:to>
      <xdr:col>60</xdr:col>
      <xdr:colOff>123825</xdr:colOff>
      <xdr:row>31</xdr:row>
      <xdr:rowOff>163531</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61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27</xdr:row>
      <xdr:rowOff>156782</xdr:rowOff>
    </xdr:from>
    <xdr:to>
      <xdr:col>68</xdr:col>
      <xdr:colOff>123825</xdr:colOff>
      <xdr:row>28</xdr:row>
      <xdr:rowOff>86932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5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35179</xdr:rowOff>
    </xdr:from>
    <xdr:to>
      <xdr:col>64</xdr:col>
      <xdr:colOff>123825</xdr:colOff>
      <xdr:row>29</xdr:row>
      <xdr:rowOff>136779</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36132</xdr:rowOff>
    </xdr:from>
    <xdr:to>
      <xdr:col>68</xdr:col>
      <xdr:colOff>73025</xdr:colOff>
      <xdr:row>29</xdr:row>
      <xdr:rowOff>85979</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2560300" y="5608257"/>
          <a:ext cx="762000" cy="2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110091</xdr:rowOff>
    </xdr:from>
    <xdr:to>
      <xdr:col>60</xdr:col>
      <xdr:colOff>123825</xdr:colOff>
      <xdr:row>29</xdr:row>
      <xdr:rowOff>40241</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56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160891</xdr:rowOff>
    </xdr:from>
    <xdr:to>
      <xdr:col>64</xdr:col>
      <xdr:colOff>73025</xdr:colOff>
      <xdr:row>29</xdr:row>
      <xdr:rowOff>85979</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1798300" y="5733016"/>
          <a:ext cx="762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168845</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167149</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154658</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624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103459</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33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153306</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56768</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45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10,265
102.11
30,079,217
28,769,888
496,116
3,923,370
6,021,019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136434</xdr:rowOff>
    </xdr:from>
    <xdr:to>
      <xdr:col>15</xdr:col>
      <xdr:colOff>101600</xdr:colOff>
      <xdr:row>39</xdr:row>
      <xdr:rowOff>66584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111941</xdr:rowOff>
    </xdr:from>
    <xdr:to>
      <xdr:col>6</xdr:col>
      <xdr:colOff>38100</xdr:colOff>
      <xdr:row>39</xdr:row>
      <xdr:rowOff>42091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102161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130084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1905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103959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913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6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142966</xdr:rowOff>
    </xdr:from>
    <xdr:to>
      <xdr:col>6</xdr:col>
      <xdr:colOff>38100</xdr:colOff>
      <xdr:row>38</xdr:row>
      <xdr:rowOff>73116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22316</xdr:rowOff>
    </xdr:from>
    <xdr:to>
      <xdr:col>10</xdr:col>
      <xdr:colOff>114300</xdr:colOff>
      <xdr:row>38</xdr:row>
      <xdr:rowOff>48441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3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33218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171285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89643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112082</xdr:rowOff>
    </xdr:from>
    <xdr:to>
      <xdr:col>46</xdr:col>
      <xdr:colOff>38100</xdr:colOff>
      <xdr:row>42</xdr:row>
      <xdr:rowOff>42232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112679</xdr:rowOff>
    </xdr:from>
    <xdr:to>
      <xdr:col>41</xdr:col>
      <xdr:colOff>101600</xdr:colOff>
      <xdr:row>42</xdr:row>
      <xdr:rowOff>42829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113522</xdr:rowOff>
    </xdr:from>
    <xdr:to>
      <xdr:col>36</xdr:col>
      <xdr:colOff>165100</xdr:colOff>
      <xdr:row>42</xdr:row>
      <xdr:rowOff>43672</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116808</xdr:rowOff>
    </xdr:from>
    <xdr:to>
      <xdr:col>55</xdr:col>
      <xdr:colOff>50800</xdr:colOff>
      <xdr:row>42</xdr:row>
      <xdr:rowOff>46958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117532</xdr:rowOff>
    </xdr:from>
    <xdr:to>
      <xdr:col>50</xdr:col>
      <xdr:colOff>165100</xdr:colOff>
      <xdr:row>42</xdr:row>
      <xdr:rowOff>47682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167608</xdr:rowOff>
    </xdr:from>
    <xdr:to>
      <xdr:col>55</xdr:col>
      <xdr:colOff>0</xdr:colOff>
      <xdr:row>41</xdr:row>
      <xdr:rowOff>168332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9705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117666</xdr:rowOff>
    </xdr:from>
    <xdr:to>
      <xdr:col>46</xdr:col>
      <xdr:colOff>38100</xdr:colOff>
      <xdr:row>42</xdr:row>
      <xdr:rowOff>47816</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168332</xdr:rowOff>
    </xdr:from>
    <xdr:to>
      <xdr:col>50</xdr:col>
      <xdr:colOff>114300</xdr:colOff>
      <xdr:row>41</xdr:row>
      <xdr:rowOff>168466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97782"/>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118042</xdr:rowOff>
    </xdr:from>
    <xdr:to>
      <xdr:col>41</xdr:col>
      <xdr:colOff>101600</xdr:colOff>
      <xdr:row>42</xdr:row>
      <xdr:rowOff>48192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168466</xdr:rowOff>
    </xdr:from>
    <xdr:to>
      <xdr:col>45</xdr:col>
      <xdr:colOff>177800</xdr:colOff>
      <xdr:row>41</xdr:row>
      <xdr:rowOff>168842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97916"/>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118776</xdr:rowOff>
    </xdr:from>
    <xdr:to>
      <xdr:col>36</xdr:col>
      <xdr:colOff>165100</xdr:colOff>
      <xdr:row>42</xdr:row>
      <xdr:rowOff>48926</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168842</xdr:rowOff>
    </xdr:from>
    <xdr:to>
      <xdr:col>41</xdr:col>
      <xdr:colOff>50800</xdr:colOff>
      <xdr:row>41</xdr:row>
      <xdr:rowOff>169576</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98292"/>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58759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91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59356</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9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60199</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9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38809</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38943</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39319</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40053</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107587</xdr:rowOff>
    </xdr:from>
    <xdr:to>
      <xdr:col>24</xdr:col>
      <xdr:colOff>114300</xdr:colOff>
      <xdr:row>63</xdr:row>
      <xdr:rowOff>37737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86014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158387</xdr:rowOff>
    </xdr:from>
    <xdr:to>
      <xdr:col>24</xdr:col>
      <xdr:colOff>63500</xdr:colOff>
      <xdr:row>63</xdr:row>
      <xdr:rowOff>66947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10788287"/>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21046</xdr:rowOff>
    </xdr:from>
    <xdr:to>
      <xdr:col>15</xdr:col>
      <xdr:colOff>101600</xdr:colOff>
      <xdr:row>63</xdr:row>
      <xdr:rowOff>122646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66947</xdr:rowOff>
    </xdr:from>
    <xdr:to>
      <xdr:col>19</xdr:col>
      <xdr:colOff>177800</xdr:colOff>
      <xdr:row>63</xdr:row>
      <xdr:rowOff>71846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908300" y="108682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29210</xdr:rowOff>
    </xdr:from>
    <xdr:to>
      <xdr:col>10</xdr:col>
      <xdr:colOff>165100</xdr:colOff>
      <xdr:row>63</xdr:row>
      <xdr:rowOff>130810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71846</xdr:rowOff>
    </xdr:from>
    <xdr:to>
      <xdr:col>15</xdr:col>
      <xdr:colOff>50800</xdr:colOff>
      <xdr:row>63</xdr:row>
      <xdr:rowOff>80010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8731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43906</xdr:rowOff>
    </xdr:from>
    <xdr:to>
      <xdr:col>6</xdr:col>
      <xdr:colOff>38100</xdr:colOff>
      <xdr:row>63</xdr:row>
      <xdr:rowOff>145506</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80010</xdr:rowOff>
    </xdr:from>
    <xdr:to>
      <xdr:col>10</xdr:col>
      <xdr:colOff>114300</xdr:colOff>
      <xdr:row>63</xdr:row>
      <xdr:rowOff>94706</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1088136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108874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113773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121937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136633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84118</xdr:rowOff>
    </xdr:from>
    <xdr:to>
      <xdr:col>46</xdr:col>
      <xdr:colOff>38100</xdr:colOff>
      <xdr:row>63</xdr:row>
      <xdr:rowOff>14268</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7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94601</xdr:rowOff>
    </xdr:from>
    <xdr:to>
      <xdr:col>41</xdr:col>
      <xdr:colOff>101600</xdr:colOff>
      <xdr:row>63</xdr:row>
      <xdr:rowOff>24751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115581</xdr:rowOff>
    </xdr:from>
    <xdr:to>
      <xdr:col>36</xdr:col>
      <xdr:colOff>165100</xdr:colOff>
      <xdr:row>63</xdr:row>
      <xdr:rowOff>45731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74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143725</xdr:rowOff>
    </xdr:from>
    <xdr:to>
      <xdr:col>55</xdr:col>
      <xdr:colOff>50800</xdr:colOff>
      <xdr:row>63</xdr:row>
      <xdr:rowOff>73875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7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122152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5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154384</xdr:rowOff>
    </xdr:from>
    <xdr:to>
      <xdr:col>50</xdr:col>
      <xdr:colOff>165100</xdr:colOff>
      <xdr:row>63</xdr:row>
      <xdr:rowOff>84534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23075</xdr:rowOff>
    </xdr:from>
    <xdr:to>
      <xdr:col>55</xdr:col>
      <xdr:colOff>0</xdr:colOff>
      <xdr:row>63</xdr:row>
      <xdr:rowOff>33734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824425"/>
          <a:ext cx="8382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156625</xdr:rowOff>
    </xdr:from>
    <xdr:to>
      <xdr:col>46</xdr:col>
      <xdr:colOff>38100</xdr:colOff>
      <xdr:row>63</xdr:row>
      <xdr:rowOff>86775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33734</xdr:rowOff>
    </xdr:from>
    <xdr:to>
      <xdr:col>50</xdr:col>
      <xdr:colOff>114300</xdr:colOff>
      <xdr:row>63</xdr:row>
      <xdr:rowOff>35975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35084"/>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159532</xdr:rowOff>
    </xdr:from>
    <xdr:to>
      <xdr:col>41</xdr:col>
      <xdr:colOff>101600</xdr:colOff>
      <xdr:row>63</xdr:row>
      <xdr:rowOff>89682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35975</xdr:rowOff>
    </xdr:from>
    <xdr:to>
      <xdr:col>45</xdr:col>
      <xdr:colOff>177800</xdr:colOff>
      <xdr:row>63</xdr:row>
      <xdr:rowOff>38882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37325"/>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163493</xdr:rowOff>
    </xdr:from>
    <xdr:to>
      <xdr:col>36</xdr:col>
      <xdr:colOff>165100</xdr:colOff>
      <xdr:row>63</xdr:row>
      <xdr:rowOff>93643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38882</xdr:rowOff>
    </xdr:from>
    <xdr:to>
      <xdr:col>41</xdr:col>
      <xdr:colOff>50800</xdr:colOff>
      <xdr:row>63</xdr:row>
      <xdr:rowOff>42843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40232"/>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30795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4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41278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49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62258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52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75661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87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77902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8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80809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8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84770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8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74930</xdr:rowOff>
    </xdr:from>
    <xdr:to>
      <xdr:col>24</xdr:col>
      <xdr:colOff>114300</xdr:colOff>
      <xdr:row>85</xdr:row>
      <xdr:rowOff>5080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53357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125730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4780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76200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462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60961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424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124461</xdr:rowOff>
    </xdr:from>
    <xdr:to>
      <xdr:col>6</xdr:col>
      <xdr:colOff>38100</xdr:colOff>
      <xdr:row>84</xdr:row>
      <xdr:rowOff>54611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22861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405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118127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45738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85141</xdr:rowOff>
    </xdr:from>
    <xdr:to>
      <xdr:col>46</xdr:col>
      <xdr:colOff>38100</xdr:colOff>
      <xdr:row>86</xdr:row>
      <xdr:rowOff>15291</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98171</xdr:rowOff>
    </xdr:from>
    <xdr:to>
      <xdr:col>41</xdr:col>
      <xdr:colOff>101600</xdr:colOff>
      <xdr:row>86</xdr:row>
      <xdr:rowOff>28321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103124</xdr:rowOff>
    </xdr:from>
    <xdr:to>
      <xdr:col>36</xdr:col>
      <xdr:colOff>165100</xdr:colOff>
      <xdr:row>86</xdr:row>
      <xdr:rowOff>33274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54584</xdr:rowOff>
    </xdr:from>
    <xdr:to>
      <xdr:col>55</xdr:col>
      <xdr:colOff>50800</xdr:colOff>
      <xdr:row>85</xdr:row>
      <xdr:rowOff>156184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33011</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60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62585</xdr:rowOff>
    </xdr:from>
    <xdr:to>
      <xdr:col>50</xdr:col>
      <xdr:colOff>165100</xdr:colOff>
      <xdr:row>85</xdr:row>
      <xdr:rowOff>164185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3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105384</xdr:rowOff>
    </xdr:from>
    <xdr:to>
      <xdr:col>55</xdr:col>
      <xdr:colOff>0</xdr:colOff>
      <xdr:row>85</xdr:row>
      <xdr:rowOff>113385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67863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50546</xdr:rowOff>
    </xdr:from>
    <xdr:to>
      <xdr:col>46</xdr:col>
      <xdr:colOff>38100</xdr:colOff>
      <xdr:row>85</xdr:row>
      <xdr:rowOff>152146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101346</xdr:rowOff>
    </xdr:from>
    <xdr:to>
      <xdr:col>50</xdr:col>
      <xdr:colOff>114300</xdr:colOff>
      <xdr:row>85</xdr:row>
      <xdr:rowOff>113385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8750300" y="14674596"/>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52223</xdr:rowOff>
    </xdr:from>
    <xdr:to>
      <xdr:col>41</xdr:col>
      <xdr:colOff>101600</xdr:colOff>
      <xdr:row>85</xdr:row>
      <xdr:rowOff>153823</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101346</xdr:rowOff>
    </xdr:from>
    <xdr:to>
      <xdr:col>45</xdr:col>
      <xdr:colOff>177800</xdr:colOff>
      <xdr:row>85</xdr:row>
      <xdr:rowOff>103023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674596"/>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56032</xdr:rowOff>
    </xdr:from>
    <xdr:to>
      <xdr:col>36</xdr:col>
      <xdr:colOff>165100</xdr:colOff>
      <xdr:row>85</xdr:row>
      <xdr:rowOff>157632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103023</xdr:rowOff>
    </xdr:from>
    <xdr:to>
      <xdr:col>41</xdr:col>
      <xdr:colOff>50800</xdr:colOff>
      <xdr:row>85</xdr:row>
      <xdr:rowOff>106832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67627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6418</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19448</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7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24401</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155312</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2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168673</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39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170350</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2709</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4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46627</xdr:rowOff>
    </xdr:from>
    <xdr:to>
      <xdr:col>85</xdr:col>
      <xdr:colOff>177800</xdr:colOff>
      <xdr:row>40</xdr:row>
      <xdr:rowOff>148227</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25054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167459</xdr:rowOff>
    </xdr:from>
    <xdr:to>
      <xdr:col>81</xdr:col>
      <xdr:colOff>101600</xdr:colOff>
      <xdr:row>42</xdr:row>
      <xdr:rowOff>97609</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97427</xdr:rowOff>
    </xdr:from>
    <xdr:to>
      <xdr:col>85</xdr:col>
      <xdr:colOff>127000</xdr:colOff>
      <xdr:row>42</xdr:row>
      <xdr:rowOff>46809</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5481300" y="6955427"/>
          <a:ext cx="8382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46809</xdr:rowOff>
    </xdr:from>
    <xdr:to>
      <xdr:col>81</xdr:col>
      <xdr:colOff>50800</xdr:colOff>
      <xdr:row>42</xdr:row>
      <xdr:rowOff>92528</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4592300" y="72477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88736</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xdr:rowOff>
    </xdr:from>
    <xdr:to>
      <xdr:col>107</xdr:col>
      <xdr:colOff>101600</xdr:colOff>
      <xdr:row>40</xdr:row>
      <xdr:rowOff>111455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12598</xdr:rowOff>
    </xdr:from>
    <xdr:to>
      <xdr:col>102</xdr:col>
      <xdr:colOff>165100</xdr:colOff>
      <xdr:row>40</xdr:row>
      <xdr:rowOff>114198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20828</xdr:rowOff>
    </xdr:from>
    <xdr:to>
      <xdr:col>98</xdr:col>
      <xdr:colOff>38100</xdr:colOff>
      <xdr:row>40</xdr:row>
      <xdr:rowOff>122428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34087</xdr:rowOff>
    </xdr:from>
    <xdr:to>
      <xdr:col>116</xdr:col>
      <xdr:colOff>114300</xdr:colOff>
      <xdr:row>41</xdr:row>
      <xdr:rowOff>135687</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120464</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9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35001</xdr:rowOff>
    </xdr:from>
    <xdr:to>
      <xdr:col>112</xdr:col>
      <xdr:colOff>38100</xdr:colOff>
      <xdr:row>41</xdr:row>
      <xdr:rowOff>136601</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84887</xdr:rowOff>
    </xdr:from>
    <xdr:to>
      <xdr:col>116</xdr:col>
      <xdr:colOff>63500</xdr:colOff>
      <xdr:row>41</xdr:row>
      <xdr:rowOff>85801</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711433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35001</xdr:rowOff>
    </xdr:from>
    <xdr:to>
      <xdr:col>107</xdr:col>
      <xdr:colOff>101600</xdr:colOff>
      <xdr:row>41</xdr:row>
      <xdr:rowOff>136601</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85801</xdr:rowOff>
    </xdr:from>
    <xdr:to>
      <xdr:col>111</xdr:col>
      <xdr:colOff>177800</xdr:colOff>
      <xdr:row>41</xdr:row>
      <xdr:rowOff>85801</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7115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35916</xdr:rowOff>
    </xdr:from>
    <xdr:to>
      <xdr:col>102</xdr:col>
      <xdr:colOff>165100</xdr:colOff>
      <xdr:row>41</xdr:row>
      <xdr:rowOff>137516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70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85801</xdr:rowOff>
    </xdr:from>
    <xdr:to>
      <xdr:col>107</xdr:col>
      <xdr:colOff>50800</xdr:colOff>
      <xdr:row>41</xdr:row>
      <xdr:rowOff>86716</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711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35916</xdr:rowOff>
    </xdr:from>
    <xdr:to>
      <xdr:col>98</xdr:col>
      <xdr:colOff>38100</xdr:colOff>
      <xdr:row>41</xdr:row>
      <xdr:rowOff>137516</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70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86716</xdr:rowOff>
    </xdr:from>
    <xdr:to>
      <xdr:col>102</xdr:col>
      <xdr:colOff>114300</xdr:colOff>
      <xdr:row>41</xdr:row>
      <xdr:rowOff>86716</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7116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127982</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130725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138955</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127728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127728</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128643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71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128643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71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88265</xdr:rowOff>
    </xdr:from>
    <xdr:to>
      <xdr:col>81</xdr:col>
      <xdr:colOff>101600</xdr:colOff>
      <xdr:row>61</xdr:row>
      <xdr:rowOff>18415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139065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5481300" y="104127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139065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4165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61</xdr:row>
      <xdr:rowOff>15240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3703300" y="104165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118745</xdr:rowOff>
    </xdr:from>
    <xdr:to>
      <xdr:col>67</xdr:col>
      <xdr:colOff>101600</xdr:colOff>
      <xdr:row>61</xdr:row>
      <xdr:rowOff>48895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169545</xdr:rowOff>
    </xdr:from>
    <xdr:to>
      <xdr:col>71</xdr:col>
      <xdr:colOff>177800</xdr:colOff>
      <xdr:row>61</xdr:row>
      <xdr:rowOff>15240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456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9542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40022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148768</xdr:rowOff>
    </xdr:from>
    <xdr:to>
      <xdr:col>107</xdr:col>
      <xdr:colOff>101600</xdr:colOff>
      <xdr:row>63</xdr:row>
      <xdr:rowOff>78918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148082</xdr:rowOff>
    </xdr:from>
    <xdr:to>
      <xdr:col>98</xdr:col>
      <xdr:colOff>38100</xdr:colOff>
      <xdr:row>63</xdr:row>
      <xdr:rowOff>78232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48489</xdr:rowOff>
    </xdr:from>
    <xdr:to>
      <xdr:col>116</xdr:col>
      <xdr:colOff>114300</xdr:colOff>
      <xdr:row>63</xdr:row>
      <xdr:rowOff>150089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8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134866</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7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50088</xdr:rowOff>
    </xdr:from>
    <xdr:to>
      <xdr:col>112</xdr:col>
      <xdr:colOff>38100</xdr:colOff>
      <xdr:row>63</xdr:row>
      <xdr:rowOff>151688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8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99289</xdr:rowOff>
    </xdr:from>
    <xdr:to>
      <xdr:col>116</xdr:col>
      <xdr:colOff>63500</xdr:colOff>
      <xdr:row>63</xdr:row>
      <xdr:rowOff>100888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900639"/>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50774</xdr:rowOff>
    </xdr:from>
    <xdr:to>
      <xdr:col>107</xdr:col>
      <xdr:colOff>101600</xdr:colOff>
      <xdr:row>63</xdr:row>
      <xdr:rowOff>152374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8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100888</xdr:rowOff>
    </xdr:from>
    <xdr:to>
      <xdr:col>111</xdr:col>
      <xdr:colOff>177800</xdr:colOff>
      <xdr:row>63</xdr:row>
      <xdr:rowOff>101574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9022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52604</xdr:rowOff>
    </xdr:from>
    <xdr:to>
      <xdr:col>102</xdr:col>
      <xdr:colOff>165100</xdr:colOff>
      <xdr:row>63</xdr:row>
      <xdr:rowOff>154204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8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101574</xdr:rowOff>
    </xdr:from>
    <xdr:to>
      <xdr:col>107</xdr:col>
      <xdr:colOff>50800</xdr:colOff>
      <xdr:row>63</xdr:row>
      <xdr:rowOff>103404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90292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54356</xdr:rowOff>
    </xdr:from>
    <xdr:to>
      <xdr:col>98</xdr:col>
      <xdr:colOff>38100</xdr:colOff>
      <xdr:row>63</xdr:row>
      <xdr:rowOff>155956</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103404</xdr:rowOff>
    </xdr:from>
    <xdr:to>
      <xdr:col>102</xdr:col>
      <xdr:colOff>114300</xdr:colOff>
      <xdr:row>63</xdr:row>
      <xdr:rowOff>105156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90475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95445</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5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100474</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94759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142815</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94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143501</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94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145331</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9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147083</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131826</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71138</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80281</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80918</xdr:rowOff>
    </xdr:from>
    <xdr:to>
      <xdr:col>67</xdr:col>
      <xdr:colOff>101600</xdr:colOff>
      <xdr:row>106</xdr:row>
      <xdr:rowOff>11068</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118473</xdr:rowOff>
    </xdr:from>
    <xdr:to>
      <xdr:col>85</xdr:col>
      <xdr:colOff>177800</xdr:colOff>
      <xdr:row>109</xdr:row>
      <xdr:rowOff>48623</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33400</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855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121738</xdr:rowOff>
    </xdr:from>
    <xdr:to>
      <xdr:col>81</xdr:col>
      <xdr:colOff>101600</xdr:colOff>
      <xdr:row>109</xdr:row>
      <xdr:rowOff>51888</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169273</xdr:rowOff>
    </xdr:from>
    <xdr:to>
      <xdr:col>85</xdr:col>
      <xdr:colOff>127000</xdr:colOff>
      <xdr:row>109</xdr:row>
      <xdr:rowOff>1088</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5481300" y="1868587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120106</xdr:rowOff>
    </xdr:from>
    <xdr:to>
      <xdr:col>76</xdr:col>
      <xdr:colOff>165100</xdr:colOff>
      <xdr:row>109</xdr:row>
      <xdr:rowOff>50256</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170906</xdr:rowOff>
    </xdr:from>
    <xdr:to>
      <xdr:col>81</xdr:col>
      <xdr:colOff>50800</xdr:colOff>
      <xdr:row>109</xdr:row>
      <xdr:rowOff>1088</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4592300" y="186875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170906</xdr:rowOff>
    </xdr:from>
    <xdr:to>
      <xdr:col>76</xdr:col>
      <xdr:colOff>114300</xdr:colOff>
      <xdr:row>109</xdr:row>
      <xdr:rowOff>35379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3703300" y="186875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56985</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27595</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43015</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41383</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E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E00-000034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E00-000036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E00-0000380300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52832</xdr:rowOff>
    </xdr:from>
    <xdr:to>
      <xdr:col>116</xdr:col>
      <xdr:colOff>114300</xdr:colOff>
      <xdr:row>108</xdr:row>
      <xdr:rowOff>154432</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21107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139209</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E00-000044030000}"/>
            </a:ext>
          </a:extLst>
        </xdr:cNvPr>
        <xdr:cNvSpPr txBox="1"/>
      </xdr:nvSpPr>
      <xdr:spPr>
        <a:xfrm>
          <a:off x="22199600" y="184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53594</xdr:rowOff>
    </xdr:from>
    <xdr:to>
      <xdr:col>112</xdr:col>
      <xdr:colOff>38100</xdr:colOff>
      <xdr:row>108</xdr:row>
      <xdr:rowOff>155194</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12725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103632</xdr:rowOff>
    </xdr:from>
    <xdr:to>
      <xdr:col>116</xdr:col>
      <xdr:colOff>63500</xdr:colOff>
      <xdr:row>108</xdr:row>
      <xdr:rowOff>104394</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1323300" y="186202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53594</xdr:rowOff>
    </xdr:from>
    <xdr:to>
      <xdr:col>107</xdr:col>
      <xdr:colOff>101600</xdr:colOff>
      <xdr:row>108</xdr:row>
      <xdr:rowOff>155194</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03835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104394</xdr:rowOff>
    </xdr:from>
    <xdr:to>
      <xdr:col>111</xdr:col>
      <xdr:colOff>177800</xdr:colOff>
      <xdr:row>108</xdr:row>
      <xdr:rowOff>104394</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20434300" y="18620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54356</xdr:rowOff>
    </xdr:from>
    <xdr:to>
      <xdr:col>102</xdr:col>
      <xdr:colOff>165100</xdr:colOff>
      <xdr:row>108</xdr:row>
      <xdr:rowOff>155956</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9494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104394</xdr:rowOff>
    </xdr:from>
    <xdr:to>
      <xdr:col>107</xdr:col>
      <xdr:colOff>50800</xdr:colOff>
      <xdr:row>108</xdr:row>
      <xdr:rowOff>105156</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9545300" y="186209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54356</xdr:rowOff>
    </xdr:from>
    <xdr:to>
      <xdr:col>98</xdr:col>
      <xdr:colOff>38100</xdr:colOff>
      <xdr:row>108</xdr:row>
      <xdr:rowOff>155956</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8605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105156</xdr:rowOff>
    </xdr:from>
    <xdr:to>
      <xdr:col>102</xdr:col>
      <xdr:colOff>114300</xdr:colOff>
      <xdr:row>108</xdr:row>
      <xdr:rowOff>105156</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8656300" y="18621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5" name="n_1aveValue【公民館】&#10;一人当たり面積">
          <a:extLst>
            <a:ext uri="{FF2B5EF4-FFF2-40B4-BE49-F238E27FC236}">
              <a16:creationId xmlns:a16="http://schemas.microsoft.com/office/drawing/2014/main" id="{00000000-0008-0000-0E00-00004D030000}"/>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846" name="n_2aveValue【公民館】&#10;一人当たり面積">
          <a:extLst>
            <a:ext uri="{FF2B5EF4-FFF2-40B4-BE49-F238E27FC236}">
              <a16:creationId xmlns:a16="http://schemas.microsoft.com/office/drawing/2014/main" id="{00000000-0008-0000-0E00-00004E030000}"/>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847" name="n_3aveValue【公民館】&#10;一人当たり面積">
          <a:extLst>
            <a:ext uri="{FF2B5EF4-FFF2-40B4-BE49-F238E27FC236}">
              <a16:creationId xmlns:a16="http://schemas.microsoft.com/office/drawing/2014/main" id="{00000000-0008-0000-0E00-00004F030000}"/>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848" name="n_4aveValue【公民館】&#10;一人当たり面積">
          <a:extLst>
            <a:ext uri="{FF2B5EF4-FFF2-40B4-BE49-F238E27FC236}">
              <a16:creationId xmlns:a16="http://schemas.microsoft.com/office/drawing/2014/main" id="{00000000-0008-0000-0E00-000050030000}"/>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146321</xdr:rowOff>
    </xdr:from>
    <xdr:ext cx="469744" cy="259045"/>
    <xdr:sp macro="" textlink="">
      <xdr:nvSpPr>
        <xdr:cNvPr id="849" name="n_1mainValue【公民館】&#10;一人当たり面積">
          <a:extLst>
            <a:ext uri="{FF2B5EF4-FFF2-40B4-BE49-F238E27FC236}">
              <a16:creationId xmlns:a16="http://schemas.microsoft.com/office/drawing/2014/main" id="{00000000-0008-0000-0E00-000051030000}"/>
            </a:ext>
          </a:extLst>
        </xdr:cNvPr>
        <xdr:cNvSpPr txBox="1"/>
      </xdr:nvSpPr>
      <xdr:spPr>
        <a:xfrm>
          <a:off x="21075727" y="186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146321</xdr:rowOff>
    </xdr:from>
    <xdr:ext cx="469744" cy="259045"/>
    <xdr:sp macro="" textlink="">
      <xdr:nvSpPr>
        <xdr:cNvPr id="850" name="n_2mainValue【公民館】&#10;一人当たり面積">
          <a:extLst>
            <a:ext uri="{FF2B5EF4-FFF2-40B4-BE49-F238E27FC236}">
              <a16:creationId xmlns:a16="http://schemas.microsoft.com/office/drawing/2014/main" id="{00000000-0008-0000-0E00-000052030000}"/>
            </a:ext>
          </a:extLst>
        </xdr:cNvPr>
        <xdr:cNvSpPr txBox="1"/>
      </xdr:nvSpPr>
      <xdr:spPr>
        <a:xfrm>
          <a:off x="20199427" y="186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147083</xdr:rowOff>
    </xdr:from>
    <xdr:ext cx="469744" cy="259045"/>
    <xdr:sp macro="" textlink="">
      <xdr:nvSpPr>
        <xdr:cNvPr id="851" name="n_3mainValue【公民館】&#10;一人当たり面積">
          <a:extLst>
            <a:ext uri="{FF2B5EF4-FFF2-40B4-BE49-F238E27FC236}">
              <a16:creationId xmlns:a16="http://schemas.microsoft.com/office/drawing/2014/main" id="{00000000-0008-0000-0E00-000053030000}"/>
            </a:ext>
          </a:extLst>
        </xdr:cNvPr>
        <xdr:cNvSpPr txBox="1"/>
      </xdr:nvSpPr>
      <xdr:spPr>
        <a:xfrm>
          <a:off x="193104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147083</xdr:rowOff>
    </xdr:from>
    <xdr:ext cx="469744" cy="259045"/>
    <xdr:sp macro="" textlink="">
      <xdr:nvSpPr>
        <xdr:cNvPr id="852" name="n_4mainValue【公民館】&#10;一人当たり面積">
          <a:extLst>
            <a:ext uri="{FF2B5EF4-FFF2-40B4-BE49-F238E27FC236}">
              <a16:creationId xmlns:a16="http://schemas.microsoft.com/office/drawing/2014/main" id="{00000000-0008-0000-0E00-000054030000}"/>
            </a:ext>
          </a:extLst>
        </xdr:cNvPr>
        <xdr:cNvSpPr txBox="1"/>
      </xdr:nvSpPr>
      <xdr:spPr>
        <a:xfrm>
          <a:off x="184214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有形固定資産減価償却率においては、道路以外について類似団体内平均値を上回った。橋りょうについては、近年、社会資本整備総合交付金を活用し長寿命化が図られているが、保育所、児童館、公民館については耐用年数を経過しており、統廃合、建替えを含めた議論と老朽化対策が急務である。また、住民一人当たりの面積は類似団体内平均値を下回っているが、個別施設計画や総合管理計画に基づき、施設の利用状況や稼働率、将来の人口動向を探りながら適正な規模による更新を検討し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10,265
102.11
30,079,217
28,769,888
496,116
3,923,370
6,021,019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118473</xdr:rowOff>
    </xdr:from>
    <xdr:to>
      <xdr:col>24</xdr:col>
      <xdr:colOff>114300</xdr:colOff>
      <xdr:row>38</xdr:row>
      <xdr:rowOff>48623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141350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37</xdr:row>
      <xdr:rowOff>169273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080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164374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131717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410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97427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0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60251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139354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12971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109982</xdr:rowOff>
    </xdr:from>
    <xdr:to>
      <xdr:col>55</xdr:col>
      <xdr:colOff>50800</xdr:colOff>
      <xdr:row>38</xdr:row>
      <xdr:rowOff>40132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132859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114554</xdr:rowOff>
    </xdr:from>
    <xdr:to>
      <xdr:col>50</xdr:col>
      <xdr:colOff>165100</xdr:colOff>
      <xdr:row>38</xdr:row>
      <xdr:rowOff>44704</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160782</xdr:rowOff>
    </xdr:from>
    <xdr:to>
      <xdr:col>55</xdr:col>
      <xdr:colOff>0</xdr:colOff>
      <xdr:row>37</xdr:row>
      <xdr:rowOff>165354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504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119126</xdr:rowOff>
    </xdr:from>
    <xdr:to>
      <xdr:col>46</xdr:col>
      <xdr:colOff>38100</xdr:colOff>
      <xdr:row>38</xdr:row>
      <xdr:rowOff>49276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165354</xdr:rowOff>
    </xdr:from>
    <xdr:to>
      <xdr:col>50</xdr:col>
      <xdr:colOff>114300</xdr:colOff>
      <xdr:row>37</xdr:row>
      <xdr:rowOff>169926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50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123698</xdr:rowOff>
    </xdr:from>
    <xdr:to>
      <xdr:col>41</xdr:col>
      <xdr:colOff>101600</xdr:colOff>
      <xdr:row>38</xdr:row>
      <xdr:rowOff>53848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169926</xdr:rowOff>
    </xdr:from>
    <xdr:to>
      <xdr:col>45</xdr:col>
      <xdr:colOff>177800</xdr:colOff>
      <xdr:row>38</xdr:row>
      <xdr:rowOff>3048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51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132842</xdr:rowOff>
    </xdr:from>
    <xdr:to>
      <xdr:col>36</xdr:col>
      <xdr:colOff>165100</xdr:colOff>
      <xdr:row>38</xdr:row>
      <xdr:rowOff>62992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xdr:rowOff>
    </xdr:from>
    <xdr:to>
      <xdr:col>41</xdr:col>
      <xdr:colOff>50800</xdr:colOff>
      <xdr:row>38</xdr:row>
      <xdr:rowOff>12192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90695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61231</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65803</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70375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79519</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125549</xdr:rowOff>
    </xdr:from>
    <xdr:to>
      <xdr:col>6</xdr:col>
      <xdr:colOff>38100</xdr:colOff>
      <xdr:row>62</xdr:row>
      <xdr:rowOff>55699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154940</xdr:rowOff>
    </xdr:from>
    <xdr:to>
      <xdr:col>24</xdr:col>
      <xdr:colOff>114300</xdr:colOff>
      <xdr:row>64</xdr:row>
      <xdr:rowOff>85090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69867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87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141877</xdr:rowOff>
    </xdr:from>
    <xdr:to>
      <xdr:col>20</xdr:col>
      <xdr:colOff>38100</xdr:colOff>
      <xdr:row>64</xdr:row>
      <xdr:rowOff>72027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21227</xdr:rowOff>
    </xdr:from>
    <xdr:to>
      <xdr:col>24</xdr:col>
      <xdr:colOff>63500</xdr:colOff>
      <xdr:row>64</xdr:row>
      <xdr:rowOff>34290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99402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35741</xdr:rowOff>
    </xdr:from>
    <xdr:to>
      <xdr:col>15</xdr:col>
      <xdr:colOff>101600</xdr:colOff>
      <xdr:row>64</xdr:row>
      <xdr:rowOff>137341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21227</xdr:rowOff>
    </xdr:from>
    <xdr:to>
      <xdr:col>19</xdr:col>
      <xdr:colOff>177800</xdr:colOff>
      <xdr:row>64</xdr:row>
      <xdr:rowOff>86541</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2908300" y="1099402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11249</xdr:rowOff>
    </xdr:from>
    <xdr:to>
      <xdr:col>10</xdr:col>
      <xdr:colOff>165100</xdr:colOff>
      <xdr:row>64</xdr:row>
      <xdr:rowOff>112849</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62049</xdr:rowOff>
    </xdr:from>
    <xdr:to>
      <xdr:col>15</xdr:col>
      <xdr:colOff>50800</xdr:colOff>
      <xdr:row>64</xdr:row>
      <xdr:rowOff>86541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10348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161472</xdr:rowOff>
    </xdr:from>
    <xdr:to>
      <xdr:col>6</xdr:col>
      <xdr:colOff>38100</xdr:colOff>
      <xdr:row>64</xdr:row>
      <xdr:rowOff>91622</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40822</xdr:rowOff>
    </xdr:from>
    <xdr:to>
      <xdr:col>10</xdr:col>
      <xdr:colOff>114300</xdr:colOff>
      <xdr:row>64</xdr:row>
      <xdr:rowOff>62049</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10136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170197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72226</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63154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103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128468</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110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103976</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82749</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22352</xdr:rowOff>
    </xdr:from>
    <xdr:to>
      <xdr:col>55</xdr:col>
      <xdr:colOff>50800</xdr:colOff>
      <xdr:row>62</xdr:row>
      <xdr:rowOff>123952</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108729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5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24067</xdr:rowOff>
    </xdr:from>
    <xdr:to>
      <xdr:col>50</xdr:col>
      <xdr:colOff>165100</xdr:colOff>
      <xdr:row>62</xdr:row>
      <xdr:rowOff>125667</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6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73152</xdr:rowOff>
    </xdr:from>
    <xdr:to>
      <xdr:col>55</xdr:col>
      <xdr:colOff>0</xdr:colOff>
      <xdr:row>62</xdr:row>
      <xdr:rowOff>74867</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70305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74867</xdr:rowOff>
    </xdr:from>
    <xdr:to>
      <xdr:col>50</xdr:col>
      <xdr:colOff>114300</xdr:colOff>
      <xdr:row>62</xdr:row>
      <xdr:rowOff>75438</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70476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24638</xdr:rowOff>
    </xdr:from>
    <xdr:to>
      <xdr:col>41</xdr:col>
      <xdr:colOff>101600</xdr:colOff>
      <xdr:row>62</xdr:row>
      <xdr:rowOff>126238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75438</xdr:rowOff>
    </xdr:from>
    <xdr:to>
      <xdr:col>45</xdr:col>
      <xdr:colOff>177800</xdr:colOff>
      <xdr:row>62</xdr:row>
      <xdr:rowOff>75438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705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26353</xdr:rowOff>
    </xdr:from>
    <xdr:to>
      <xdr:col>36</xdr:col>
      <xdr:colOff>165100</xdr:colOff>
      <xdr:row>62</xdr:row>
      <xdr:rowOff>127953</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75438</xdr:rowOff>
    </xdr:from>
    <xdr:to>
      <xdr:col>41</xdr:col>
      <xdr:colOff>50800</xdr:colOff>
      <xdr:row>62</xdr:row>
      <xdr:rowOff>77153</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7053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116794</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117365</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117365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119080</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120650</xdr:rowOff>
    </xdr:from>
    <xdr:to>
      <xdr:col>6</xdr:col>
      <xdr:colOff>38100</xdr:colOff>
      <xdr:row>82</xdr:row>
      <xdr:rowOff>50800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84472</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112395</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36055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81</xdr:row>
      <xdr:rowOff>93345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2908300" y="13605511"/>
          <a:ext cx="889000" cy="3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93345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39484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141605</xdr:rowOff>
    </xdr:from>
    <xdr:to>
      <xdr:col>6</xdr:col>
      <xdr:colOff>38100</xdr:colOff>
      <xdr:row>81</xdr:row>
      <xdr:rowOff>71755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20955</xdr:rowOff>
    </xdr:from>
    <xdr:to>
      <xdr:col>10</xdr:col>
      <xdr:colOff>114300</xdr:colOff>
      <xdr:row>81</xdr:row>
      <xdr:rowOff>60961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39084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41927</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21132</xdr:rowOff>
    </xdr:from>
    <xdr:to>
      <xdr:col>46</xdr:col>
      <xdr:colOff>38100</xdr:colOff>
      <xdr:row>85</xdr:row>
      <xdr:rowOff>122732</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4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33020</xdr:rowOff>
    </xdr:from>
    <xdr:to>
      <xdr:col>41</xdr:col>
      <xdr:colOff>101600</xdr:colOff>
      <xdr:row>85</xdr:row>
      <xdr:rowOff>134620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27076</xdr:rowOff>
    </xdr:from>
    <xdr:to>
      <xdr:col>36</xdr:col>
      <xdr:colOff>165100</xdr:colOff>
      <xdr:row>85</xdr:row>
      <xdr:rowOff>128676</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60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126288</xdr:rowOff>
    </xdr:from>
    <xdr:to>
      <xdr:col>55</xdr:col>
      <xdr:colOff>50800</xdr:colOff>
      <xdr:row>85</xdr:row>
      <xdr:rowOff>56438</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5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149165</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437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128575</xdr:rowOff>
    </xdr:from>
    <xdr:to>
      <xdr:col>50</xdr:col>
      <xdr:colOff>165100</xdr:colOff>
      <xdr:row>85</xdr:row>
      <xdr:rowOff>58725</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5638</xdr:rowOff>
    </xdr:from>
    <xdr:to>
      <xdr:col>55</xdr:col>
      <xdr:colOff>0</xdr:colOff>
      <xdr:row>85</xdr:row>
      <xdr:rowOff>7925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9639300" y="1457888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50851</xdr:rowOff>
    </xdr:from>
    <xdr:to>
      <xdr:col>46</xdr:col>
      <xdr:colOff>38100</xdr:colOff>
      <xdr:row>85</xdr:row>
      <xdr:rowOff>152451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6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7925</xdr:rowOff>
    </xdr:from>
    <xdr:to>
      <xdr:col>50</xdr:col>
      <xdr:colOff>114300</xdr:colOff>
      <xdr:row>85</xdr:row>
      <xdr:rowOff>101651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8750300" y="1458117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52223</xdr:rowOff>
    </xdr:from>
    <xdr:to>
      <xdr:col>41</xdr:col>
      <xdr:colOff>101600</xdr:colOff>
      <xdr:row>85</xdr:row>
      <xdr:rowOff>153823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101651</xdr:rowOff>
    </xdr:from>
    <xdr:to>
      <xdr:col>45</xdr:col>
      <xdr:colOff>177800</xdr:colOff>
      <xdr:row>85</xdr:row>
      <xdr:rowOff>103023</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7861300" y="1467490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103023</xdr:rowOff>
    </xdr:from>
    <xdr:to>
      <xdr:col>41</xdr:col>
      <xdr:colOff>50800</xdr:colOff>
      <xdr:row>85</xdr:row>
      <xdr:rowOff>104394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6972300" y="1467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a:extLst>
            <a:ext uri="{FF2B5EF4-FFF2-40B4-BE49-F238E27FC236}">
              <a16:creationId xmlns:a16="http://schemas.microsoft.com/office/drawing/2014/main" id="{00000000-0008-0000-0F00-00006C010000}"/>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139259</xdr:rowOff>
    </xdr:from>
    <xdr:ext cx="469744" cy="259045"/>
    <xdr:sp macro="" textlink="">
      <xdr:nvSpPr>
        <xdr:cNvPr id="365" name="n_2aveValue【福祉施設】&#10;一人当たり面積">
          <a:extLst>
            <a:ext uri="{FF2B5EF4-FFF2-40B4-BE49-F238E27FC236}">
              <a16:creationId xmlns:a16="http://schemas.microsoft.com/office/drawing/2014/main" id="{00000000-0008-0000-0F00-00006D010000}"/>
            </a:ext>
          </a:extLst>
        </xdr:cNvPr>
        <xdr:cNvSpPr txBox="1"/>
      </xdr:nvSpPr>
      <xdr:spPr>
        <a:xfrm>
          <a:off x="8515427" y="143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151147</xdr:rowOff>
    </xdr:from>
    <xdr:ext cx="469744" cy="259045"/>
    <xdr:sp macro="" textlink="">
      <xdr:nvSpPr>
        <xdr:cNvPr id="366" name="n_3aveValue【福祉施設】&#10;一人当たり面積">
          <a:extLst>
            <a:ext uri="{FF2B5EF4-FFF2-40B4-BE49-F238E27FC236}">
              <a16:creationId xmlns:a16="http://schemas.microsoft.com/office/drawing/2014/main" id="{00000000-0008-0000-0F00-00006E010000}"/>
            </a:ext>
          </a:extLst>
        </xdr:cNvPr>
        <xdr:cNvSpPr txBox="1"/>
      </xdr:nvSpPr>
      <xdr:spPr>
        <a:xfrm>
          <a:off x="7626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145203</xdr:rowOff>
    </xdr:from>
    <xdr:ext cx="469744" cy="259045"/>
    <xdr:sp macro="" textlink="">
      <xdr:nvSpPr>
        <xdr:cNvPr id="367" name="n_4aveValue【福祉施設】&#10;一人当たり面積">
          <a:extLst>
            <a:ext uri="{FF2B5EF4-FFF2-40B4-BE49-F238E27FC236}">
              <a16:creationId xmlns:a16="http://schemas.microsoft.com/office/drawing/2014/main" id="{00000000-0008-0000-0F00-00006F010000}"/>
            </a:ext>
          </a:extLst>
        </xdr:cNvPr>
        <xdr:cNvSpPr txBox="1"/>
      </xdr:nvSpPr>
      <xdr:spPr>
        <a:xfrm>
          <a:off x="6737427" y="143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75252</xdr:rowOff>
    </xdr:from>
    <xdr:ext cx="469744" cy="259045"/>
    <xdr:sp macro="" textlink="">
      <xdr:nvSpPr>
        <xdr:cNvPr id="368" name="n_1mainValue【福祉施設】&#10;一人当たり面積">
          <a:extLst>
            <a:ext uri="{FF2B5EF4-FFF2-40B4-BE49-F238E27FC236}">
              <a16:creationId xmlns:a16="http://schemas.microsoft.com/office/drawing/2014/main" id="{00000000-0008-0000-0F00-000070010000}"/>
            </a:ext>
          </a:extLst>
        </xdr:cNvPr>
        <xdr:cNvSpPr txBox="1"/>
      </xdr:nvSpPr>
      <xdr:spPr>
        <a:xfrm>
          <a:off x="9391727" y="1430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143578</xdr:rowOff>
    </xdr:from>
    <xdr:ext cx="469744" cy="259045"/>
    <xdr:sp macro="" textlink="">
      <xdr:nvSpPr>
        <xdr:cNvPr id="369" name="n_2mainValue【福祉施設】&#10;一人当たり面積">
          <a:extLst>
            <a:ext uri="{FF2B5EF4-FFF2-40B4-BE49-F238E27FC236}">
              <a16:creationId xmlns:a16="http://schemas.microsoft.com/office/drawing/2014/main" id="{00000000-0008-0000-0F00-000071010000}"/>
            </a:ext>
          </a:extLst>
        </xdr:cNvPr>
        <xdr:cNvSpPr txBox="1"/>
      </xdr:nvSpPr>
      <xdr:spPr>
        <a:xfrm>
          <a:off x="8515427" y="1471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144950</xdr:rowOff>
    </xdr:from>
    <xdr:ext cx="469744" cy="259045"/>
    <xdr:sp macro="" textlink="">
      <xdr:nvSpPr>
        <xdr:cNvPr id="370" name="n_3mainValue【福祉施設】&#10;一人当たり面積">
          <a:extLst>
            <a:ext uri="{FF2B5EF4-FFF2-40B4-BE49-F238E27FC236}">
              <a16:creationId xmlns:a16="http://schemas.microsoft.com/office/drawing/2014/main" id="{00000000-0008-0000-0F00-000072010000}"/>
            </a:ext>
          </a:extLst>
        </xdr:cNvPr>
        <xdr:cNvSpPr txBox="1"/>
      </xdr:nvSpPr>
      <xdr:spPr>
        <a:xfrm>
          <a:off x="7626427" y="14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146321</xdr:rowOff>
    </xdr:from>
    <xdr:ext cx="469744" cy="259045"/>
    <xdr:sp macro="" textlink="">
      <xdr:nvSpPr>
        <xdr:cNvPr id="371" name="n_4mainValue【福祉施設】&#10;一人当たり面積">
          <a:extLst>
            <a:ext uri="{FF2B5EF4-FFF2-40B4-BE49-F238E27FC236}">
              <a16:creationId xmlns:a16="http://schemas.microsoft.com/office/drawing/2014/main" id="{00000000-0008-0000-0F00-000073010000}"/>
            </a:ext>
          </a:extLst>
        </xdr:cNvPr>
        <xdr:cNvSpPr txBox="1"/>
      </xdr:nvSpPr>
      <xdr:spPr>
        <a:xfrm>
          <a:off x="6737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29211</xdr:rowOff>
    </xdr:from>
    <xdr:to>
      <xdr:col>15</xdr:col>
      <xdr:colOff>101600</xdr:colOff>
      <xdr:row>104</xdr:row>
      <xdr:rowOff>130811</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23495</xdr:rowOff>
    </xdr:from>
    <xdr:to>
      <xdr:col>6</xdr:col>
      <xdr:colOff>38100</xdr:colOff>
      <xdr:row>104</xdr:row>
      <xdr:rowOff>125095</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97789</xdr:rowOff>
    </xdr:from>
    <xdr:to>
      <xdr:col>24</xdr:col>
      <xdr:colOff>114300</xdr:colOff>
      <xdr:row>109</xdr:row>
      <xdr:rowOff>27939</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12716</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852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95886</xdr:rowOff>
    </xdr:from>
    <xdr:to>
      <xdr:col>20</xdr:col>
      <xdr:colOff>38100</xdr:colOff>
      <xdr:row>109</xdr:row>
      <xdr:rowOff>26036</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146686</xdr:rowOff>
    </xdr:from>
    <xdr:to>
      <xdr:col>24</xdr:col>
      <xdr:colOff>63500</xdr:colOff>
      <xdr:row>108</xdr:row>
      <xdr:rowOff>148589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3797300" y="186632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95886</xdr:rowOff>
    </xdr:from>
    <xdr:to>
      <xdr:col>15</xdr:col>
      <xdr:colOff>101600</xdr:colOff>
      <xdr:row>109</xdr:row>
      <xdr:rowOff>26036</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146686</xdr:rowOff>
    </xdr:from>
    <xdr:to>
      <xdr:col>19</xdr:col>
      <xdr:colOff>177800</xdr:colOff>
      <xdr:row>108</xdr:row>
      <xdr:rowOff>146686</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2908300" y="18663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95886</xdr:rowOff>
    </xdr:from>
    <xdr:to>
      <xdr:col>10</xdr:col>
      <xdr:colOff>165100</xdr:colOff>
      <xdr:row>109</xdr:row>
      <xdr:rowOff>26036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146686</xdr:rowOff>
    </xdr:from>
    <xdr:to>
      <xdr:col>15</xdr:col>
      <xdr:colOff>50800</xdr:colOff>
      <xdr:row>108</xdr:row>
      <xdr:rowOff>146686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8663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93980</xdr:rowOff>
    </xdr:from>
    <xdr:to>
      <xdr:col>6</xdr:col>
      <xdr:colOff>38100</xdr:colOff>
      <xdr:row>109</xdr:row>
      <xdr:rowOff>24130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144780</xdr:rowOff>
    </xdr:from>
    <xdr:to>
      <xdr:col>10</xdr:col>
      <xdr:colOff>114300</xdr:colOff>
      <xdr:row>108</xdr:row>
      <xdr:rowOff>146686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130300" y="18661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147338</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141622</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17163</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17163</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17163</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15257</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F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F00-0000C6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F00-0000C8010000}"/>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F00-0000CA010000}"/>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152400</xdr:rowOff>
    </xdr:from>
    <xdr:to>
      <xdr:col>46</xdr:col>
      <xdr:colOff>38100</xdr:colOff>
      <xdr:row>107</xdr:row>
      <xdr:rowOff>82550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8699500" y="183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129539</xdr:rowOff>
    </xdr:from>
    <xdr:to>
      <xdr:col>41</xdr:col>
      <xdr:colOff>101600</xdr:colOff>
      <xdr:row>107</xdr:row>
      <xdr:rowOff>59689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7810500" y="183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146050</xdr:rowOff>
    </xdr:from>
    <xdr:to>
      <xdr:col>36</xdr:col>
      <xdr:colOff>165100</xdr:colOff>
      <xdr:row>107</xdr:row>
      <xdr:rowOff>76200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69215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81297</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F00-0000D6010000}"/>
            </a:ext>
          </a:extLst>
        </xdr:cNvPr>
        <xdr:cNvSpPr txBox="1"/>
      </xdr:nvSpPr>
      <xdr:spPr>
        <a:xfrm>
          <a:off x="10515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167639</xdr:rowOff>
    </xdr:from>
    <xdr:to>
      <xdr:col>50</xdr:col>
      <xdr:colOff>165100</xdr:colOff>
      <xdr:row>108</xdr:row>
      <xdr:rowOff>97789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9588500" y="18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45720</xdr:rowOff>
    </xdr:from>
    <xdr:to>
      <xdr:col>55</xdr:col>
      <xdr:colOff>0</xdr:colOff>
      <xdr:row>108</xdr:row>
      <xdr:rowOff>46989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9639300" y="185623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168911</xdr:rowOff>
    </xdr:from>
    <xdr:to>
      <xdr:col>46</xdr:col>
      <xdr:colOff>38100</xdr:colOff>
      <xdr:row>108</xdr:row>
      <xdr:rowOff>99061</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8699500" y="1851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46989</xdr:rowOff>
    </xdr:from>
    <xdr:to>
      <xdr:col>50</xdr:col>
      <xdr:colOff>114300</xdr:colOff>
      <xdr:row>108</xdr:row>
      <xdr:rowOff>48261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8750300" y="18563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170180</xdr:rowOff>
    </xdr:from>
    <xdr:to>
      <xdr:col>41</xdr:col>
      <xdr:colOff>101600</xdr:colOff>
      <xdr:row>108</xdr:row>
      <xdr:rowOff>100330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7810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48261</xdr:rowOff>
    </xdr:from>
    <xdr:to>
      <xdr:col>45</xdr:col>
      <xdr:colOff>177800</xdr:colOff>
      <xdr:row>108</xdr:row>
      <xdr:rowOff>49530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7861300" y="1856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0</xdr:rowOff>
    </xdr:from>
    <xdr:to>
      <xdr:col>36</xdr:col>
      <xdr:colOff>165100</xdr:colOff>
      <xdr:row>108</xdr:row>
      <xdr:rowOff>101600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921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49530</xdr:rowOff>
    </xdr:from>
    <xdr:to>
      <xdr:col>41</xdr:col>
      <xdr:colOff>50800</xdr:colOff>
      <xdr:row>108</xdr:row>
      <xdr:rowOff>50800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6972300" y="1856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479" name="n_1aveValue【市民会館】&#10;一人当たり面積">
          <a:extLst>
            <a:ext uri="{FF2B5EF4-FFF2-40B4-BE49-F238E27FC236}">
              <a16:creationId xmlns:a16="http://schemas.microsoft.com/office/drawing/2014/main" id="{00000000-0008-0000-0F00-0000DF010000}"/>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480" name="n_2aveValue【市民会館】&#10;一人当たり面積">
          <a:extLst>
            <a:ext uri="{FF2B5EF4-FFF2-40B4-BE49-F238E27FC236}">
              <a16:creationId xmlns:a16="http://schemas.microsoft.com/office/drawing/2014/main" id="{00000000-0008-0000-0F00-0000E0010000}"/>
            </a:ext>
          </a:extLst>
        </xdr:cNvPr>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76216</xdr:rowOff>
    </xdr:from>
    <xdr:ext cx="469744" cy="259045"/>
    <xdr:sp macro="" textlink="">
      <xdr:nvSpPr>
        <xdr:cNvPr id="481" name="n_3aveValue【市民会館】&#10;一人当たり面積">
          <a:extLst>
            <a:ext uri="{FF2B5EF4-FFF2-40B4-BE49-F238E27FC236}">
              <a16:creationId xmlns:a16="http://schemas.microsoft.com/office/drawing/2014/main" id="{00000000-0008-0000-0F00-0000E1010000}"/>
            </a:ext>
          </a:extLst>
        </xdr:cNvPr>
        <xdr:cNvSpPr txBox="1"/>
      </xdr:nvSpPr>
      <xdr:spPr>
        <a:xfrm>
          <a:off x="7626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92727</xdr:rowOff>
    </xdr:from>
    <xdr:ext cx="469744" cy="259045"/>
    <xdr:sp macro="" textlink="">
      <xdr:nvSpPr>
        <xdr:cNvPr id="482" name="n_4aveValue【市民会館】&#10;一人当たり面積">
          <a:extLst>
            <a:ext uri="{FF2B5EF4-FFF2-40B4-BE49-F238E27FC236}">
              <a16:creationId xmlns:a16="http://schemas.microsoft.com/office/drawing/2014/main" id="{00000000-0008-0000-0F00-0000E2010000}"/>
            </a:ext>
          </a:extLst>
        </xdr:cNvPr>
        <xdr:cNvSpPr txBox="1"/>
      </xdr:nvSpPr>
      <xdr:spPr>
        <a:xfrm>
          <a:off x="673742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88916</xdr:rowOff>
    </xdr:from>
    <xdr:ext cx="469744" cy="259045"/>
    <xdr:sp macro="" textlink="">
      <xdr:nvSpPr>
        <xdr:cNvPr id="483" name="n_1mainValue【市民会館】&#10;一人当たり面積">
          <a:extLst>
            <a:ext uri="{FF2B5EF4-FFF2-40B4-BE49-F238E27FC236}">
              <a16:creationId xmlns:a16="http://schemas.microsoft.com/office/drawing/2014/main" id="{00000000-0008-0000-0F00-0000E3010000}"/>
            </a:ext>
          </a:extLst>
        </xdr:cNvPr>
        <xdr:cNvSpPr txBox="1"/>
      </xdr:nvSpPr>
      <xdr:spPr>
        <a:xfrm>
          <a:off x="9391727" y="1860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90188</xdr:rowOff>
    </xdr:from>
    <xdr:ext cx="469744" cy="259045"/>
    <xdr:sp macro="" textlink="">
      <xdr:nvSpPr>
        <xdr:cNvPr id="484" name="n_2mainValue【市民会館】&#10;一人当たり面積">
          <a:extLst>
            <a:ext uri="{FF2B5EF4-FFF2-40B4-BE49-F238E27FC236}">
              <a16:creationId xmlns:a16="http://schemas.microsoft.com/office/drawing/2014/main" id="{00000000-0008-0000-0F00-0000E4010000}"/>
            </a:ext>
          </a:extLst>
        </xdr:cNvPr>
        <xdr:cNvSpPr txBox="1"/>
      </xdr:nvSpPr>
      <xdr:spPr>
        <a:xfrm>
          <a:off x="8515427" y="1860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91457</xdr:rowOff>
    </xdr:from>
    <xdr:ext cx="469744" cy="259045"/>
    <xdr:sp macro="" textlink="">
      <xdr:nvSpPr>
        <xdr:cNvPr id="485" name="n_3mainValue【市民会館】&#10;一人当たり面積">
          <a:extLst>
            <a:ext uri="{FF2B5EF4-FFF2-40B4-BE49-F238E27FC236}">
              <a16:creationId xmlns:a16="http://schemas.microsoft.com/office/drawing/2014/main" id="{00000000-0008-0000-0F00-0000E5010000}"/>
            </a:ext>
          </a:extLst>
        </xdr:cNvPr>
        <xdr:cNvSpPr txBox="1"/>
      </xdr:nvSpPr>
      <xdr:spPr>
        <a:xfrm>
          <a:off x="7626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92727</xdr:rowOff>
    </xdr:from>
    <xdr:ext cx="469744" cy="259045"/>
    <xdr:sp macro="" textlink="">
      <xdr:nvSpPr>
        <xdr:cNvPr id="486" name="n_4mainValue【市民会館】&#10;一人当たり面積">
          <a:extLst>
            <a:ext uri="{FF2B5EF4-FFF2-40B4-BE49-F238E27FC236}">
              <a16:creationId xmlns:a16="http://schemas.microsoft.com/office/drawing/2014/main" id="{00000000-0008-0000-0F00-0000E6010000}"/>
            </a:ext>
          </a:extLst>
        </xdr:cNvPr>
        <xdr:cNvSpPr txBox="1"/>
      </xdr:nvSpPr>
      <xdr:spPr>
        <a:xfrm>
          <a:off x="67374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62956</xdr:rowOff>
    </xdr:from>
    <xdr:to>
      <xdr:col>72</xdr:col>
      <xdr:colOff>38100</xdr:colOff>
      <xdr:row>39</xdr:row>
      <xdr:rowOff>164556</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156028</xdr:rowOff>
    </xdr:from>
    <xdr:to>
      <xdr:col>67</xdr:col>
      <xdr:colOff>101600</xdr:colOff>
      <xdr:row>39</xdr:row>
      <xdr:rowOff>86178</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144599</xdr:rowOff>
    </xdr:from>
    <xdr:to>
      <xdr:col>81</xdr:col>
      <xdr:colOff>101600</xdr:colOff>
      <xdr:row>40</xdr:row>
      <xdr:rowOff>74749</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40</xdr:row>
      <xdr:rowOff>23949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5481300" y="680847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23949</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68427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142966</xdr:rowOff>
    </xdr:from>
    <xdr:to>
      <xdr:col>72</xdr:col>
      <xdr:colOff>38100</xdr:colOff>
      <xdr:row>39</xdr:row>
      <xdr:rowOff>73116</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22316</xdr:rowOff>
    </xdr:from>
    <xdr:to>
      <xdr:col>76</xdr:col>
      <xdr:colOff>114300</xdr:colOff>
      <xdr:row>39</xdr:row>
      <xdr:rowOff>156210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3703300" y="6708866"/>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35197</xdr:rowOff>
    </xdr:from>
    <xdr:to>
      <xdr:col>67</xdr:col>
      <xdr:colOff>101600</xdr:colOff>
      <xdr:row>39</xdr:row>
      <xdr:rowOff>136797</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22316</xdr:rowOff>
    </xdr:from>
    <xdr:to>
      <xdr:col>71</xdr:col>
      <xdr:colOff>177800</xdr:colOff>
      <xdr:row>39</xdr:row>
      <xdr:rowOff>85997</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2814300" y="670886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9633</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155683</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102705</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44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65876</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89643</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127924</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70905</xdr:rowOff>
    </xdr:from>
    <xdr:to>
      <xdr:col>107</xdr:col>
      <xdr:colOff>101600</xdr:colOff>
      <xdr:row>41</xdr:row>
      <xdr:rowOff>1055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69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75450</xdr:rowOff>
    </xdr:from>
    <xdr:to>
      <xdr:col>102</xdr:col>
      <xdr:colOff>165100</xdr:colOff>
      <xdr:row>41</xdr:row>
      <xdr:rowOff>5600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693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85457</xdr:rowOff>
    </xdr:from>
    <xdr:to>
      <xdr:col>98</xdr:col>
      <xdr:colOff>38100</xdr:colOff>
      <xdr:row>41</xdr:row>
      <xdr:rowOff>15607</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694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1550</xdr:rowOff>
    </xdr:from>
    <xdr:to>
      <xdr:col>116</xdr:col>
      <xdr:colOff>114300</xdr:colOff>
      <xdr:row>41</xdr:row>
      <xdr:rowOff>103150</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70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151427</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70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144366</xdr:rowOff>
    </xdr:from>
    <xdr:to>
      <xdr:col>112</xdr:col>
      <xdr:colOff>38100</xdr:colOff>
      <xdr:row>41</xdr:row>
      <xdr:rowOff>74516</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70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23716</xdr:rowOff>
    </xdr:from>
    <xdr:to>
      <xdr:col>116</xdr:col>
      <xdr:colOff>63500</xdr:colOff>
      <xdr:row>41</xdr:row>
      <xdr:rowOff>52350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1323300" y="7053166"/>
          <a:ext cx="838200" cy="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144967</xdr:rowOff>
    </xdr:from>
    <xdr:to>
      <xdr:col>107</xdr:col>
      <xdr:colOff>101600</xdr:colOff>
      <xdr:row>41</xdr:row>
      <xdr:rowOff>75117</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70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23716</xdr:rowOff>
    </xdr:from>
    <xdr:to>
      <xdr:col>111</xdr:col>
      <xdr:colOff>177800</xdr:colOff>
      <xdr:row>41</xdr:row>
      <xdr:rowOff>24317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0434300" y="7053166"/>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125647</xdr:rowOff>
    </xdr:from>
    <xdr:to>
      <xdr:col>102</xdr:col>
      <xdr:colOff>165100</xdr:colOff>
      <xdr:row>41</xdr:row>
      <xdr:rowOff>55797</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69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4997</xdr:rowOff>
    </xdr:from>
    <xdr:to>
      <xdr:col>107</xdr:col>
      <xdr:colOff>50800</xdr:colOff>
      <xdr:row>41</xdr:row>
      <xdr:rowOff>24317</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9545300" y="7034447"/>
          <a:ext cx="889000" cy="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163097</xdr:rowOff>
    </xdr:from>
    <xdr:to>
      <xdr:col>98</xdr:col>
      <xdr:colOff>38100</xdr:colOff>
      <xdr:row>41</xdr:row>
      <xdr:rowOff>93247</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70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4997</xdr:rowOff>
    </xdr:from>
    <xdr:to>
      <xdr:col>102</xdr:col>
      <xdr:colOff>114300</xdr:colOff>
      <xdr:row>41</xdr:row>
      <xdr:rowOff>42447</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8656300" y="7034447"/>
          <a:ext cx="889000" cy="3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17582</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34795" y="670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22127</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45795" y="67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32134</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56795" y="671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65643</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70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66244</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70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46924</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45795" y="707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84374</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71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F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F00-00007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F00-00007602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F00-000078020000}"/>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57785</xdr:rowOff>
    </xdr:from>
    <xdr:to>
      <xdr:col>72</xdr:col>
      <xdr:colOff>38100</xdr:colOff>
      <xdr:row>58</xdr:row>
      <xdr:rowOff>159385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3652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44450</xdr:rowOff>
    </xdr:from>
    <xdr:to>
      <xdr:col>67</xdr:col>
      <xdr:colOff>101600</xdr:colOff>
      <xdr:row>58</xdr:row>
      <xdr:rowOff>146050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2763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F00-000084020000}"/>
            </a:ext>
          </a:extLst>
        </xdr:cNvPr>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5715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5481300" y="104394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5715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592300" y="104394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114300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814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611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xdr:rowOff>
    </xdr:from>
    <xdr:to>
      <xdr:col>102</xdr:col>
      <xdr:colOff>165100</xdr:colOff>
      <xdr:row>63</xdr:row>
      <xdr:rowOff>114808</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64008</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9545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xdr:rowOff>
    </xdr:from>
    <xdr:to>
      <xdr:col>98</xdr:col>
      <xdr:colOff>38100</xdr:colOff>
      <xdr:row>63</xdr:row>
      <xdr:rowOff>114808</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605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64008</xdr:rowOff>
    </xdr:from>
    <xdr:to>
      <xdr:col>102</xdr:col>
      <xdr:colOff>114300</xdr:colOff>
      <xdr:row>63</xdr:row>
      <xdr:rowOff>64008</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656300" y="1086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105935</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105935</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00000000-0008-0000-0F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a:extLst>
            <a:ext uri="{FF2B5EF4-FFF2-40B4-BE49-F238E27FC236}">
              <a16:creationId xmlns:a16="http://schemas.microsoft.com/office/drawing/2014/main" id="{00000000-0008-0000-0F00-0000E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00000000-0008-0000-0F00-0000E8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0000000-0008-0000-0F00-0000EA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170197</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00000000-0008-0000-0F00-0000F6020000}"/>
            </a:ext>
          </a:extLst>
        </xdr:cNvPr>
        <xdr:cNvSpPr txBox="1"/>
      </xdr:nvSpPr>
      <xdr:spPr>
        <a:xfrm>
          <a:off x="16357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26670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5481300" y="140431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36286</xdr:rowOff>
    </xdr:from>
    <xdr:to>
      <xdr:col>76</xdr:col>
      <xdr:colOff>165100</xdr:colOff>
      <xdr:row>82</xdr:row>
      <xdr:rowOff>137886</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4541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82</xdr:row>
      <xdr:rowOff>87086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4592300" y="1404311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87086</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3703300" y="14097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2763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38100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814300" y="140774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F00-0000FF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F00-000000030000}"/>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F00-000001030000}"/>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F00-000002030000}"/>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51543</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F00-000003030000}"/>
            </a:ext>
          </a:extLst>
        </xdr:cNvPr>
        <xdr:cNvSpPr txBox="1"/>
      </xdr:nvSpPr>
      <xdr:spPr>
        <a:xfrm>
          <a:off x="15266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154413</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F00-000004030000}"/>
            </a:ext>
          </a:extLst>
        </xdr:cNvPr>
        <xdr:cNvSpPr txBox="1"/>
      </xdr:nvSpPr>
      <xdr:spPr>
        <a:xfrm>
          <a:off x="14389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F00-000005030000}"/>
            </a:ext>
          </a:extLst>
        </xdr:cNvPr>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85833</xdr:rowOff>
    </xdr:from>
    <xdr:ext cx="405111" cy="259045"/>
    <xdr:sp macro="" textlink="">
      <xdr:nvSpPr>
        <xdr:cNvPr id="774" name="n_4mainValue【消防施設】&#10;有形固定資産減価償却率">
          <a:extLst>
            <a:ext uri="{FF2B5EF4-FFF2-40B4-BE49-F238E27FC236}">
              <a16:creationId xmlns:a16="http://schemas.microsoft.com/office/drawing/2014/main" id="{00000000-0008-0000-0F00-000006030000}"/>
            </a:ext>
          </a:extLst>
        </xdr:cNvPr>
        <xdr:cNvSpPr txBox="1"/>
      </xdr:nvSpPr>
      <xdr:spPr>
        <a:xfrm>
          <a:off x="12611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108676</xdr:rowOff>
    </xdr:from>
    <xdr:to>
      <xdr:col>107</xdr:col>
      <xdr:colOff>101600</xdr:colOff>
      <xdr:row>86</xdr:row>
      <xdr:rowOff>38826</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68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110852</xdr:rowOff>
    </xdr:from>
    <xdr:to>
      <xdr:col>102</xdr:col>
      <xdr:colOff>165100</xdr:colOff>
      <xdr:row>86</xdr:row>
      <xdr:rowOff>41002</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6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121738</xdr:rowOff>
    </xdr:from>
    <xdr:to>
      <xdr:col>98</xdr:col>
      <xdr:colOff>38100</xdr:colOff>
      <xdr:row>86</xdr:row>
      <xdr:rowOff>51888</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69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107587</xdr:rowOff>
    </xdr:from>
    <xdr:to>
      <xdr:col>116</xdr:col>
      <xdr:colOff>114300</xdr:colOff>
      <xdr:row>86</xdr:row>
      <xdr:rowOff>37737</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86014</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65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158387</xdr:rowOff>
    </xdr:from>
    <xdr:to>
      <xdr:col>116</xdr:col>
      <xdr:colOff>63500</xdr:colOff>
      <xdr:row>85</xdr:row>
      <xdr:rowOff>160564</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1323300" y="1473163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110852</xdr:rowOff>
    </xdr:from>
    <xdr:to>
      <xdr:col>107</xdr:col>
      <xdr:colOff>101600</xdr:colOff>
      <xdr:row>86</xdr:row>
      <xdr:rowOff>41002</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68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85</xdr:row>
      <xdr:rowOff>161652</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0434300" y="1473381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111942</xdr:rowOff>
    </xdr:from>
    <xdr:to>
      <xdr:col>102</xdr:col>
      <xdr:colOff>165100</xdr:colOff>
      <xdr:row>86</xdr:row>
      <xdr:rowOff>42092</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161652</xdr:rowOff>
    </xdr:from>
    <xdr:to>
      <xdr:col>107</xdr:col>
      <xdr:colOff>50800</xdr:colOff>
      <xdr:row>85</xdr:row>
      <xdr:rowOff>162742</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7349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114119</xdr:rowOff>
    </xdr:from>
    <xdr:to>
      <xdr:col>98</xdr:col>
      <xdr:colOff>38100</xdr:colOff>
      <xdr:row>86</xdr:row>
      <xdr:rowOff>44269</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6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162742</xdr:rowOff>
    </xdr:from>
    <xdr:to>
      <xdr:col>102</xdr:col>
      <xdr:colOff>114300</xdr:colOff>
      <xdr:row>85</xdr:row>
      <xdr:rowOff>164919</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8656300" y="147359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55353</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4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57529</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45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43015</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78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32129</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77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33219</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77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60796</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46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68036</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5481300" y="1822050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46808</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82009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125005</xdr:rowOff>
    </xdr:from>
    <xdr:to>
      <xdr:col>72</xdr:col>
      <xdr:colOff>38100</xdr:colOff>
      <xdr:row>106</xdr:row>
      <xdr:rowOff>55155</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4355</xdr:rowOff>
    </xdr:from>
    <xdr:to>
      <xdr:col>76</xdr:col>
      <xdr:colOff>114300</xdr:colOff>
      <xdr:row>106</xdr:row>
      <xdr:rowOff>27214</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81780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4355</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2814300" y="181584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46282</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F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915" name="【庁舎】&#10;一人当たり面積最小値テキスト">
          <a:extLst>
            <a:ext uri="{FF2B5EF4-FFF2-40B4-BE49-F238E27FC236}">
              <a16:creationId xmlns:a16="http://schemas.microsoft.com/office/drawing/2014/main" id="{00000000-0008-0000-0F00-000093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917" name="【庁舎】&#10;一人当たり面積最大値テキスト">
          <a:extLst>
            <a:ext uri="{FF2B5EF4-FFF2-40B4-BE49-F238E27FC236}">
              <a16:creationId xmlns:a16="http://schemas.microsoft.com/office/drawing/2014/main" id="{00000000-0008-0000-0F00-000095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919" name="【庁舎】&#10;一人当たり面積平均値テキスト">
          <a:extLst>
            <a:ext uri="{FF2B5EF4-FFF2-40B4-BE49-F238E27FC236}">
              <a16:creationId xmlns:a16="http://schemas.microsoft.com/office/drawing/2014/main" id="{00000000-0008-0000-0F00-00009703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153873</xdr:rowOff>
    </xdr:from>
    <xdr:to>
      <xdr:col>107</xdr:col>
      <xdr:colOff>101600</xdr:colOff>
      <xdr:row>107</xdr:row>
      <xdr:rowOff>84023</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0383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170332</xdr:rowOff>
    </xdr:from>
    <xdr:to>
      <xdr:col>102</xdr:col>
      <xdr:colOff>165100</xdr:colOff>
      <xdr:row>107</xdr:row>
      <xdr:rowOff>100482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9494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8605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22200</xdr:rowOff>
    </xdr:from>
    <xdr:to>
      <xdr:col>116</xdr:col>
      <xdr:colOff>114300</xdr:colOff>
      <xdr:row>107</xdr:row>
      <xdr:rowOff>123800</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21107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108577</xdr:rowOff>
    </xdr:from>
    <xdr:ext cx="469744" cy="259045"/>
    <xdr:sp macro="" textlink="">
      <xdr:nvSpPr>
        <xdr:cNvPr id="931" name="【庁舎】&#10;一人当たり面積該当値テキスト">
          <a:extLst>
            <a:ext uri="{FF2B5EF4-FFF2-40B4-BE49-F238E27FC236}">
              <a16:creationId xmlns:a16="http://schemas.microsoft.com/office/drawing/2014/main" id="{00000000-0008-0000-0F00-0000A3030000}"/>
            </a:ext>
          </a:extLst>
        </xdr:cNvPr>
        <xdr:cNvSpPr txBox="1"/>
      </xdr:nvSpPr>
      <xdr:spPr>
        <a:xfrm>
          <a:off x="22199600" y="182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24028</xdr:rowOff>
    </xdr:from>
    <xdr:to>
      <xdr:col>112</xdr:col>
      <xdr:colOff>38100</xdr:colOff>
      <xdr:row>107</xdr:row>
      <xdr:rowOff>125628</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12725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73000</xdr:rowOff>
    </xdr:from>
    <xdr:to>
      <xdr:col>116</xdr:col>
      <xdr:colOff>63500</xdr:colOff>
      <xdr:row>107</xdr:row>
      <xdr:rowOff>74828</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21323300" y="1841815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24943</xdr:rowOff>
    </xdr:from>
    <xdr:to>
      <xdr:col>107</xdr:col>
      <xdr:colOff>101600</xdr:colOff>
      <xdr:row>107</xdr:row>
      <xdr:rowOff>126543</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0383500" y="183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74828</xdr:rowOff>
    </xdr:from>
    <xdr:to>
      <xdr:col>111</xdr:col>
      <xdr:colOff>177800</xdr:colOff>
      <xdr:row>107</xdr:row>
      <xdr:rowOff>75743</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20434300" y="1841997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26315</xdr:rowOff>
    </xdr:from>
    <xdr:to>
      <xdr:col>102</xdr:col>
      <xdr:colOff>165100</xdr:colOff>
      <xdr:row>107</xdr:row>
      <xdr:rowOff>127915</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9494500" y="18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75743</xdr:rowOff>
    </xdr:from>
    <xdr:to>
      <xdr:col>107</xdr:col>
      <xdr:colOff>50800</xdr:colOff>
      <xdr:row>107</xdr:row>
      <xdr:rowOff>77115</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19545300" y="184208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28600</xdr:rowOff>
    </xdr:from>
    <xdr:to>
      <xdr:col>98</xdr:col>
      <xdr:colOff>38100</xdr:colOff>
      <xdr:row>107</xdr:row>
      <xdr:rowOff>130200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86055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77115</xdr:rowOff>
    </xdr:from>
    <xdr:to>
      <xdr:col>102</xdr:col>
      <xdr:colOff>114300</xdr:colOff>
      <xdr:row>107</xdr:row>
      <xdr:rowOff>79400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18656300" y="1842226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940" name="n_1aveValue【庁舎】&#10;一人当たり面積">
          <a:extLst>
            <a:ext uri="{FF2B5EF4-FFF2-40B4-BE49-F238E27FC236}">
              <a16:creationId xmlns:a16="http://schemas.microsoft.com/office/drawing/2014/main" id="{00000000-0008-0000-0F00-0000AC03000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100550</xdr:rowOff>
    </xdr:from>
    <xdr:ext cx="469744" cy="259045"/>
    <xdr:sp macro="" textlink="">
      <xdr:nvSpPr>
        <xdr:cNvPr id="941" name="n_2aveValue【庁舎】&#10;一人当たり面積">
          <a:extLst>
            <a:ext uri="{FF2B5EF4-FFF2-40B4-BE49-F238E27FC236}">
              <a16:creationId xmlns:a16="http://schemas.microsoft.com/office/drawing/2014/main" id="{00000000-0008-0000-0F00-0000AD030000}"/>
            </a:ext>
          </a:extLst>
        </xdr:cNvPr>
        <xdr:cNvSpPr txBox="1"/>
      </xdr:nvSpPr>
      <xdr:spPr>
        <a:xfrm>
          <a:off x="20199427" y="1810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117009</xdr:rowOff>
    </xdr:from>
    <xdr:ext cx="469744" cy="259045"/>
    <xdr:sp macro="" textlink="">
      <xdr:nvSpPr>
        <xdr:cNvPr id="942" name="n_3aveValue【庁舎】&#10;一人当たり面積">
          <a:extLst>
            <a:ext uri="{FF2B5EF4-FFF2-40B4-BE49-F238E27FC236}">
              <a16:creationId xmlns:a16="http://schemas.microsoft.com/office/drawing/2014/main" id="{00000000-0008-0000-0F00-0000AE030000}"/>
            </a:ext>
          </a:extLst>
        </xdr:cNvPr>
        <xdr:cNvSpPr txBox="1"/>
      </xdr:nvSpPr>
      <xdr:spPr>
        <a:xfrm>
          <a:off x="19310427" y="181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111523</xdr:rowOff>
    </xdr:from>
    <xdr:ext cx="469744" cy="259045"/>
    <xdr:sp macro="" textlink="">
      <xdr:nvSpPr>
        <xdr:cNvPr id="943" name="n_4aveValue【庁舎】&#10;一人当たり面積">
          <a:extLst>
            <a:ext uri="{FF2B5EF4-FFF2-40B4-BE49-F238E27FC236}">
              <a16:creationId xmlns:a16="http://schemas.microsoft.com/office/drawing/2014/main" id="{00000000-0008-0000-0F00-0000AF030000}"/>
            </a:ext>
          </a:extLst>
        </xdr:cNvPr>
        <xdr:cNvSpPr txBox="1"/>
      </xdr:nvSpPr>
      <xdr:spPr>
        <a:xfrm>
          <a:off x="18421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116755</xdr:rowOff>
    </xdr:from>
    <xdr:ext cx="469744" cy="259045"/>
    <xdr:sp macro="" textlink="">
      <xdr:nvSpPr>
        <xdr:cNvPr id="944" name="n_1mainValue【庁舎】&#10;一人当たり面積">
          <a:extLst>
            <a:ext uri="{FF2B5EF4-FFF2-40B4-BE49-F238E27FC236}">
              <a16:creationId xmlns:a16="http://schemas.microsoft.com/office/drawing/2014/main" id="{00000000-0008-0000-0F00-0000B0030000}"/>
            </a:ext>
          </a:extLst>
        </xdr:cNvPr>
        <xdr:cNvSpPr txBox="1"/>
      </xdr:nvSpPr>
      <xdr:spPr>
        <a:xfrm>
          <a:off x="21075727" y="184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117670</xdr:rowOff>
    </xdr:from>
    <xdr:ext cx="469744" cy="259045"/>
    <xdr:sp macro="" textlink="">
      <xdr:nvSpPr>
        <xdr:cNvPr id="945" name="n_2mainValue【庁舎】&#10;一人当たり面積">
          <a:extLst>
            <a:ext uri="{FF2B5EF4-FFF2-40B4-BE49-F238E27FC236}">
              <a16:creationId xmlns:a16="http://schemas.microsoft.com/office/drawing/2014/main" id="{00000000-0008-0000-0F00-0000B1030000}"/>
            </a:ext>
          </a:extLst>
        </xdr:cNvPr>
        <xdr:cNvSpPr txBox="1"/>
      </xdr:nvSpPr>
      <xdr:spPr>
        <a:xfrm>
          <a:off x="20199427" y="184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119042</xdr:rowOff>
    </xdr:from>
    <xdr:ext cx="469744" cy="259045"/>
    <xdr:sp macro="" textlink="">
      <xdr:nvSpPr>
        <xdr:cNvPr id="946" name="n_3mainValue【庁舎】&#10;一人当たり面積">
          <a:extLst>
            <a:ext uri="{FF2B5EF4-FFF2-40B4-BE49-F238E27FC236}">
              <a16:creationId xmlns:a16="http://schemas.microsoft.com/office/drawing/2014/main" id="{00000000-0008-0000-0F00-0000B2030000}"/>
            </a:ext>
          </a:extLst>
        </xdr:cNvPr>
        <xdr:cNvSpPr txBox="1"/>
      </xdr:nvSpPr>
      <xdr:spPr>
        <a:xfrm>
          <a:off x="19310427" y="1846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121327</xdr:rowOff>
    </xdr:from>
    <xdr:ext cx="469744" cy="259045"/>
    <xdr:sp macro="" textlink="">
      <xdr:nvSpPr>
        <xdr:cNvPr id="947" name="n_4mainValue【庁舎】&#10;一人当たり面積">
          <a:extLst>
            <a:ext uri="{FF2B5EF4-FFF2-40B4-BE49-F238E27FC236}">
              <a16:creationId xmlns:a16="http://schemas.microsoft.com/office/drawing/2014/main" id="{00000000-0008-0000-0F00-0000B3030000}"/>
            </a:ext>
          </a:extLst>
        </xdr:cNvPr>
        <xdr:cNvSpPr txBox="1"/>
      </xdr:nvSpPr>
      <xdr:spPr>
        <a:xfrm>
          <a:off x="18421427" y="184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F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有形固定資産減価償却率においては、体育館・プール、市民会館、一般廃棄物処理施設、保健センター、庁舎について類似団体内平均値を上回った。このうち市民会館は、令和５年度に解体を行う。今後も個別施設計画や総合管理計画に基づき、適正な公共施設の管理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10,265
102.11
30,079,217
28,769,888
496,116
3,923,370
6,021,019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年度から上昇が続い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ていたが、</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令和３年度から減少に転じた。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おり、近年、各種施策の効果により、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固定資産税や個人住民税所得割等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伸び</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財政基盤の底上げに期待が高まる。</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しかし、県平均、全国平均値は下回っているため、自主財源の確保に努めなければならない。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148872</xdr:rowOff>
    </xdr:from>
    <xdr:to>
      <xdr:col>11</xdr:col>
      <xdr:colOff>82550</xdr:colOff>
      <xdr:row>43</xdr:row>
      <xdr:rowOff>79022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48982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7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48982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62388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年度から一貫して類似団体平均値を上回ってい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から減少傾向にあり、令和３年度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においては、昨年度と比較して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し、類似団体平均値を下回った。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これは、主に普通交付税、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地方消費税交付金の増加による経常一般財源等の増加によるものである。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近年、人件費や扶助費の増加が主な要因となり経常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が増加傾向にあるため、中長期的な視野を持って人件費、扶助費等の経常経費の縮減が求められる。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63</xdr:row>
      <xdr:rowOff>109474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7917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65</xdr:row>
      <xdr:rowOff>147828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1082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147828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955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66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平成３０年度からふるさと納税事務を外部委託したことによる委託料の増加により、当該決算額も増加している。令和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年度においても、同様の理由により高い数値となっているが、ふるさと納税寄附金が昨年度に比べ増加したことによるふるさと納税事務委託料の増加が主な要因となり</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６３３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人件費については、近年、重要施策の遂行のために任期付きでの専門職員の雇用が増加していることが一つの要因となり上昇傾向にある。また、会計年度任用職員制度の導入も増加の要因となっている。今後は、任期付き職員を含む正職員と会計年度任用職員について、一体的に定員管理に努め、人件費の抑制を図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162894</xdr:rowOff>
    </xdr:from>
    <xdr:to>
      <xdr:col>23</xdr:col>
      <xdr:colOff>133350</xdr:colOff>
      <xdr:row>90</xdr:row>
      <xdr:rowOff>9607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5079044"/>
          <a:ext cx="838200" cy="36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125904</xdr:rowOff>
    </xdr:from>
    <xdr:to>
      <xdr:col>19</xdr:col>
      <xdr:colOff>133350</xdr:colOff>
      <xdr:row>87</xdr:row>
      <xdr:rowOff>162894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56254"/>
          <a:ext cx="889000" cy="7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125904</xdr:rowOff>
    </xdr:from>
    <xdr:to>
      <xdr:col>15</xdr:col>
      <xdr:colOff>82550</xdr:colOff>
      <xdr:row>84</xdr:row>
      <xdr:rowOff>57787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356254"/>
          <a:ext cx="889000" cy="1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152674</xdr:rowOff>
    </xdr:from>
    <xdr:to>
      <xdr:col>15</xdr:col>
      <xdr:colOff>133350</xdr:colOff>
      <xdr:row>81</xdr:row>
      <xdr:rowOff>82824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93001</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29842</xdr:rowOff>
    </xdr:from>
    <xdr:to>
      <xdr:col>11</xdr:col>
      <xdr:colOff>31750</xdr:colOff>
      <xdr:row>84</xdr:row>
      <xdr:rowOff>57787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745842"/>
          <a:ext cx="889000" cy="7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125168</xdr:rowOff>
    </xdr:from>
    <xdr:to>
      <xdr:col>11</xdr:col>
      <xdr:colOff>82550</xdr:colOff>
      <xdr:row>81</xdr:row>
      <xdr:rowOff>55318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65495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119526</xdr:rowOff>
    </xdr:from>
    <xdr:to>
      <xdr:col>7</xdr:col>
      <xdr:colOff>31750</xdr:colOff>
      <xdr:row>81</xdr:row>
      <xdr:rowOff>49676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34453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130257</xdr:rowOff>
    </xdr:from>
    <xdr:to>
      <xdr:col>23</xdr:col>
      <xdr:colOff>184150</xdr:colOff>
      <xdr:row>90</xdr:row>
      <xdr:rowOff>60407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5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26134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528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112094</xdr:rowOff>
    </xdr:from>
    <xdr:to>
      <xdr:col>19</xdr:col>
      <xdr:colOff>184150</xdr:colOff>
      <xdr:row>88</xdr:row>
      <xdr:rowOff>42244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50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27021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511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75104</xdr:rowOff>
    </xdr:from>
    <xdr:to>
      <xdr:col>15</xdr:col>
      <xdr:colOff>133350</xdr:colOff>
      <xdr:row>84</xdr:row>
      <xdr:rowOff>5254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161481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6987</xdr:rowOff>
    </xdr:from>
    <xdr:to>
      <xdr:col>11</xdr:col>
      <xdr:colOff>82550</xdr:colOff>
      <xdr:row>84</xdr:row>
      <xdr:rowOff>108587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4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93364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4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150492</xdr:rowOff>
    </xdr:from>
    <xdr:to>
      <xdr:col>7</xdr:col>
      <xdr:colOff>31750</xdr:colOff>
      <xdr:row>80</xdr:row>
      <xdr:rowOff>80642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6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90819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46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類似団体、全国平均を下回っており、過剰な給与水準にはなっていない。今後も定員管理と併せ、人口一人当たりのコスト等を意識した職員採用と給与水準の適正化を図っていく。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23707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55880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55880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0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13123</xdr:rowOff>
    </xdr:from>
    <xdr:to>
      <xdr:col>73</xdr:col>
      <xdr:colOff>44450</xdr:colOff>
      <xdr:row>85</xdr:row>
      <xdr:rowOff>114723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99500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80011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サービスの質を低下させることなく、各課で行っている事務事業を遂行することに加え、近年、重要施策の遂行のために任期付きで専門職員を雇用するなど職員数は増加傾向にある。今後は施策の進捗状況を考慮しながら、過剰な人員にならないよう職員の定員管理に努め、適正規模を見定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62802</xdr:rowOff>
    </xdr:from>
    <xdr:to>
      <xdr:col>81</xdr:col>
      <xdr:colOff>44450</xdr:colOff>
      <xdr:row>60</xdr:row>
      <xdr:rowOff>71850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49802"/>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62802</xdr:rowOff>
    </xdr:from>
    <xdr:to>
      <xdr:col>77</xdr:col>
      <xdr:colOff>44450</xdr:colOff>
      <xdr:row>60</xdr:row>
      <xdr:rowOff>65215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34980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41084</xdr:rowOff>
    </xdr:from>
    <xdr:to>
      <xdr:col>72</xdr:col>
      <xdr:colOff>203200</xdr:colOff>
      <xdr:row>60</xdr:row>
      <xdr:rowOff>65215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280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130969</xdr:rowOff>
    </xdr:from>
    <xdr:to>
      <xdr:col>73</xdr:col>
      <xdr:colOff>44450</xdr:colOff>
      <xdr:row>60</xdr:row>
      <xdr:rowOff>61119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71296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60</xdr:row>
      <xdr:rowOff>41084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40010"/>
          <a:ext cx="889000" cy="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103219</xdr:rowOff>
    </xdr:from>
    <xdr:to>
      <xdr:col>68</xdr:col>
      <xdr:colOff>203200</xdr:colOff>
      <xdr:row>60</xdr:row>
      <xdr:rowOff>33369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95377</xdr:rowOff>
    </xdr:from>
    <xdr:to>
      <xdr:col>64</xdr:col>
      <xdr:colOff>152400</xdr:colOff>
      <xdr:row>60</xdr:row>
      <xdr:rowOff>25527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10304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21050</xdr:rowOff>
    </xdr:from>
    <xdr:to>
      <xdr:col>81</xdr:col>
      <xdr:colOff>95250</xdr:colOff>
      <xdr:row>60</xdr:row>
      <xdr:rowOff>122650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37577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12002</xdr:rowOff>
    </xdr:from>
    <xdr:to>
      <xdr:col>77</xdr:col>
      <xdr:colOff>95250</xdr:colOff>
      <xdr:row>60</xdr:row>
      <xdr:rowOff>113602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123779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67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14415</xdr:rowOff>
    </xdr:from>
    <xdr:to>
      <xdr:col>73</xdr:col>
      <xdr:colOff>44450</xdr:colOff>
      <xdr:row>60</xdr:row>
      <xdr:rowOff>116015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100792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3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161734</xdr:rowOff>
    </xdr:from>
    <xdr:to>
      <xdr:col>68</xdr:col>
      <xdr:colOff>203200</xdr:colOff>
      <xdr:row>60</xdr:row>
      <xdr:rowOff>91884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76661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本比率算定当初は、比率が１８％を超えていたため、「公債費負担適正化計画」を定め、地方債発行に許可を要していたが、当時から約半減し、１０％前後で推移している。令和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年度においては昨年度と比較して、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が、次年度以降は、新病院建設に係る起債の償還や道路整備事業などの過疎対策事業債の償還に伴い上昇が見込まれる。また、今後、公共施設の老朽化問題を解決するために多額の地方債発行も見込まれるため、公債費負担の平準化を図り、引き続き安定的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70696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482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118956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118956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96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68156</xdr:rowOff>
    </xdr:from>
    <xdr:to>
      <xdr:col>73</xdr:col>
      <xdr:colOff>44450</xdr:colOff>
      <xdr:row>40</xdr:row>
      <xdr:rowOff>169756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110913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94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106273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平成２７年度を境に比率は算出されていない。これは、ふるさと納税寄附金の受け入れ増加を受け、本比率の算定因子である特定目的基金（充当可能財源）の増加が主な要因である。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人口減少、高齢化社会を迎える中、基金の存在は大きなものとなるため、今後も適正な基金残高を見極めつつ、安定的な財政運営を目指す。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72136</xdr:rowOff>
    </xdr:from>
    <xdr:to>
      <xdr:col>73</xdr:col>
      <xdr:colOff>44450</xdr:colOff>
      <xdr:row>17</xdr:row>
      <xdr:rowOff>2286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124257</xdr:rowOff>
    </xdr:from>
    <xdr:to>
      <xdr:col>68</xdr:col>
      <xdr:colOff>203200</xdr:colOff>
      <xdr:row>17</xdr:row>
      <xdr:rowOff>54407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64584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10,265
102.11
30,079,217
28,769,888
496,116
3,923,370
6,021,019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重要施策の遂行のため専門的な知識をもった職員を任期付きで雇用するなど職員数が増加傾向にあることから類似団体平均を大きく上回っている。また、会計年度任用職員制度の導入も増加の要因となっている。今後は、任期付き職員を含む正職員と会計年度任用職員について、一体的に定員管理に努め、人件費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63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21336</xdr:rowOff>
    </xdr:from>
    <xdr:to>
      <xdr:col>15</xdr:col>
      <xdr:colOff>149225</xdr:colOff>
      <xdr:row>36</xdr:row>
      <xdr:rowOff>122936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物件費に係る経常収支比率が減少しているのは、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パソコンなどの情報機器リース料が減少したことが主な要因である。類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似団体平均値、県平均値を下回ってはいるが、経常的な物件費の削減に引き続き取り組み、適正規模を管理する必要がある。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96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17</xdr:row>
      <xdr:rowOff>42418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61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8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在、当町が進める子育て支援政策（保育料無償化、子ども医療費無料化等）による影響もあり、類似団体平均を大きく上回っている。本政策は、本町の大きな課題である定住・移住問題とも密接に関わるため、時期を見極めながら終期を設定するなど抑制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年度の数値が前年度に比べ減少した主な要因としては、施設型給付費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減少したことである。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133350</xdr:rowOff>
    </xdr:from>
    <xdr:to>
      <xdr:col>24</xdr:col>
      <xdr:colOff>25400</xdr:colOff>
      <xdr:row>59</xdr:row>
      <xdr:rowOff>158750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220200"/>
          <a:ext cx="0" cy="105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130827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158750</xdr:rowOff>
    </xdr:from>
    <xdr:to>
      <xdr:col>24</xdr:col>
      <xdr:colOff>114300</xdr:colOff>
      <xdr:row>59</xdr:row>
      <xdr:rowOff>158750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27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48277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133350</xdr:rowOff>
    </xdr:from>
    <xdr:to>
      <xdr:col>24</xdr:col>
      <xdr:colOff>114300</xdr:colOff>
      <xdr:row>53</xdr:row>
      <xdr:rowOff>133350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60</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10172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25400</xdr:rowOff>
    </xdr:from>
    <xdr:to>
      <xdr:col>19</xdr:col>
      <xdr:colOff>187325</xdr:colOff>
      <xdr:row>61</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312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120650</xdr:rowOff>
    </xdr:from>
    <xdr:to>
      <xdr:col>20</xdr:col>
      <xdr:colOff>38100</xdr:colOff>
      <xdr:row>56</xdr:row>
      <xdr:rowOff>50800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61</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134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134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類似団体平均を下回っているが、今後、施設老朽化に係る更新・修繕を考える中で、負担の平準化を図るため、維持補修費が増加することも懸念される。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また、繰出金についても国保、介護等の特別会計の負担増加も想定されるため引き続き予断を許さない状況である。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476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に転じ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再び増加に転じた。これは、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国保病院事業会計に対する繰出金のうち経常的な繰出金が、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したことに加え、一部事務組合への負担金が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地域医療の拠点となる国保病院の安定した運営のために一定の繰出金は今後も見込まれるため、同率程度で推移するものと考えられる。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29920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468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60198</xdr:rowOff>
    </xdr:from>
    <xdr:to>
      <xdr:col>69</xdr:col>
      <xdr:colOff>142875</xdr:colOff>
      <xdr:row>37</xdr:row>
      <xdr:rowOff>161798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162831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14241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今後、施設の老朽化に伴う更新等により多額の地方債発行が見込まれるため、交付税措置率の高い有利な起債の活用や発行額の平準化により、実質公債費比率や将来負担比率を考慮しながら、公債費負担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66039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429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07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本町の経常収支比率に占める割合は公債費以外の項目が大きく、平成２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年度から一貫して類似団体平均を上回っている。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年度の数値が、前年度に比べ減少した主な要因としては、前述の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における数値の減少である。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扶助費に占める割合が特に大きく、義務的経費の中長期的な負担を埋める財源を確保していく必要がある。また、人件費については、適正な定員管理に努め、扶助費については、子育て支援政策の見直し等により抑制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79</xdr:row>
      <xdr:rowOff>46989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436092"/>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81</xdr:row>
      <xdr:rowOff>51563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591539"/>
          <a:ext cx="889000" cy="3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108713</xdr:rowOff>
    </xdr:from>
    <xdr:to>
      <xdr:col>73</xdr:col>
      <xdr:colOff>180975</xdr:colOff>
      <xdr:row>81</xdr:row>
      <xdr:rowOff>51563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8247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108713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7881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21099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763</xdr:rowOff>
    </xdr:from>
    <xdr:to>
      <xdr:col>74</xdr:col>
      <xdr:colOff>31750</xdr:colOff>
      <xdr:row>81</xdr:row>
      <xdr:rowOff>102363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87140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57913</xdr:rowOff>
    </xdr:from>
    <xdr:to>
      <xdr:col>69</xdr:col>
      <xdr:colOff>142875</xdr:colOff>
      <xdr:row>80</xdr:row>
      <xdr:rowOff>159513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144290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21337</xdr:rowOff>
    </xdr:from>
    <xdr:to>
      <xdr:col>65</xdr:col>
      <xdr:colOff>53975</xdr:colOff>
      <xdr:row>80</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107714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168676</xdr:rowOff>
    </xdr:from>
    <xdr:to>
      <xdr:col>29</xdr:col>
      <xdr:colOff>127000</xdr:colOff>
      <xdr:row>18</xdr:row>
      <xdr:rowOff>60319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30951"/>
          <a:ext cx="6477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60319</xdr:rowOff>
    </xdr:from>
    <xdr:to>
      <xdr:col>26</xdr:col>
      <xdr:colOff>50800</xdr:colOff>
      <xdr:row>18</xdr:row>
      <xdr:rowOff>112246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94044"/>
          <a:ext cx="698500" cy="5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112246</xdr:rowOff>
    </xdr:from>
    <xdr:to>
      <xdr:col>22</xdr:col>
      <xdr:colOff>114300</xdr:colOff>
      <xdr:row>18</xdr:row>
      <xdr:rowOff>149953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45971"/>
          <a:ext cx="698500" cy="3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2570</xdr:rowOff>
    </xdr:from>
    <xdr:to>
      <xdr:col>22</xdr:col>
      <xdr:colOff>165100</xdr:colOff>
      <xdr:row>18</xdr:row>
      <xdr:rowOff>104170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3136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114347</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0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149953</xdr:rowOff>
    </xdr:from>
    <xdr:to>
      <xdr:col>18</xdr:col>
      <xdr:colOff>177800</xdr:colOff>
      <xdr:row>19</xdr:row>
      <xdr:rowOff>29384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83678"/>
          <a:ext cx="698500" cy="5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32265</xdr:rowOff>
    </xdr:from>
    <xdr:to>
      <xdr:col>19</xdr:col>
      <xdr:colOff>38100</xdr:colOff>
      <xdr:row>18</xdr:row>
      <xdr:rowOff>133865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3165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144042</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3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45547</xdr:rowOff>
    </xdr:from>
    <xdr:to>
      <xdr:col>15</xdr:col>
      <xdr:colOff>101600</xdr:colOff>
      <xdr:row>18</xdr:row>
      <xdr:rowOff>147147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79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157324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4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117876</xdr:rowOff>
    </xdr:from>
    <xdr:to>
      <xdr:col>29</xdr:col>
      <xdr:colOff>177800</xdr:colOff>
      <xdr:row>18</xdr:row>
      <xdr:rowOff>48026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8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89953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5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9519</xdr:rowOff>
    </xdr:from>
    <xdr:to>
      <xdr:col>26</xdr:col>
      <xdr:colOff>101600</xdr:colOff>
      <xdr:row>18</xdr:row>
      <xdr:rowOff>111119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4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95896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2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61446</xdr:rowOff>
    </xdr:from>
    <xdr:to>
      <xdr:col>22</xdr:col>
      <xdr:colOff>165100</xdr:colOff>
      <xdr:row>18</xdr:row>
      <xdr:rowOff>163046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9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147823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8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99153</xdr:rowOff>
    </xdr:from>
    <xdr:to>
      <xdr:col>19</xdr:col>
      <xdr:colOff>38100</xdr:colOff>
      <xdr:row>19</xdr:row>
      <xdr:rowOff>29303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3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1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150034</xdr:rowOff>
    </xdr:from>
    <xdr:to>
      <xdr:col>15</xdr:col>
      <xdr:colOff>101600</xdr:colOff>
      <xdr:row>19</xdr:row>
      <xdr:rowOff>80184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8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64961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7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72397</xdr:rowOff>
    </xdr:from>
    <xdr:to>
      <xdr:col>29</xdr:col>
      <xdr:colOff>127000</xdr:colOff>
      <xdr:row>37</xdr:row>
      <xdr:rowOff>81753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97097"/>
          <a:ext cx="647700" cy="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25616</xdr:rowOff>
    </xdr:from>
    <xdr:to>
      <xdr:col>26</xdr:col>
      <xdr:colOff>50800</xdr:colOff>
      <xdr:row>37</xdr:row>
      <xdr:rowOff>72397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50316"/>
          <a:ext cx="698500" cy="46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12455</xdr:rowOff>
    </xdr:from>
    <xdr:to>
      <xdr:col>22</xdr:col>
      <xdr:colOff>114300</xdr:colOff>
      <xdr:row>37</xdr:row>
      <xdr:rowOff>25616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37155"/>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51593</xdr:rowOff>
    </xdr:from>
    <xdr:to>
      <xdr:col>22</xdr:col>
      <xdr:colOff>165100</xdr:colOff>
      <xdr:row>36</xdr:row>
      <xdr:rowOff>153193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163370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12455</xdr:rowOff>
    </xdr:from>
    <xdr:to>
      <xdr:col>18</xdr:col>
      <xdr:colOff>177800</xdr:colOff>
      <xdr:row>37</xdr:row>
      <xdr:rowOff>22628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37155"/>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76804</xdr:rowOff>
    </xdr:from>
    <xdr:to>
      <xdr:col>19</xdr:col>
      <xdr:colOff>38100</xdr:colOff>
      <xdr:row>37</xdr:row>
      <xdr:rowOff>6954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188581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78911</xdr:rowOff>
    </xdr:from>
    <xdr:to>
      <xdr:col>15</xdr:col>
      <xdr:colOff>101600</xdr:colOff>
      <xdr:row>37</xdr:row>
      <xdr:rowOff>9061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3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190688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30953</xdr:rowOff>
    </xdr:from>
    <xdr:to>
      <xdr:col>29</xdr:col>
      <xdr:colOff>177800</xdr:colOff>
      <xdr:row>37</xdr:row>
      <xdr:rowOff>132553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5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3030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2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21597</xdr:rowOff>
    </xdr:from>
    <xdr:to>
      <xdr:col>26</xdr:col>
      <xdr:colOff>101600</xdr:colOff>
      <xdr:row>37</xdr:row>
      <xdr:rowOff>123197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4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107974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3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146266</xdr:rowOff>
    </xdr:from>
    <xdr:to>
      <xdr:col>22</xdr:col>
      <xdr:colOff>165100</xdr:colOff>
      <xdr:row>37</xdr:row>
      <xdr:rowOff>76416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9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61193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133105</xdr:rowOff>
    </xdr:from>
    <xdr:to>
      <xdr:col>19</xdr:col>
      <xdr:colOff>38100</xdr:colOff>
      <xdr:row>37</xdr:row>
      <xdr:rowOff>63255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8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7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143278</xdr:rowOff>
    </xdr:from>
    <xdr:to>
      <xdr:col>15</xdr:col>
      <xdr:colOff>101600</xdr:colOff>
      <xdr:row>37</xdr:row>
      <xdr:rowOff>73428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9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58205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8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10,265
102.11
30,079,217
28,769,888
496,116
3,923,370
6,021,019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64748</xdr:rowOff>
    </xdr:from>
    <xdr:to>
      <xdr:col>24</xdr:col>
      <xdr:colOff>63500</xdr:colOff>
      <xdr:row>37</xdr:row>
      <xdr:rowOff>123949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08398"/>
          <a:ext cx="83820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123949</xdr:rowOff>
    </xdr:from>
    <xdr:to>
      <xdr:col>19</xdr:col>
      <xdr:colOff>177800</xdr:colOff>
      <xdr:row>38</xdr:row>
      <xdr:rowOff>36790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67599"/>
          <a:ext cx="889000" cy="8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36790</xdr:rowOff>
    </xdr:from>
    <xdr:to>
      <xdr:col>15</xdr:col>
      <xdr:colOff>50800</xdr:colOff>
      <xdr:row>38</xdr:row>
      <xdr:rowOff>54180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51890"/>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150611</xdr:rowOff>
    </xdr:from>
    <xdr:to>
      <xdr:col>15</xdr:col>
      <xdr:colOff>101600</xdr:colOff>
      <xdr:row>38</xdr:row>
      <xdr:rowOff>80761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97288</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54180</xdr:rowOff>
    </xdr:from>
    <xdr:to>
      <xdr:col>10</xdr:col>
      <xdr:colOff>114300</xdr:colOff>
      <xdr:row>38</xdr:row>
      <xdr:rowOff>84482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69280"/>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2021</xdr:rowOff>
    </xdr:from>
    <xdr:to>
      <xdr:col>10</xdr:col>
      <xdr:colOff>165100</xdr:colOff>
      <xdr:row>38</xdr:row>
      <xdr:rowOff>103621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120147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5324</xdr:rowOff>
    </xdr:from>
    <xdr:to>
      <xdr:col>6</xdr:col>
      <xdr:colOff>38100</xdr:colOff>
      <xdr:row>38</xdr:row>
      <xdr:rowOff>106924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123451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2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13948</xdr:rowOff>
    </xdr:from>
    <xdr:to>
      <xdr:col>24</xdr:col>
      <xdr:colOff>114300</xdr:colOff>
      <xdr:row>37</xdr:row>
      <xdr:rowOff>115548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163825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3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73149</xdr:rowOff>
    </xdr:from>
    <xdr:to>
      <xdr:col>20</xdr:col>
      <xdr:colOff>38100</xdr:colOff>
      <xdr:row>38</xdr:row>
      <xdr:rowOff>3299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165877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0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157440</xdr:rowOff>
    </xdr:from>
    <xdr:to>
      <xdr:col>15</xdr:col>
      <xdr:colOff>101600</xdr:colOff>
      <xdr:row>38</xdr:row>
      <xdr:rowOff>87590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78717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5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3380</xdr:rowOff>
    </xdr:from>
    <xdr:to>
      <xdr:col>10</xdr:col>
      <xdr:colOff>165100</xdr:colOff>
      <xdr:row>38</xdr:row>
      <xdr:rowOff>104980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96107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33682</xdr:rowOff>
    </xdr:from>
    <xdr:to>
      <xdr:col>6</xdr:col>
      <xdr:colOff>38100</xdr:colOff>
      <xdr:row>38</xdr:row>
      <xdr:rowOff>135282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126409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41777</xdr:rowOff>
    </xdr:from>
    <xdr:to>
      <xdr:col>24</xdr:col>
      <xdr:colOff>63500</xdr:colOff>
      <xdr:row>52</xdr:row>
      <xdr:rowOff>134362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8785727"/>
          <a:ext cx="838200" cy="2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134362</xdr:rowOff>
    </xdr:from>
    <xdr:to>
      <xdr:col>19</xdr:col>
      <xdr:colOff>177800</xdr:colOff>
      <xdr:row>55</xdr:row>
      <xdr:rowOff>160634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049762"/>
          <a:ext cx="889000" cy="5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69852</xdr:rowOff>
    </xdr:from>
    <xdr:to>
      <xdr:col>15</xdr:col>
      <xdr:colOff>50800</xdr:colOff>
      <xdr:row>55</xdr:row>
      <xdr:rowOff>160634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499602"/>
          <a:ext cx="889000" cy="9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120193</xdr:rowOff>
    </xdr:from>
    <xdr:to>
      <xdr:col>15</xdr:col>
      <xdr:colOff>101600</xdr:colOff>
      <xdr:row>58</xdr:row>
      <xdr:rowOff>50343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41470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69852</xdr:rowOff>
    </xdr:from>
    <xdr:to>
      <xdr:col>10</xdr:col>
      <xdr:colOff>114300</xdr:colOff>
      <xdr:row>58</xdr:row>
      <xdr:rowOff>108098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499602"/>
          <a:ext cx="889000" cy="55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137131</xdr:rowOff>
    </xdr:from>
    <xdr:to>
      <xdr:col>10</xdr:col>
      <xdr:colOff>165100</xdr:colOff>
      <xdr:row>58</xdr:row>
      <xdr:rowOff>67281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9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58408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1000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139761</xdr:rowOff>
    </xdr:from>
    <xdr:to>
      <xdr:col>6</xdr:col>
      <xdr:colOff>38100</xdr:colOff>
      <xdr:row>58</xdr:row>
      <xdr:rowOff>69911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9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86438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8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162427</xdr:rowOff>
    </xdr:from>
    <xdr:to>
      <xdr:col>24</xdr:col>
      <xdr:colOff>114300</xdr:colOff>
      <xdr:row>51</xdr:row>
      <xdr:rowOff>92577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87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115454</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868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83562</xdr:rowOff>
    </xdr:from>
    <xdr:to>
      <xdr:col>20</xdr:col>
      <xdr:colOff>38100</xdr:colOff>
      <xdr:row>53</xdr:row>
      <xdr:rowOff>13712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89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30239</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877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109834</xdr:rowOff>
    </xdr:from>
    <xdr:to>
      <xdr:col>15</xdr:col>
      <xdr:colOff>101600</xdr:colOff>
      <xdr:row>56</xdr:row>
      <xdr:rowOff>39984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56511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31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19052</xdr:rowOff>
    </xdr:from>
    <xdr:to>
      <xdr:col>10</xdr:col>
      <xdr:colOff>165100</xdr:colOff>
      <xdr:row>55</xdr:row>
      <xdr:rowOff>120652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137179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22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57298</xdr:rowOff>
    </xdr:from>
    <xdr:to>
      <xdr:col>6</xdr:col>
      <xdr:colOff>38100</xdr:colOff>
      <xdr:row>58</xdr:row>
      <xdr:rowOff>158898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100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37447</xdr:rowOff>
    </xdr:from>
    <xdr:to>
      <xdr:col>24</xdr:col>
      <xdr:colOff>63500</xdr:colOff>
      <xdr:row>78</xdr:row>
      <xdr:rowOff>52877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10547"/>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50454</xdr:rowOff>
    </xdr:from>
    <xdr:to>
      <xdr:col>19</xdr:col>
      <xdr:colOff>177800</xdr:colOff>
      <xdr:row>78</xdr:row>
      <xdr:rowOff>52877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2355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41813</xdr:rowOff>
    </xdr:from>
    <xdr:to>
      <xdr:col>15</xdr:col>
      <xdr:colOff>50800</xdr:colOff>
      <xdr:row>78</xdr:row>
      <xdr:rowOff>50454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1491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35568</xdr:rowOff>
    </xdr:from>
    <xdr:to>
      <xdr:col>15</xdr:col>
      <xdr:colOff>101600</xdr:colOff>
      <xdr:row>77</xdr:row>
      <xdr:rowOff>137168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153695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41813</xdr:rowOff>
    </xdr:from>
    <xdr:to>
      <xdr:col>10</xdr:col>
      <xdr:colOff>114300</xdr:colOff>
      <xdr:row>78</xdr:row>
      <xdr:rowOff>53677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14913"/>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163354</xdr:rowOff>
    </xdr:from>
    <xdr:to>
      <xdr:col>10</xdr:col>
      <xdr:colOff>165100</xdr:colOff>
      <xdr:row>77</xdr:row>
      <xdr:rowOff>93504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110032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161184</xdr:rowOff>
    </xdr:from>
    <xdr:to>
      <xdr:col>6</xdr:col>
      <xdr:colOff>38100</xdr:colOff>
      <xdr:row>77</xdr:row>
      <xdr:rowOff>91334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107860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158097</xdr:rowOff>
    </xdr:from>
    <xdr:to>
      <xdr:col>24</xdr:col>
      <xdr:colOff>114300</xdr:colOff>
      <xdr:row>78</xdr:row>
      <xdr:rowOff>88247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73024</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2077</xdr:rowOff>
    </xdr:from>
    <xdr:to>
      <xdr:col>20</xdr:col>
      <xdr:colOff>38100</xdr:colOff>
      <xdr:row>78</xdr:row>
      <xdr:rowOff>103677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94804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6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171104</xdr:rowOff>
    </xdr:from>
    <xdr:to>
      <xdr:col>15</xdr:col>
      <xdr:colOff>101600</xdr:colOff>
      <xdr:row>78</xdr:row>
      <xdr:rowOff>101254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92381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6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162463</xdr:rowOff>
    </xdr:from>
    <xdr:to>
      <xdr:col>10</xdr:col>
      <xdr:colOff>165100</xdr:colOff>
      <xdr:row>78</xdr:row>
      <xdr:rowOff>92613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83740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2877</xdr:rowOff>
    </xdr:from>
    <xdr:to>
      <xdr:col>6</xdr:col>
      <xdr:colOff>38100</xdr:colOff>
      <xdr:row>78</xdr:row>
      <xdr:rowOff>104477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95604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73764</xdr:rowOff>
    </xdr:from>
    <xdr:to>
      <xdr:col>24</xdr:col>
      <xdr:colOff>63500</xdr:colOff>
      <xdr:row>95</xdr:row>
      <xdr:rowOff>170376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90064"/>
          <a:ext cx="838200" cy="26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161492</xdr:rowOff>
    </xdr:from>
    <xdr:to>
      <xdr:col>19</xdr:col>
      <xdr:colOff>177800</xdr:colOff>
      <xdr:row>95</xdr:row>
      <xdr:rowOff>170376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49242"/>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161492</xdr:rowOff>
    </xdr:from>
    <xdr:to>
      <xdr:col>15</xdr:col>
      <xdr:colOff>50800</xdr:colOff>
      <xdr:row>96</xdr:row>
      <xdr:rowOff>37678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49242"/>
          <a:ext cx="889000" cy="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8455</xdr:rowOff>
    </xdr:from>
    <xdr:to>
      <xdr:col>15</xdr:col>
      <xdr:colOff>101600</xdr:colOff>
      <xdr:row>98</xdr:row>
      <xdr:rowOff>110055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37678</xdr:rowOff>
    </xdr:from>
    <xdr:to>
      <xdr:col>10</xdr:col>
      <xdr:colOff>114300</xdr:colOff>
      <xdr:row>96</xdr:row>
      <xdr:rowOff>61334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96878"/>
          <a:ext cx="889000" cy="2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18241</xdr:rowOff>
    </xdr:from>
    <xdr:to>
      <xdr:col>10</xdr:col>
      <xdr:colOff>165100</xdr:colOff>
      <xdr:row>98</xdr:row>
      <xdr:rowOff>119841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2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110968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23781</xdr:rowOff>
    </xdr:from>
    <xdr:to>
      <xdr:col>6</xdr:col>
      <xdr:colOff>38100</xdr:colOff>
      <xdr:row>98</xdr:row>
      <xdr:rowOff>125381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22964</xdr:rowOff>
    </xdr:from>
    <xdr:to>
      <xdr:col>24</xdr:col>
      <xdr:colOff>114300</xdr:colOff>
      <xdr:row>94</xdr:row>
      <xdr:rowOff>124564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45841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119576</xdr:rowOff>
    </xdr:from>
    <xdr:to>
      <xdr:col>20</xdr:col>
      <xdr:colOff>38100</xdr:colOff>
      <xdr:row>96</xdr:row>
      <xdr:rowOff>49726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66253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18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110692</xdr:rowOff>
    </xdr:from>
    <xdr:to>
      <xdr:col>15</xdr:col>
      <xdr:colOff>101600</xdr:colOff>
      <xdr:row>96</xdr:row>
      <xdr:rowOff>40842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57369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617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158328</xdr:rowOff>
    </xdr:from>
    <xdr:to>
      <xdr:col>10</xdr:col>
      <xdr:colOff>165100</xdr:colOff>
      <xdr:row>96</xdr:row>
      <xdr:rowOff>88478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105005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22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10534</xdr:rowOff>
    </xdr:from>
    <xdr:to>
      <xdr:col>6</xdr:col>
      <xdr:colOff>38100</xdr:colOff>
      <xdr:row>96</xdr:row>
      <xdr:rowOff>112134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128661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2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6300</xdr:rowOff>
    </xdr:from>
    <xdr:to>
      <xdr:col>54</xdr:col>
      <xdr:colOff>189865</xdr:colOff>
      <xdr:row>37</xdr:row>
      <xdr:rowOff>137636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664150"/>
          <a:ext cx="1270" cy="81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141463</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137636</xdr:rowOff>
    </xdr:from>
    <xdr:to>
      <xdr:col>55</xdr:col>
      <xdr:colOff>88900</xdr:colOff>
      <xdr:row>37</xdr:row>
      <xdr:rowOff>137636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124427</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43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6300</xdr:rowOff>
    </xdr:from>
    <xdr:to>
      <xdr:col>55</xdr:col>
      <xdr:colOff>88900</xdr:colOff>
      <xdr:row>33</xdr:row>
      <xdr:rowOff>6300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6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107893</xdr:rowOff>
    </xdr:from>
    <xdr:to>
      <xdr:col>55</xdr:col>
      <xdr:colOff>0</xdr:colOff>
      <xdr:row>36</xdr:row>
      <xdr:rowOff>129125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108643"/>
          <a:ext cx="838200" cy="1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53962</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5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31085</xdr:rowOff>
    </xdr:from>
    <xdr:to>
      <xdr:col>55</xdr:col>
      <xdr:colOff>50800</xdr:colOff>
      <xdr:row>36</xdr:row>
      <xdr:rowOff>132685</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20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107893</xdr:rowOff>
    </xdr:from>
    <xdr:to>
      <xdr:col>50</xdr:col>
      <xdr:colOff>114300</xdr:colOff>
      <xdr:row>36</xdr:row>
      <xdr:rowOff>100552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08643"/>
          <a:ext cx="889000" cy="1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137535</xdr:rowOff>
    </xdr:from>
    <xdr:to>
      <xdr:col>50</xdr:col>
      <xdr:colOff>165100</xdr:colOff>
      <xdr:row>35</xdr:row>
      <xdr:rowOff>67685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96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84212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31195</xdr:rowOff>
    </xdr:from>
    <xdr:to>
      <xdr:col>45</xdr:col>
      <xdr:colOff>177800</xdr:colOff>
      <xdr:row>36</xdr:row>
      <xdr:rowOff>100552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5174695"/>
          <a:ext cx="889000" cy="109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141153</xdr:rowOff>
    </xdr:from>
    <xdr:to>
      <xdr:col>46</xdr:col>
      <xdr:colOff>38100</xdr:colOff>
      <xdr:row>37</xdr:row>
      <xdr:rowOff>71303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62430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31195</xdr:rowOff>
    </xdr:from>
    <xdr:to>
      <xdr:col>41</xdr:col>
      <xdr:colOff>50800</xdr:colOff>
      <xdr:row>30</xdr:row>
      <xdr:rowOff>52530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517469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126964</xdr:rowOff>
    </xdr:from>
    <xdr:to>
      <xdr:col>41</xdr:col>
      <xdr:colOff>101600</xdr:colOff>
      <xdr:row>37</xdr:row>
      <xdr:rowOff>57114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48241</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130887</xdr:rowOff>
    </xdr:from>
    <xdr:to>
      <xdr:col>36</xdr:col>
      <xdr:colOff>165100</xdr:colOff>
      <xdr:row>37</xdr:row>
      <xdr:rowOff>61037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52164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78325</xdr:rowOff>
    </xdr:from>
    <xdr:to>
      <xdr:col>55</xdr:col>
      <xdr:colOff>50800</xdr:colOff>
      <xdr:row>37</xdr:row>
      <xdr:rowOff>8475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56752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2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57093</xdr:rowOff>
    </xdr:from>
    <xdr:to>
      <xdr:col>50</xdr:col>
      <xdr:colOff>165100</xdr:colOff>
      <xdr:row>35</xdr:row>
      <xdr:rowOff>158693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149820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1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49752</xdr:rowOff>
    </xdr:from>
    <xdr:to>
      <xdr:col>46</xdr:col>
      <xdr:colOff>38100</xdr:colOff>
      <xdr:row>36</xdr:row>
      <xdr:rowOff>151352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167879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99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151845</xdr:rowOff>
    </xdr:from>
    <xdr:to>
      <xdr:col>41</xdr:col>
      <xdr:colOff>101600</xdr:colOff>
      <xdr:row>30</xdr:row>
      <xdr:rowOff>81995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1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98522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489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1730</xdr:rowOff>
    </xdr:from>
    <xdr:to>
      <xdr:col>36</xdr:col>
      <xdr:colOff>165100</xdr:colOff>
      <xdr:row>30</xdr:row>
      <xdr:rowOff>103330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1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119857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49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131048</xdr:rowOff>
    </xdr:from>
    <xdr:to>
      <xdr:col>55</xdr:col>
      <xdr:colOff>0</xdr:colOff>
      <xdr:row>57</xdr:row>
      <xdr:rowOff>153883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903698"/>
          <a:ext cx="8382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131048</xdr:rowOff>
    </xdr:from>
    <xdr:to>
      <xdr:col>50</xdr:col>
      <xdr:colOff>114300</xdr:colOff>
      <xdr:row>57</xdr:row>
      <xdr:rowOff>145270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903698"/>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145270</xdr:rowOff>
    </xdr:from>
    <xdr:to>
      <xdr:col>45</xdr:col>
      <xdr:colOff>177800</xdr:colOff>
      <xdr:row>58</xdr:row>
      <xdr:rowOff>68962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917920"/>
          <a:ext cx="889000" cy="9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111280</xdr:rowOff>
    </xdr:from>
    <xdr:to>
      <xdr:col>46</xdr:col>
      <xdr:colOff>38100</xdr:colOff>
      <xdr:row>58</xdr:row>
      <xdr:rowOff>41430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88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32557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997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68962</xdr:rowOff>
    </xdr:from>
    <xdr:to>
      <xdr:col>41</xdr:col>
      <xdr:colOff>50800</xdr:colOff>
      <xdr:row>58</xdr:row>
      <xdr:rowOff>86096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13062"/>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117380</xdr:rowOff>
    </xdr:from>
    <xdr:to>
      <xdr:col>41</xdr:col>
      <xdr:colOff>101600</xdr:colOff>
      <xdr:row>58</xdr:row>
      <xdr:rowOff>47530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8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64057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6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119545</xdr:rowOff>
    </xdr:from>
    <xdr:to>
      <xdr:col>36</xdr:col>
      <xdr:colOff>165100</xdr:colOff>
      <xdr:row>58</xdr:row>
      <xdr:rowOff>49695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6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103083</xdr:rowOff>
    </xdr:from>
    <xdr:to>
      <xdr:col>55</xdr:col>
      <xdr:colOff>50800</xdr:colOff>
      <xdr:row>58</xdr:row>
      <xdr:rowOff>33233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81510</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85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80248</xdr:rowOff>
    </xdr:from>
    <xdr:to>
      <xdr:col>50</xdr:col>
      <xdr:colOff>165100</xdr:colOff>
      <xdr:row>58</xdr:row>
      <xdr:rowOff>10398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8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1525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94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94470</xdr:rowOff>
    </xdr:from>
    <xdr:to>
      <xdr:col>46</xdr:col>
      <xdr:colOff>38100</xdr:colOff>
      <xdr:row>58</xdr:row>
      <xdr:rowOff>24620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41147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6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18162</xdr:rowOff>
    </xdr:from>
    <xdr:to>
      <xdr:col>41</xdr:col>
      <xdr:colOff>101600</xdr:colOff>
      <xdr:row>58</xdr:row>
      <xdr:rowOff>119762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110889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35296</xdr:rowOff>
    </xdr:from>
    <xdr:to>
      <xdr:col>36</xdr:col>
      <xdr:colOff>165100</xdr:colOff>
      <xdr:row>58</xdr:row>
      <xdr:rowOff>136896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128023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100284</xdr:rowOff>
    </xdr:from>
    <xdr:to>
      <xdr:col>55</xdr:col>
      <xdr:colOff>0</xdr:colOff>
      <xdr:row>78</xdr:row>
      <xdr:rowOff>2460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301934"/>
          <a:ext cx="838200" cy="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100284</xdr:rowOff>
    </xdr:from>
    <xdr:to>
      <xdr:col>50</xdr:col>
      <xdr:colOff>114300</xdr:colOff>
      <xdr:row>77</xdr:row>
      <xdr:rowOff>109536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301934"/>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109536</xdr:rowOff>
    </xdr:from>
    <xdr:to>
      <xdr:col>45</xdr:col>
      <xdr:colOff>177800</xdr:colOff>
      <xdr:row>77</xdr:row>
      <xdr:rowOff>117029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3311186"/>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14616</xdr:rowOff>
    </xdr:from>
    <xdr:to>
      <xdr:col>46</xdr:col>
      <xdr:colOff>38100</xdr:colOff>
      <xdr:row>77</xdr:row>
      <xdr:rowOff>116216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132743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115754</xdr:rowOff>
    </xdr:from>
    <xdr:to>
      <xdr:col>41</xdr:col>
      <xdr:colOff>50800</xdr:colOff>
      <xdr:row>77</xdr:row>
      <xdr:rowOff>117029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317404"/>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137585</xdr:rowOff>
    </xdr:from>
    <xdr:to>
      <xdr:col>41</xdr:col>
      <xdr:colOff>101600</xdr:colOff>
      <xdr:row>77</xdr:row>
      <xdr:rowOff>67735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84263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142489</xdr:rowOff>
    </xdr:from>
    <xdr:to>
      <xdr:col>36</xdr:col>
      <xdr:colOff>165100</xdr:colOff>
      <xdr:row>77</xdr:row>
      <xdr:rowOff>72639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89167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123110</xdr:rowOff>
    </xdr:from>
    <xdr:to>
      <xdr:col>55</xdr:col>
      <xdr:colOff>50800</xdr:colOff>
      <xdr:row>78</xdr:row>
      <xdr:rowOff>53260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38037</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49484</xdr:rowOff>
    </xdr:from>
    <xdr:to>
      <xdr:col>50</xdr:col>
      <xdr:colOff>165100</xdr:colOff>
      <xdr:row>77</xdr:row>
      <xdr:rowOff>151084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2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142211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58736</xdr:rowOff>
    </xdr:from>
    <xdr:to>
      <xdr:col>46</xdr:col>
      <xdr:colOff>38100</xdr:colOff>
      <xdr:row>77</xdr:row>
      <xdr:rowOff>160336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66229</xdr:rowOff>
    </xdr:from>
    <xdr:to>
      <xdr:col>41</xdr:col>
      <xdr:colOff>101600</xdr:colOff>
      <xdr:row>77</xdr:row>
      <xdr:rowOff>167829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158956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64954</xdr:rowOff>
    </xdr:from>
    <xdr:to>
      <xdr:col>36</xdr:col>
      <xdr:colOff>165100</xdr:colOff>
      <xdr:row>77</xdr:row>
      <xdr:rowOff>166554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2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157681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160085</xdr:rowOff>
    </xdr:from>
    <xdr:to>
      <xdr:col>55</xdr:col>
      <xdr:colOff>0</xdr:colOff>
      <xdr:row>98</xdr:row>
      <xdr:rowOff>9401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90735"/>
          <a:ext cx="8382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6586</xdr:rowOff>
    </xdr:from>
    <xdr:to>
      <xdr:col>50</xdr:col>
      <xdr:colOff>114300</xdr:colOff>
      <xdr:row>98</xdr:row>
      <xdr:rowOff>9401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08686"/>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6586</xdr:rowOff>
    </xdr:from>
    <xdr:to>
      <xdr:col>45</xdr:col>
      <xdr:colOff>177800</xdr:colOff>
      <xdr:row>98</xdr:row>
      <xdr:rowOff>56149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08686"/>
          <a:ext cx="889000" cy="4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96106</xdr:rowOff>
    </xdr:from>
    <xdr:to>
      <xdr:col>46</xdr:col>
      <xdr:colOff>38100</xdr:colOff>
      <xdr:row>98</xdr:row>
      <xdr:rowOff>26256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42783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56149</xdr:rowOff>
    </xdr:from>
    <xdr:to>
      <xdr:col>41</xdr:col>
      <xdr:colOff>50800</xdr:colOff>
      <xdr:row>98</xdr:row>
      <xdr:rowOff>83720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58249"/>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112575</xdr:rowOff>
    </xdr:from>
    <xdr:to>
      <xdr:col>41</xdr:col>
      <xdr:colOff>101600</xdr:colOff>
      <xdr:row>98</xdr:row>
      <xdr:rowOff>42725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59252</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122861</xdr:rowOff>
    </xdr:from>
    <xdr:to>
      <xdr:col>36</xdr:col>
      <xdr:colOff>165100</xdr:colOff>
      <xdr:row>98</xdr:row>
      <xdr:rowOff>53011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69538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109285</xdr:rowOff>
    </xdr:from>
    <xdr:to>
      <xdr:col>55</xdr:col>
      <xdr:colOff>50800</xdr:colOff>
      <xdr:row>98</xdr:row>
      <xdr:rowOff>39435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87712</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130051</xdr:rowOff>
    </xdr:from>
    <xdr:to>
      <xdr:col>50</xdr:col>
      <xdr:colOff>165100</xdr:colOff>
      <xdr:row>98</xdr:row>
      <xdr:rowOff>60201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51328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127236</xdr:rowOff>
    </xdr:from>
    <xdr:to>
      <xdr:col>46</xdr:col>
      <xdr:colOff>38100</xdr:colOff>
      <xdr:row>98</xdr:row>
      <xdr:rowOff>57386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48513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5349</xdr:rowOff>
    </xdr:from>
    <xdr:to>
      <xdr:col>41</xdr:col>
      <xdr:colOff>101600</xdr:colOff>
      <xdr:row>98</xdr:row>
      <xdr:rowOff>106949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0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98076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32920</xdr:rowOff>
    </xdr:from>
    <xdr:to>
      <xdr:col>36</xdr:col>
      <xdr:colOff>165100</xdr:colOff>
      <xdr:row>98</xdr:row>
      <xdr:rowOff>134520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125647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104797</xdr:rowOff>
    </xdr:from>
    <xdr:to>
      <xdr:col>85</xdr:col>
      <xdr:colOff>127000</xdr:colOff>
      <xdr:row>38</xdr:row>
      <xdr:rowOff>134031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19897"/>
          <a:ext cx="8382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95251</xdr:rowOff>
    </xdr:from>
    <xdr:to>
      <xdr:col>81</xdr:col>
      <xdr:colOff>50800</xdr:colOff>
      <xdr:row>38</xdr:row>
      <xdr:rowOff>104797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610351"/>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91639</xdr:rowOff>
    </xdr:from>
    <xdr:to>
      <xdr:col>76</xdr:col>
      <xdr:colOff>114300</xdr:colOff>
      <xdr:row>38</xdr:row>
      <xdr:rowOff>95251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06739"/>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110580</xdr:rowOff>
    </xdr:from>
    <xdr:to>
      <xdr:col>76</xdr:col>
      <xdr:colOff>165100</xdr:colOff>
      <xdr:row>38</xdr:row>
      <xdr:rowOff>40731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57257</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87570</xdr:rowOff>
    </xdr:from>
    <xdr:to>
      <xdr:col>71</xdr:col>
      <xdr:colOff>177800</xdr:colOff>
      <xdr:row>38</xdr:row>
      <xdr:rowOff>91639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02670"/>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168233</xdr:rowOff>
    </xdr:from>
    <xdr:to>
      <xdr:col>72</xdr:col>
      <xdr:colOff>38100</xdr:colOff>
      <xdr:row>38</xdr:row>
      <xdr:rowOff>98383</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114911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119496</xdr:rowOff>
    </xdr:from>
    <xdr:to>
      <xdr:col>67</xdr:col>
      <xdr:colOff>101600</xdr:colOff>
      <xdr:row>38</xdr:row>
      <xdr:rowOff>49646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46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66173</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2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83231</xdr:rowOff>
    </xdr:from>
    <xdr:to>
      <xdr:col>85</xdr:col>
      <xdr:colOff>177800</xdr:colOff>
      <xdr:row>39</xdr:row>
      <xdr:rowOff>13381</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169608</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1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53997</xdr:rowOff>
    </xdr:from>
    <xdr:to>
      <xdr:col>81</xdr:col>
      <xdr:colOff>101600</xdr:colOff>
      <xdr:row>38</xdr:row>
      <xdr:rowOff>155597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146724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44451</xdr:rowOff>
    </xdr:from>
    <xdr:to>
      <xdr:col>76</xdr:col>
      <xdr:colOff>165100</xdr:colOff>
      <xdr:row>38</xdr:row>
      <xdr:rowOff>146051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40839</xdr:rowOff>
    </xdr:from>
    <xdr:to>
      <xdr:col>72</xdr:col>
      <xdr:colOff>38100</xdr:colOff>
      <xdr:row>38</xdr:row>
      <xdr:rowOff>142439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133566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4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36770</xdr:rowOff>
    </xdr:from>
    <xdr:to>
      <xdr:col>67</xdr:col>
      <xdr:colOff>101600</xdr:colOff>
      <xdr:row>38</xdr:row>
      <xdr:rowOff>138370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129497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146050</xdr:rowOff>
    </xdr:from>
    <xdr:to>
      <xdr:col>81</xdr:col>
      <xdr:colOff>101600</xdr:colOff>
      <xdr:row>52</xdr:row>
      <xdr:rowOff>76200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92727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57848</xdr:rowOff>
    </xdr:from>
    <xdr:to>
      <xdr:col>85</xdr:col>
      <xdr:colOff>127000</xdr:colOff>
      <xdr:row>77</xdr:row>
      <xdr:rowOff>60820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25949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60820</xdr:rowOff>
    </xdr:from>
    <xdr:to>
      <xdr:col>81</xdr:col>
      <xdr:colOff>50800</xdr:colOff>
      <xdr:row>77</xdr:row>
      <xdr:rowOff>67028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262470"/>
          <a:ext cx="8890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62543</xdr:rowOff>
    </xdr:from>
    <xdr:to>
      <xdr:col>76</xdr:col>
      <xdr:colOff>114300</xdr:colOff>
      <xdr:row>77</xdr:row>
      <xdr:rowOff>67028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264193"/>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39083</xdr:rowOff>
    </xdr:from>
    <xdr:to>
      <xdr:col>76</xdr:col>
      <xdr:colOff>165100</xdr:colOff>
      <xdr:row>76</xdr:row>
      <xdr:rowOff>140683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157211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84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62543</xdr:rowOff>
    </xdr:from>
    <xdr:to>
      <xdr:col>71</xdr:col>
      <xdr:colOff>177800</xdr:colOff>
      <xdr:row>77</xdr:row>
      <xdr:rowOff>65159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264193"/>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56755</xdr:rowOff>
    </xdr:from>
    <xdr:to>
      <xdr:col>72</xdr:col>
      <xdr:colOff>38100</xdr:colOff>
      <xdr:row>76</xdr:row>
      <xdr:rowOff>158355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3431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8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45453</xdr:rowOff>
    </xdr:from>
    <xdr:to>
      <xdr:col>67</xdr:col>
      <xdr:colOff>101600</xdr:colOff>
      <xdr:row>76</xdr:row>
      <xdr:rowOff>147053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163579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8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xdr:rowOff>
    </xdr:from>
    <xdr:to>
      <xdr:col>85</xdr:col>
      <xdr:colOff>177800</xdr:colOff>
      <xdr:row>77</xdr:row>
      <xdr:rowOff>108648</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2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156925</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10020</xdr:rowOff>
    </xdr:from>
    <xdr:to>
      <xdr:col>81</xdr:col>
      <xdr:colOff>101600</xdr:colOff>
      <xdr:row>77</xdr:row>
      <xdr:rowOff>111620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2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102747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16228</xdr:rowOff>
    </xdr:from>
    <xdr:to>
      <xdr:col>76</xdr:col>
      <xdr:colOff>165100</xdr:colOff>
      <xdr:row>77</xdr:row>
      <xdr:rowOff>117828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2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108955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11743</xdr:rowOff>
    </xdr:from>
    <xdr:to>
      <xdr:col>72</xdr:col>
      <xdr:colOff>38100</xdr:colOff>
      <xdr:row>77</xdr:row>
      <xdr:rowOff>113343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2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104470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3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14359</xdr:rowOff>
    </xdr:from>
    <xdr:to>
      <xdr:col>67</xdr:col>
      <xdr:colOff>101600</xdr:colOff>
      <xdr:row>77</xdr:row>
      <xdr:rowOff>115959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107086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111075</xdr:rowOff>
    </xdr:from>
    <xdr:to>
      <xdr:col>85</xdr:col>
      <xdr:colOff>127000</xdr:colOff>
      <xdr:row>92</xdr:row>
      <xdr:rowOff>102347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5541575"/>
          <a:ext cx="838200" cy="3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102347</xdr:rowOff>
    </xdr:from>
    <xdr:to>
      <xdr:col>81</xdr:col>
      <xdr:colOff>50800</xdr:colOff>
      <xdr:row>96</xdr:row>
      <xdr:rowOff>39720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875747"/>
          <a:ext cx="889000" cy="6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32015</xdr:rowOff>
    </xdr:from>
    <xdr:to>
      <xdr:col>76</xdr:col>
      <xdr:colOff>114300</xdr:colOff>
      <xdr:row>96</xdr:row>
      <xdr:rowOff>39720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5976865"/>
          <a:ext cx="889000" cy="5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5028</xdr:rowOff>
    </xdr:from>
    <xdr:to>
      <xdr:col>76</xdr:col>
      <xdr:colOff>165100</xdr:colOff>
      <xdr:row>99</xdr:row>
      <xdr:rowOff>106628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7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97755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32015</xdr:rowOff>
    </xdr:from>
    <xdr:to>
      <xdr:col>71</xdr:col>
      <xdr:colOff>177800</xdr:colOff>
      <xdr:row>94</xdr:row>
      <xdr:rowOff>71610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5976865"/>
          <a:ext cx="889000" cy="2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170328</xdr:rowOff>
    </xdr:from>
    <xdr:to>
      <xdr:col>72</xdr:col>
      <xdr:colOff>38100</xdr:colOff>
      <xdr:row>99</xdr:row>
      <xdr:rowOff>100478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91605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70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168680</xdr:rowOff>
    </xdr:from>
    <xdr:to>
      <xdr:col>67</xdr:col>
      <xdr:colOff>101600</xdr:colOff>
      <xdr:row>99</xdr:row>
      <xdr:rowOff>98830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7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89957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60275</xdr:rowOff>
    </xdr:from>
    <xdr:to>
      <xdr:col>85</xdr:col>
      <xdr:colOff>177800</xdr:colOff>
      <xdr:row>90</xdr:row>
      <xdr:rowOff>161875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54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13302</xdr:rowOff>
    </xdr:from>
    <xdr:ext cx="690189"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544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51547</xdr:rowOff>
    </xdr:from>
    <xdr:to>
      <xdr:col>81</xdr:col>
      <xdr:colOff>101600</xdr:colOff>
      <xdr:row>92</xdr:row>
      <xdr:rowOff>153147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8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169674</xdr:rowOff>
    </xdr:from>
    <xdr:ext cx="69018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36205" y="1560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160370</xdr:rowOff>
    </xdr:from>
    <xdr:to>
      <xdr:col>76</xdr:col>
      <xdr:colOff>165100</xdr:colOff>
      <xdr:row>96</xdr:row>
      <xdr:rowOff>90520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4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107047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2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152665</xdr:rowOff>
    </xdr:from>
    <xdr:to>
      <xdr:col>72</xdr:col>
      <xdr:colOff>38100</xdr:colOff>
      <xdr:row>93</xdr:row>
      <xdr:rowOff>82815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59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99342</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358205" y="15701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20810</xdr:rowOff>
    </xdr:from>
    <xdr:to>
      <xdr:col>67</xdr:col>
      <xdr:colOff>101600</xdr:colOff>
      <xdr:row>94</xdr:row>
      <xdr:rowOff>122410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1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138937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59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40881</xdr:rowOff>
    </xdr:from>
    <xdr:to>
      <xdr:col>116</xdr:col>
      <xdr:colOff>63500</xdr:colOff>
      <xdr:row>39</xdr:row>
      <xdr:rowOff>43967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727431"/>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43967</xdr:rowOff>
    </xdr:from>
    <xdr:to>
      <xdr:col>111</xdr:col>
      <xdr:colOff>177800</xdr:colOff>
      <xdr:row>39</xdr:row>
      <xdr:rowOff>43967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0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46799</xdr:rowOff>
    </xdr:from>
    <xdr:to>
      <xdr:col>107</xdr:col>
      <xdr:colOff>50800</xdr:colOff>
      <xdr:row>39</xdr:row>
      <xdr:rowOff>43967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5533199"/>
          <a:ext cx="889000" cy="11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142977</xdr:rowOff>
    </xdr:from>
    <xdr:to>
      <xdr:col>107</xdr:col>
      <xdr:colOff>101600</xdr:colOff>
      <xdr:row>39</xdr:row>
      <xdr:rowOff>73127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5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46799</xdr:rowOff>
    </xdr:from>
    <xdr:to>
      <xdr:col>102</xdr:col>
      <xdr:colOff>114300</xdr:colOff>
      <xdr:row>39</xdr:row>
      <xdr:rowOff>43917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5533199"/>
          <a:ext cx="889000" cy="119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123203</xdr:rowOff>
    </xdr:from>
    <xdr:to>
      <xdr:col>102</xdr:col>
      <xdr:colOff>165100</xdr:colOff>
      <xdr:row>39</xdr:row>
      <xdr:rowOff>53353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44480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73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151549</xdr:rowOff>
    </xdr:from>
    <xdr:to>
      <xdr:col>98</xdr:col>
      <xdr:colOff>38100</xdr:colOff>
      <xdr:row>39</xdr:row>
      <xdr:rowOff>81699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98226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161531</xdr:rowOff>
    </xdr:from>
    <xdr:to>
      <xdr:col>116</xdr:col>
      <xdr:colOff>114300</xdr:colOff>
      <xdr:row>39</xdr:row>
      <xdr:rowOff>91681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164617</xdr:rowOff>
    </xdr:from>
    <xdr:to>
      <xdr:col>112</xdr:col>
      <xdr:colOff>38100</xdr:colOff>
      <xdr:row>39</xdr:row>
      <xdr:rowOff>94767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85894</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66333" y="6772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164617</xdr:rowOff>
    </xdr:from>
    <xdr:to>
      <xdr:col>107</xdr:col>
      <xdr:colOff>101600</xdr:colOff>
      <xdr:row>39</xdr:row>
      <xdr:rowOff>94767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85894</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772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167449</xdr:rowOff>
    </xdr:from>
    <xdr:to>
      <xdr:col>102</xdr:col>
      <xdr:colOff>165100</xdr:colOff>
      <xdr:row>32</xdr:row>
      <xdr:rowOff>97599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4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114126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2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164567</xdr:rowOff>
    </xdr:from>
    <xdr:to>
      <xdr:col>98</xdr:col>
      <xdr:colOff>38100</xdr:colOff>
      <xdr:row>39</xdr:row>
      <xdr:rowOff>94717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85844</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93163</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871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93163</xdr:rowOff>
    </xdr:from>
    <xdr:to>
      <xdr:col>107</xdr:col>
      <xdr:colOff>50800</xdr:colOff>
      <xdr:row>59</xdr:row>
      <xdr:rowOff>93213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871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115744</xdr:rowOff>
    </xdr:from>
    <xdr:to>
      <xdr:col>107</xdr:col>
      <xdr:colOff>101600</xdr:colOff>
      <xdr:row>59</xdr:row>
      <xdr:rowOff>45894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62421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93213</xdr:rowOff>
    </xdr:from>
    <xdr:to>
      <xdr:col>102</xdr:col>
      <xdr:colOff>114300</xdr:colOff>
      <xdr:row>59</xdr:row>
      <xdr:rowOff>93278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87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147356</xdr:rowOff>
    </xdr:from>
    <xdr:to>
      <xdr:col>102</xdr:col>
      <xdr:colOff>165100</xdr:colOff>
      <xdr:row>59</xdr:row>
      <xdr:rowOff>77506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94033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141151</xdr:rowOff>
    </xdr:from>
    <xdr:to>
      <xdr:col>98</xdr:col>
      <xdr:colOff>38100</xdr:colOff>
      <xdr:row>59</xdr:row>
      <xdr:rowOff>71301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87828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42363</xdr:rowOff>
    </xdr:from>
    <xdr:to>
      <xdr:col>107</xdr:col>
      <xdr:colOff>101600</xdr:colOff>
      <xdr:row>59</xdr:row>
      <xdr:rowOff>143963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135090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42413</xdr:rowOff>
    </xdr:from>
    <xdr:to>
      <xdr:col>102</xdr:col>
      <xdr:colOff>165100</xdr:colOff>
      <xdr:row>59</xdr:row>
      <xdr:rowOff>144013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135140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42478</xdr:rowOff>
    </xdr:from>
    <xdr:to>
      <xdr:col>98</xdr:col>
      <xdr:colOff>38100</xdr:colOff>
      <xdr:row>59</xdr:row>
      <xdr:rowOff>144078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135205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76912</xdr:rowOff>
    </xdr:from>
    <xdr:to>
      <xdr:col>116</xdr:col>
      <xdr:colOff>63500</xdr:colOff>
      <xdr:row>77</xdr:row>
      <xdr:rowOff>101955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78562"/>
          <a:ext cx="8382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101955</xdr:rowOff>
    </xdr:from>
    <xdr:to>
      <xdr:col>111</xdr:col>
      <xdr:colOff>177800</xdr:colOff>
      <xdr:row>77</xdr:row>
      <xdr:rowOff>102209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0360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102209</xdr:rowOff>
    </xdr:from>
    <xdr:to>
      <xdr:col>107</xdr:col>
      <xdr:colOff>50800</xdr:colOff>
      <xdr:row>77</xdr:row>
      <xdr:rowOff>144463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30385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160401</xdr:rowOff>
    </xdr:from>
    <xdr:to>
      <xdr:col>107</xdr:col>
      <xdr:colOff>101600</xdr:colOff>
      <xdr:row>76</xdr:row>
      <xdr:rowOff>90551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107078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66066</xdr:rowOff>
    </xdr:from>
    <xdr:to>
      <xdr:col>102</xdr:col>
      <xdr:colOff>114300</xdr:colOff>
      <xdr:row>77</xdr:row>
      <xdr:rowOff>144463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267716"/>
          <a:ext cx="889000" cy="7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125235</xdr:rowOff>
    </xdr:from>
    <xdr:to>
      <xdr:col>102</xdr:col>
      <xdr:colOff>165100</xdr:colOff>
      <xdr:row>76</xdr:row>
      <xdr:rowOff>55386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71912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131775</xdr:rowOff>
    </xdr:from>
    <xdr:to>
      <xdr:col>98</xdr:col>
      <xdr:colOff>38100</xdr:colOff>
      <xdr:row>76</xdr:row>
      <xdr:rowOff>61925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78452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26112</xdr:rowOff>
    </xdr:from>
    <xdr:to>
      <xdr:col>116</xdr:col>
      <xdr:colOff>114300</xdr:colOff>
      <xdr:row>77</xdr:row>
      <xdr:rowOff>127712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4539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51155</xdr:rowOff>
    </xdr:from>
    <xdr:to>
      <xdr:col>112</xdr:col>
      <xdr:colOff>38100</xdr:colOff>
      <xdr:row>77</xdr:row>
      <xdr:rowOff>152755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51409</xdr:rowOff>
    </xdr:from>
    <xdr:to>
      <xdr:col>107</xdr:col>
      <xdr:colOff>101600</xdr:colOff>
      <xdr:row>77</xdr:row>
      <xdr:rowOff>153009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144136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93663</xdr:rowOff>
    </xdr:from>
    <xdr:to>
      <xdr:col>102</xdr:col>
      <xdr:colOff>165100</xdr:colOff>
      <xdr:row>78</xdr:row>
      <xdr:rowOff>23813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14940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15266</xdr:rowOff>
    </xdr:from>
    <xdr:to>
      <xdr:col>98</xdr:col>
      <xdr:colOff>38100</xdr:colOff>
      <xdr:row>77</xdr:row>
      <xdr:rowOff>116866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107993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増加幅の大きい物件費、積立金の増加の要因は、ふるさと納税寄付金の増加によるものであり、ふるさと納税寄付金の動向が本町財政構造に大きな影響を与えることがわかる。また、扶助費については、類似団体を大きく上回っているが、現在当町が重要施策として実施している子育て支援等に係る児童福祉関係補助費が大きな要因である。普通建設事業費のうち新規整備が減少しているが、これは、福祉避難所兼備蓄倉庫建設事業が令和２年度で終了したことによる減少が主な要因である。また、普通建設事業費については、今後、公共施設の老朽化に伴う更新整備もあることから、公共施設等総合管理計画や個別施設計画等により平準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10,265
102.11
30,079,217
28,769,888
496,116
3,923,370
6,021,019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144435</xdr:rowOff>
    </xdr:from>
    <xdr:to>
      <xdr:col>24</xdr:col>
      <xdr:colOff>63500</xdr:colOff>
      <xdr:row>38</xdr:row>
      <xdr:rowOff>158152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5953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136271</xdr:rowOff>
    </xdr:from>
    <xdr:to>
      <xdr:col>19</xdr:col>
      <xdr:colOff>177800</xdr:colOff>
      <xdr:row>38</xdr:row>
      <xdr:rowOff>158152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51371"/>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136271</xdr:rowOff>
    </xdr:from>
    <xdr:to>
      <xdr:col>15</xdr:col>
      <xdr:colOff>50800</xdr:colOff>
      <xdr:row>38</xdr:row>
      <xdr:rowOff>146231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51371"/>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169563</xdr:rowOff>
    </xdr:from>
    <xdr:to>
      <xdr:col>15</xdr:col>
      <xdr:colOff>101600</xdr:colOff>
      <xdr:row>38</xdr:row>
      <xdr:rowOff>99713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51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116240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146231</xdr:rowOff>
    </xdr:from>
    <xdr:to>
      <xdr:col>10</xdr:col>
      <xdr:colOff>114300</xdr:colOff>
      <xdr:row>38</xdr:row>
      <xdr:rowOff>167295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6133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6114</xdr:rowOff>
    </xdr:from>
    <xdr:to>
      <xdr:col>10</xdr:col>
      <xdr:colOff>165100</xdr:colOff>
      <xdr:row>38</xdr:row>
      <xdr:rowOff>107714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5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124241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19993</xdr:rowOff>
    </xdr:from>
    <xdr:to>
      <xdr:col>6</xdr:col>
      <xdr:colOff>38100</xdr:colOff>
      <xdr:row>38</xdr:row>
      <xdr:rowOff>121593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3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138120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1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93635</xdr:rowOff>
    </xdr:from>
    <xdr:to>
      <xdr:col>24</xdr:col>
      <xdr:colOff>114300</xdr:colOff>
      <xdr:row>39</xdr:row>
      <xdr:rowOff>23785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72062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107352</xdr:rowOff>
    </xdr:from>
    <xdr:to>
      <xdr:col>20</xdr:col>
      <xdr:colOff>38100</xdr:colOff>
      <xdr:row>39</xdr:row>
      <xdr:rowOff>37502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28629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85471</xdr:rowOff>
    </xdr:from>
    <xdr:to>
      <xdr:col>15</xdr:col>
      <xdr:colOff>101600</xdr:colOff>
      <xdr:row>39</xdr:row>
      <xdr:rowOff>15621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6748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9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95431</xdr:rowOff>
    </xdr:from>
    <xdr:to>
      <xdr:col>10</xdr:col>
      <xdr:colOff>165100</xdr:colOff>
      <xdr:row>39</xdr:row>
      <xdr:rowOff>25581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16708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0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116495</xdr:rowOff>
    </xdr:from>
    <xdr:to>
      <xdr:col>6</xdr:col>
      <xdr:colOff>38100</xdr:colOff>
      <xdr:row>39</xdr:row>
      <xdr:rowOff>46645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37772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117248</xdr:rowOff>
    </xdr:from>
    <xdr:to>
      <xdr:col>24</xdr:col>
      <xdr:colOff>63500</xdr:colOff>
      <xdr:row>51</xdr:row>
      <xdr:rowOff>57566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689748"/>
          <a:ext cx="838200" cy="1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57566</xdr:rowOff>
    </xdr:from>
    <xdr:to>
      <xdr:col>19</xdr:col>
      <xdr:colOff>177800</xdr:colOff>
      <xdr:row>55</xdr:row>
      <xdr:rowOff>100396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01516"/>
          <a:ext cx="889000" cy="7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107141</xdr:rowOff>
    </xdr:from>
    <xdr:to>
      <xdr:col>15</xdr:col>
      <xdr:colOff>50800</xdr:colOff>
      <xdr:row>55</xdr:row>
      <xdr:rowOff>100396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8679641"/>
          <a:ext cx="889000" cy="8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61471</xdr:rowOff>
    </xdr:from>
    <xdr:to>
      <xdr:col>15</xdr:col>
      <xdr:colOff>101600</xdr:colOff>
      <xdr:row>58</xdr:row>
      <xdr:rowOff>163071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154198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107141</xdr:rowOff>
    </xdr:from>
    <xdr:to>
      <xdr:col>10</xdr:col>
      <xdr:colOff>114300</xdr:colOff>
      <xdr:row>53</xdr:row>
      <xdr:rowOff>36700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8679641"/>
          <a:ext cx="889000" cy="4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51885</xdr:rowOff>
    </xdr:from>
    <xdr:to>
      <xdr:col>10</xdr:col>
      <xdr:colOff>165100</xdr:colOff>
      <xdr:row>58</xdr:row>
      <xdr:rowOff>153485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144612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57117</xdr:rowOff>
    </xdr:from>
    <xdr:to>
      <xdr:col>6</xdr:col>
      <xdr:colOff>38100</xdr:colOff>
      <xdr:row>58</xdr:row>
      <xdr:rowOff>158717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149844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66448</xdr:rowOff>
    </xdr:from>
    <xdr:to>
      <xdr:col>24</xdr:col>
      <xdr:colOff>114300</xdr:colOff>
      <xdr:row>50</xdr:row>
      <xdr:rowOff>168048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6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19475</xdr:rowOff>
    </xdr:from>
    <xdr:ext cx="690189"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591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6766</xdr:rowOff>
    </xdr:from>
    <xdr:to>
      <xdr:col>20</xdr:col>
      <xdr:colOff>38100</xdr:colOff>
      <xdr:row>51</xdr:row>
      <xdr:rowOff>108366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124893</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52205" y="85259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49596</xdr:rowOff>
    </xdr:from>
    <xdr:to>
      <xdr:col>15</xdr:col>
      <xdr:colOff>101600</xdr:colOff>
      <xdr:row>55</xdr:row>
      <xdr:rowOff>151196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167723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5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56341</xdr:rowOff>
    </xdr:from>
    <xdr:to>
      <xdr:col>10</xdr:col>
      <xdr:colOff>165100</xdr:colOff>
      <xdr:row>50</xdr:row>
      <xdr:rowOff>157941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3018</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4205" y="8404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157350</xdr:rowOff>
    </xdr:from>
    <xdr:to>
      <xdr:col>6</xdr:col>
      <xdr:colOff>38100</xdr:colOff>
      <xdr:row>53</xdr:row>
      <xdr:rowOff>87500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0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104027</xdr:rowOff>
    </xdr:from>
    <xdr:ext cx="690189"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85205" y="8847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147407</xdr:rowOff>
    </xdr:from>
    <xdr:to>
      <xdr:col>24</xdr:col>
      <xdr:colOff>63500</xdr:colOff>
      <xdr:row>76</xdr:row>
      <xdr:rowOff>147793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20357"/>
          <a:ext cx="838200" cy="8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111075</xdr:rowOff>
    </xdr:from>
    <xdr:to>
      <xdr:col>19</xdr:col>
      <xdr:colOff>177800</xdr:colOff>
      <xdr:row>76</xdr:row>
      <xdr:rowOff>147793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41275"/>
          <a:ext cx="8890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111075</xdr:rowOff>
    </xdr:from>
    <xdr:to>
      <xdr:col>15</xdr:col>
      <xdr:colOff>50800</xdr:colOff>
      <xdr:row>77</xdr:row>
      <xdr:rowOff>39474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1275"/>
          <a:ext cx="889000" cy="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63522</xdr:rowOff>
    </xdr:from>
    <xdr:to>
      <xdr:col>15</xdr:col>
      <xdr:colOff>101600</xdr:colOff>
      <xdr:row>77</xdr:row>
      <xdr:rowOff>165122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39474</xdr:rowOff>
    </xdr:from>
    <xdr:to>
      <xdr:col>10</xdr:col>
      <xdr:colOff>114300</xdr:colOff>
      <xdr:row>77</xdr:row>
      <xdr:rowOff>45064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1124"/>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87948</xdr:rowOff>
    </xdr:from>
    <xdr:to>
      <xdr:col>10</xdr:col>
      <xdr:colOff>165100</xdr:colOff>
      <xdr:row>78</xdr:row>
      <xdr:rowOff>18098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72704</xdr:rowOff>
    </xdr:from>
    <xdr:to>
      <xdr:col>6</xdr:col>
      <xdr:colOff>38100</xdr:colOff>
      <xdr:row>78</xdr:row>
      <xdr:rowOff>2854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165431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96607</xdr:rowOff>
    </xdr:from>
    <xdr:to>
      <xdr:col>24</xdr:col>
      <xdr:colOff>114300</xdr:colOff>
      <xdr:row>72</xdr:row>
      <xdr:rowOff>26757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49634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96993</xdr:rowOff>
    </xdr:from>
    <xdr:to>
      <xdr:col>20</xdr:col>
      <xdr:colOff>38100</xdr:colOff>
      <xdr:row>77</xdr:row>
      <xdr:rowOff>27143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43670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60275</xdr:rowOff>
    </xdr:from>
    <xdr:to>
      <xdr:col>15</xdr:col>
      <xdr:colOff>101600</xdr:colOff>
      <xdr:row>76</xdr:row>
      <xdr:rowOff>161875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6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160124</xdr:rowOff>
    </xdr:from>
    <xdr:to>
      <xdr:col>10</xdr:col>
      <xdr:colOff>165100</xdr:colOff>
      <xdr:row>77</xdr:row>
      <xdr:rowOff>90274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106801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6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165714</xdr:rowOff>
    </xdr:from>
    <xdr:to>
      <xdr:col>6</xdr:col>
      <xdr:colOff>38100</xdr:colOff>
      <xdr:row>77</xdr:row>
      <xdr:rowOff>95864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112391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7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87816</xdr:rowOff>
    </xdr:from>
    <xdr:to>
      <xdr:col>24</xdr:col>
      <xdr:colOff>63500</xdr:colOff>
      <xdr:row>96</xdr:row>
      <xdr:rowOff>122793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47016"/>
          <a:ext cx="8382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121906</xdr:rowOff>
    </xdr:from>
    <xdr:to>
      <xdr:col>19</xdr:col>
      <xdr:colOff>177800</xdr:colOff>
      <xdr:row>96</xdr:row>
      <xdr:rowOff>122793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09656"/>
          <a:ext cx="889000" cy="17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121906</xdr:rowOff>
    </xdr:from>
    <xdr:to>
      <xdr:col>15</xdr:col>
      <xdr:colOff>50800</xdr:colOff>
      <xdr:row>96</xdr:row>
      <xdr:rowOff>121380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09656"/>
          <a:ext cx="889000" cy="17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132138</xdr:rowOff>
    </xdr:from>
    <xdr:to>
      <xdr:col>15</xdr:col>
      <xdr:colOff>101600</xdr:colOff>
      <xdr:row>97</xdr:row>
      <xdr:rowOff>62288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53415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23740</xdr:rowOff>
    </xdr:from>
    <xdr:to>
      <xdr:col>10</xdr:col>
      <xdr:colOff>114300</xdr:colOff>
      <xdr:row>96</xdr:row>
      <xdr:rowOff>121380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82940"/>
          <a:ext cx="889000" cy="9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160910</xdr:rowOff>
    </xdr:from>
    <xdr:to>
      <xdr:col>10</xdr:col>
      <xdr:colOff>165100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115591</xdr:rowOff>
    </xdr:from>
    <xdr:to>
      <xdr:col>6</xdr:col>
      <xdr:colOff>38100</xdr:colOff>
      <xdr:row>97</xdr:row>
      <xdr:rowOff>45741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36868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37016</xdr:rowOff>
    </xdr:from>
    <xdr:to>
      <xdr:col>24</xdr:col>
      <xdr:colOff>114300</xdr:colOff>
      <xdr:row>96</xdr:row>
      <xdr:rowOff>138616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15443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71993</xdr:rowOff>
    </xdr:from>
    <xdr:to>
      <xdr:col>20</xdr:col>
      <xdr:colOff>38100</xdr:colOff>
      <xdr:row>97</xdr:row>
      <xdr:rowOff>2143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164720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2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71106</xdr:rowOff>
    </xdr:from>
    <xdr:to>
      <xdr:col>15</xdr:col>
      <xdr:colOff>101600</xdr:colOff>
      <xdr:row>96</xdr:row>
      <xdr:rowOff>1256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17783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70580</xdr:rowOff>
    </xdr:from>
    <xdr:to>
      <xdr:col>10</xdr:col>
      <xdr:colOff>165100</xdr:colOff>
      <xdr:row>97</xdr:row>
      <xdr:rowOff>730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17257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144390</xdr:rowOff>
    </xdr:from>
    <xdr:to>
      <xdr:col>6</xdr:col>
      <xdr:colOff>38100</xdr:colOff>
      <xdr:row>96</xdr:row>
      <xdr:rowOff>74540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91067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20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43307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290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42545</xdr:rowOff>
    </xdr:from>
    <xdr:to>
      <xdr:col>50</xdr:col>
      <xdr:colOff>114300</xdr:colOff>
      <xdr:row>39</xdr:row>
      <xdr:rowOff>43307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290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43307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24130</xdr:rowOff>
    </xdr:from>
    <xdr:to>
      <xdr:col>46</xdr:col>
      <xdr:colOff>38100</xdr:colOff>
      <xdr:row>37</xdr:row>
      <xdr:rowOff>125730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142257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42926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27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28321</xdr:rowOff>
    </xdr:from>
    <xdr:to>
      <xdr:col>41</xdr:col>
      <xdr:colOff>101600</xdr:colOff>
      <xdr:row>37</xdr:row>
      <xdr:rowOff>129921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146448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14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3192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84472</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85796</xdr:rowOff>
    </xdr:from>
    <xdr:to>
      <xdr:col>55</xdr:col>
      <xdr:colOff>0</xdr:colOff>
      <xdr:row>57</xdr:row>
      <xdr:rowOff>104614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58446"/>
          <a:ext cx="8382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85796</xdr:rowOff>
    </xdr:from>
    <xdr:to>
      <xdr:col>50</xdr:col>
      <xdr:colOff>114300</xdr:colOff>
      <xdr:row>57</xdr:row>
      <xdr:rowOff>128460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58446"/>
          <a:ext cx="889000" cy="4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85751</xdr:rowOff>
    </xdr:from>
    <xdr:to>
      <xdr:col>45</xdr:col>
      <xdr:colOff>177800</xdr:colOff>
      <xdr:row>57</xdr:row>
      <xdr:rowOff>128460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58401"/>
          <a:ext cx="8890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79977</xdr:rowOff>
    </xdr:from>
    <xdr:to>
      <xdr:col>46</xdr:col>
      <xdr:colOff>38100</xdr:colOff>
      <xdr:row>58</xdr:row>
      <xdr:rowOff>10127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85751</xdr:rowOff>
    </xdr:from>
    <xdr:to>
      <xdr:col>41</xdr:col>
      <xdr:colOff>50800</xdr:colOff>
      <xdr:row>57</xdr:row>
      <xdr:rowOff>170752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58401"/>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63343</xdr:rowOff>
    </xdr:from>
    <xdr:to>
      <xdr:col>41</xdr:col>
      <xdr:colOff>101600</xdr:colOff>
      <xdr:row>57</xdr:row>
      <xdr:rowOff>164943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66756</xdr:rowOff>
    </xdr:from>
    <xdr:to>
      <xdr:col>36</xdr:col>
      <xdr:colOff>165100</xdr:colOff>
      <xdr:row>57</xdr:row>
      <xdr:rowOff>168356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53814</xdr:rowOff>
    </xdr:from>
    <xdr:to>
      <xdr:col>55</xdr:col>
      <xdr:colOff>50800</xdr:colOff>
      <xdr:row>57</xdr:row>
      <xdr:rowOff>155414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32241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34996</xdr:rowOff>
    </xdr:from>
    <xdr:to>
      <xdr:col>50</xdr:col>
      <xdr:colOff>165100</xdr:colOff>
      <xdr:row>57</xdr:row>
      <xdr:rowOff>136596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127723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77660</xdr:rowOff>
    </xdr:from>
    <xdr:to>
      <xdr:col>46</xdr:col>
      <xdr:colOff>38100</xdr:colOff>
      <xdr:row>58</xdr:row>
      <xdr:rowOff>7810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24337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34951</xdr:rowOff>
    </xdr:from>
    <xdr:to>
      <xdr:col>41</xdr:col>
      <xdr:colOff>101600</xdr:colOff>
      <xdr:row>57</xdr:row>
      <xdr:rowOff>136551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153078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119952</xdr:rowOff>
    </xdr:from>
    <xdr:to>
      <xdr:col>36</xdr:col>
      <xdr:colOff>165100</xdr:colOff>
      <xdr:row>58</xdr:row>
      <xdr:rowOff>50102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47689</xdr:rowOff>
    </xdr:from>
    <xdr:to>
      <xdr:col>55</xdr:col>
      <xdr:colOff>0</xdr:colOff>
      <xdr:row>77</xdr:row>
      <xdr:rowOff>31550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77889"/>
          <a:ext cx="838200" cy="15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31550</xdr:rowOff>
    </xdr:from>
    <xdr:to>
      <xdr:col>50</xdr:col>
      <xdr:colOff>114300</xdr:colOff>
      <xdr:row>78</xdr:row>
      <xdr:rowOff>41334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33200"/>
          <a:ext cx="889000" cy="18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24090</xdr:rowOff>
    </xdr:from>
    <xdr:to>
      <xdr:col>45</xdr:col>
      <xdr:colOff>177800</xdr:colOff>
      <xdr:row>78</xdr:row>
      <xdr:rowOff>41334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97190"/>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124813</xdr:rowOff>
    </xdr:from>
    <xdr:to>
      <xdr:col>46</xdr:col>
      <xdr:colOff>38100</xdr:colOff>
      <xdr:row>78</xdr:row>
      <xdr:rowOff>54963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71490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xdr:rowOff>
    </xdr:from>
    <xdr:to>
      <xdr:col>41</xdr:col>
      <xdr:colOff>50800</xdr:colOff>
      <xdr:row>78</xdr:row>
      <xdr:rowOff>24090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74016"/>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154752</xdr:rowOff>
    </xdr:from>
    <xdr:to>
      <xdr:col>41</xdr:col>
      <xdr:colOff>101600</xdr:colOff>
      <xdr:row>78</xdr:row>
      <xdr:rowOff>84902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76029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141348</xdr:rowOff>
    </xdr:from>
    <xdr:to>
      <xdr:col>36</xdr:col>
      <xdr:colOff>165100</xdr:colOff>
      <xdr:row>78</xdr:row>
      <xdr:rowOff>71498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62625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168339</xdr:rowOff>
    </xdr:from>
    <xdr:to>
      <xdr:col>55</xdr:col>
      <xdr:colOff>50800</xdr:colOff>
      <xdr:row>76</xdr:row>
      <xdr:rowOff>98489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19766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152200</xdr:rowOff>
    </xdr:from>
    <xdr:to>
      <xdr:col>50</xdr:col>
      <xdr:colOff>165100</xdr:colOff>
      <xdr:row>77</xdr:row>
      <xdr:rowOff>82350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161984</xdr:rowOff>
    </xdr:from>
    <xdr:to>
      <xdr:col>46</xdr:col>
      <xdr:colOff>38100</xdr:colOff>
      <xdr:row>78</xdr:row>
      <xdr:rowOff>92134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144740</xdr:rowOff>
    </xdr:from>
    <xdr:to>
      <xdr:col>41</xdr:col>
      <xdr:colOff>101600</xdr:colOff>
      <xdr:row>78</xdr:row>
      <xdr:rowOff>74890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91417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121566</xdr:rowOff>
    </xdr:from>
    <xdr:to>
      <xdr:col>36</xdr:col>
      <xdr:colOff>165100</xdr:colOff>
      <xdr:row>78</xdr:row>
      <xdr:rowOff>51716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68243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93999</xdr:rowOff>
    </xdr:from>
    <xdr:to>
      <xdr:col>55</xdr:col>
      <xdr:colOff>0</xdr:colOff>
      <xdr:row>97</xdr:row>
      <xdr:rowOff>166112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4649"/>
          <a:ext cx="838200" cy="7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166112</xdr:rowOff>
    </xdr:from>
    <xdr:to>
      <xdr:col>50</xdr:col>
      <xdr:colOff>114300</xdr:colOff>
      <xdr:row>98</xdr:row>
      <xdr:rowOff>705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96762"/>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134148</xdr:rowOff>
    </xdr:from>
    <xdr:to>
      <xdr:col>45</xdr:col>
      <xdr:colOff>177800</xdr:colOff>
      <xdr:row>98</xdr:row>
      <xdr:rowOff>705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64798"/>
          <a:ext cx="889000" cy="3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47366</xdr:rowOff>
    </xdr:from>
    <xdr:to>
      <xdr:col>46</xdr:col>
      <xdr:colOff>38100</xdr:colOff>
      <xdr:row>96</xdr:row>
      <xdr:rowOff>148966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165493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134148</xdr:rowOff>
    </xdr:from>
    <xdr:to>
      <xdr:col>41</xdr:col>
      <xdr:colOff>50800</xdr:colOff>
      <xdr:row>98</xdr:row>
      <xdr:rowOff>58051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64798"/>
          <a:ext cx="889000" cy="9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76719</xdr:rowOff>
    </xdr:from>
    <xdr:to>
      <xdr:col>41</xdr:col>
      <xdr:colOff>101600</xdr:colOff>
      <xdr:row>97</xdr:row>
      <xdr:rowOff>6869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23396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67118</xdr:rowOff>
    </xdr:from>
    <xdr:to>
      <xdr:col>36</xdr:col>
      <xdr:colOff>165100</xdr:colOff>
      <xdr:row>96</xdr:row>
      <xdr:rowOff>168718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2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13795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43199</xdr:rowOff>
    </xdr:from>
    <xdr:to>
      <xdr:col>55</xdr:col>
      <xdr:colOff>50800</xdr:colOff>
      <xdr:row>97</xdr:row>
      <xdr:rowOff>144799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129576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115312</xdr:rowOff>
    </xdr:from>
    <xdr:to>
      <xdr:col>50</xdr:col>
      <xdr:colOff>165100</xdr:colOff>
      <xdr:row>98</xdr:row>
      <xdr:rowOff>45462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121355</xdr:rowOff>
    </xdr:from>
    <xdr:to>
      <xdr:col>46</xdr:col>
      <xdr:colOff>38100</xdr:colOff>
      <xdr:row>98</xdr:row>
      <xdr:rowOff>51505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42632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83348</xdr:rowOff>
    </xdr:from>
    <xdr:to>
      <xdr:col>41</xdr:col>
      <xdr:colOff>101600</xdr:colOff>
      <xdr:row>98</xdr:row>
      <xdr:rowOff>13498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7251</xdr:rowOff>
    </xdr:from>
    <xdr:to>
      <xdr:col>36</xdr:col>
      <xdr:colOff>165100</xdr:colOff>
      <xdr:row>98</xdr:row>
      <xdr:rowOff>108851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99978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0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51069</xdr:rowOff>
    </xdr:from>
    <xdr:to>
      <xdr:col>85</xdr:col>
      <xdr:colOff>127000</xdr:colOff>
      <xdr:row>37</xdr:row>
      <xdr:rowOff>154417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94719"/>
          <a:ext cx="838200" cy="1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51069</xdr:rowOff>
    </xdr:from>
    <xdr:to>
      <xdr:col>81</xdr:col>
      <xdr:colOff>50800</xdr:colOff>
      <xdr:row>37</xdr:row>
      <xdr:rowOff>102242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94719"/>
          <a:ext cx="889000" cy="5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102242</xdr:rowOff>
    </xdr:from>
    <xdr:to>
      <xdr:col>76</xdr:col>
      <xdr:colOff>114300</xdr:colOff>
      <xdr:row>38</xdr:row>
      <xdr:rowOff>11738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45892"/>
          <a:ext cx="889000" cy="8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135444</xdr:rowOff>
    </xdr:from>
    <xdr:to>
      <xdr:col>71</xdr:col>
      <xdr:colOff>177800</xdr:colOff>
      <xdr:row>38</xdr:row>
      <xdr:rowOff>11738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79094"/>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138550</xdr:rowOff>
    </xdr:from>
    <xdr:to>
      <xdr:col>72</xdr:col>
      <xdr:colOff>38100</xdr:colOff>
      <xdr:row>37</xdr:row>
      <xdr:rowOff>68700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85227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122064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103617</xdr:rowOff>
    </xdr:from>
    <xdr:to>
      <xdr:col>85</xdr:col>
      <xdr:colOff>177800</xdr:colOff>
      <xdr:row>38</xdr:row>
      <xdr:rowOff>33767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18544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xdr:rowOff>
    </xdr:from>
    <xdr:to>
      <xdr:col>81</xdr:col>
      <xdr:colOff>101600</xdr:colOff>
      <xdr:row>37</xdr:row>
      <xdr:rowOff>101869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92996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51442</xdr:rowOff>
    </xdr:from>
    <xdr:to>
      <xdr:col>76</xdr:col>
      <xdr:colOff>165100</xdr:colOff>
      <xdr:row>37</xdr:row>
      <xdr:rowOff>153042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144170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132388</xdr:rowOff>
    </xdr:from>
    <xdr:to>
      <xdr:col>72</xdr:col>
      <xdr:colOff>38100</xdr:colOff>
      <xdr:row>38</xdr:row>
      <xdr:rowOff>62539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6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53665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84644</xdr:rowOff>
    </xdr:from>
    <xdr:to>
      <xdr:col>67</xdr:col>
      <xdr:colOff>101600</xdr:colOff>
      <xdr:row>38</xdr:row>
      <xdr:rowOff>14794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31901</xdr:rowOff>
    </xdr:from>
    <xdr:to>
      <xdr:col>85</xdr:col>
      <xdr:colOff>127000</xdr:colOff>
      <xdr:row>57</xdr:row>
      <xdr:rowOff>74530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04551"/>
          <a:ext cx="8382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30347</xdr:rowOff>
    </xdr:from>
    <xdr:to>
      <xdr:col>81</xdr:col>
      <xdr:colOff>50800</xdr:colOff>
      <xdr:row>57</xdr:row>
      <xdr:rowOff>31901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0299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30347</xdr:rowOff>
    </xdr:from>
    <xdr:to>
      <xdr:col>76</xdr:col>
      <xdr:colOff>114300</xdr:colOff>
      <xdr:row>57</xdr:row>
      <xdr:rowOff>134671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02997"/>
          <a:ext cx="889000" cy="10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134671</xdr:rowOff>
    </xdr:from>
    <xdr:to>
      <xdr:col>71</xdr:col>
      <xdr:colOff>177800</xdr:colOff>
      <xdr:row>57</xdr:row>
      <xdr:rowOff>162569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07321"/>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23730</xdr:rowOff>
    </xdr:from>
    <xdr:to>
      <xdr:col>85</xdr:col>
      <xdr:colOff>177800</xdr:colOff>
      <xdr:row>57</xdr:row>
      <xdr:rowOff>125330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110107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152551</xdr:rowOff>
    </xdr:from>
    <xdr:to>
      <xdr:col>81</xdr:col>
      <xdr:colOff>101600</xdr:colOff>
      <xdr:row>57</xdr:row>
      <xdr:rowOff>82701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73828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150997</xdr:rowOff>
    </xdr:from>
    <xdr:to>
      <xdr:col>76</xdr:col>
      <xdr:colOff>165100</xdr:colOff>
      <xdr:row>57</xdr:row>
      <xdr:rowOff>81147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72274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83871</xdr:rowOff>
    </xdr:from>
    <xdr:to>
      <xdr:col>72</xdr:col>
      <xdr:colOff>38100</xdr:colOff>
      <xdr:row>58</xdr:row>
      <xdr:rowOff>14021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111769</xdr:rowOff>
    </xdr:from>
    <xdr:to>
      <xdr:col>67</xdr:col>
      <xdr:colOff>101600</xdr:colOff>
      <xdr:row>58</xdr:row>
      <xdr:rowOff>41919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33046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104797</xdr:rowOff>
    </xdr:from>
    <xdr:to>
      <xdr:col>85</xdr:col>
      <xdr:colOff>127000</xdr:colOff>
      <xdr:row>78</xdr:row>
      <xdr:rowOff>134031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77897"/>
          <a:ext cx="8382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95252</xdr:rowOff>
    </xdr:from>
    <xdr:to>
      <xdr:col>81</xdr:col>
      <xdr:colOff>50800</xdr:colOff>
      <xdr:row>78</xdr:row>
      <xdr:rowOff>104797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68352"/>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91639</xdr:rowOff>
    </xdr:from>
    <xdr:to>
      <xdr:col>76</xdr:col>
      <xdr:colOff>114300</xdr:colOff>
      <xdr:row>78</xdr:row>
      <xdr:rowOff>95252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64739"/>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110581</xdr:rowOff>
    </xdr:from>
    <xdr:to>
      <xdr:col>76</xdr:col>
      <xdr:colOff>165100</xdr:colOff>
      <xdr:row>78</xdr:row>
      <xdr:rowOff>40731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57258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87570</xdr:rowOff>
    </xdr:from>
    <xdr:to>
      <xdr:col>71</xdr:col>
      <xdr:colOff>177800</xdr:colOff>
      <xdr:row>78</xdr:row>
      <xdr:rowOff>91639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60670"/>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168197</xdr:rowOff>
    </xdr:from>
    <xdr:to>
      <xdr:col>72</xdr:col>
      <xdr:colOff>38100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119497</xdr:rowOff>
    </xdr:from>
    <xdr:to>
      <xdr:col>67</xdr:col>
      <xdr:colOff>101600</xdr:colOff>
      <xdr:row>78</xdr:row>
      <xdr:rowOff>49647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2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66174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83231</xdr:rowOff>
    </xdr:from>
    <xdr:to>
      <xdr:col>85</xdr:col>
      <xdr:colOff>177800</xdr:colOff>
      <xdr:row>79</xdr:row>
      <xdr:rowOff>13381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169608</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1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53997</xdr:rowOff>
    </xdr:from>
    <xdr:to>
      <xdr:col>81</xdr:col>
      <xdr:colOff>101600</xdr:colOff>
      <xdr:row>78</xdr:row>
      <xdr:rowOff>155597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146724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1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44452</xdr:rowOff>
    </xdr:from>
    <xdr:to>
      <xdr:col>76</xdr:col>
      <xdr:colOff>165100</xdr:colOff>
      <xdr:row>78</xdr:row>
      <xdr:rowOff>146052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137179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40839</xdr:rowOff>
    </xdr:from>
    <xdr:to>
      <xdr:col>72</xdr:col>
      <xdr:colOff>38100</xdr:colOff>
      <xdr:row>78</xdr:row>
      <xdr:rowOff>142439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133566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0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36770</xdr:rowOff>
    </xdr:from>
    <xdr:to>
      <xdr:col>67</xdr:col>
      <xdr:colOff>101600</xdr:colOff>
      <xdr:row>78</xdr:row>
      <xdr:rowOff>138370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129497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57848</xdr:rowOff>
    </xdr:from>
    <xdr:to>
      <xdr:col>85</xdr:col>
      <xdr:colOff>127000</xdr:colOff>
      <xdr:row>97</xdr:row>
      <xdr:rowOff>60820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8849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60820</xdr:rowOff>
    </xdr:from>
    <xdr:to>
      <xdr:col>81</xdr:col>
      <xdr:colOff>50800</xdr:colOff>
      <xdr:row>97</xdr:row>
      <xdr:rowOff>67028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91470"/>
          <a:ext cx="8890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62543</xdr:rowOff>
    </xdr:from>
    <xdr:to>
      <xdr:col>76</xdr:col>
      <xdr:colOff>114300</xdr:colOff>
      <xdr:row>97</xdr:row>
      <xdr:rowOff>67028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3193"/>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39005</xdr:rowOff>
    </xdr:from>
    <xdr:to>
      <xdr:col>76</xdr:col>
      <xdr:colOff>165100</xdr:colOff>
      <xdr:row>96</xdr:row>
      <xdr:rowOff>140605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157132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62543</xdr:rowOff>
    </xdr:from>
    <xdr:to>
      <xdr:col>71</xdr:col>
      <xdr:colOff>177800</xdr:colOff>
      <xdr:row>97</xdr:row>
      <xdr:rowOff>65159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93193"/>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56699</xdr:rowOff>
    </xdr:from>
    <xdr:to>
      <xdr:col>72</xdr:col>
      <xdr:colOff>38100</xdr:colOff>
      <xdr:row>96</xdr:row>
      <xdr:rowOff>158299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45369</xdr:rowOff>
    </xdr:from>
    <xdr:to>
      <xdr:col>67</xdr:col>
      <xdr:colOff>101600</xdr:colOff>
      <xdr:row>96</xdr:row>
      <xdr:rowOff>146969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163496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7048</xdr:rowOff>
    </xdr:from>
    <xdr:to>
      <xdr:col>85</xdr:col>
      <xdr:colOff>177800</xdr:colOff>
      <xdr:row>97</xdr:row>
      <xdr:rowOff>108648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156925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10020</xdr:rowOff>
    </xdr:from>
    <xdr:to>
      <xdr:col>81</xdr:col>
      <xdr:colOff>101600</xdr:colOff>
      <xdr:row>97</xdr:row>
      <xdr:rowOff>111620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102747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16228</xdr:rowOff>
    </xdr:from>
    <xdr:to>
      <xdr:col>76</xdr:col>
      <xdr:colOff>165100</xdr:colOff>
      <xdr:row>97</xdr:row>
      <xdr:rowOff>117828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108955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11743</xdr:rowOff>
    </xdr:from>
    <xdr:to>
      <xdr:col>72</xdr:col>
      <xdr:colOff>38100</xdr:colOff>
      <xdr:row>97</xdr:row>
      <xdr:rowOff>113343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104470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14359</xdr:rowOff>
    </xdr:from>
    <xdr:to>
      <xdr:col>67</xdr:col>
      <xdr:colOff>101600</xdr:colOff>
      <xdr:row>97</xdr:row>
      <xdr:rowOff>115959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107086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159956</xdr:rowOff>
    </xdr:from>
    <xdr:to>
      <xdr:col>107</xdr:col>
      <xdr:colOff>101600</xdr:colOff>
      <xdr:row>39</xdr:row>
      <xdr:rowOff>90106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5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160338</xdr:rowOff>
    </xdr:from>
    <xdr:to>
      <xdr:col>102</xdr:col>
      <xdr:colOff>165100</xdr:colOff>
      <xdr:row>39</xdr:row>
      <xdr:rowOff>90488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107015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506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133477</xdr:rowOff>
    </xdr:from>
    <xdr:to>
      <xdr:col>98</xdr:col>
      <xdr:colOff>38100</xdr:colOff>
      <xdr:row>39</xdr:row>
      <xdr:rowOff>63627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80154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においては、特別定額給付金事業の皆減、町制施行１００周年記念事業の減などの減少要因はあったが、ふるさと納税寄付金収入の増額を受け、積立金の増、納税関係事務経費の増に加え、ふるさとづくり事業振興基金から他の基金に積み替えを行ったことによる積立金の増などの増額要因が上回り、全体として増加となった。また、民生費については、主にふるさとづくり事業振興基金から福祉振興基金に積み替えを行ったことによる積立金の増、子育て世帯臨時特別給付金の増、子育て世帯生活支援特別給付金（低所得世帯）の皆増、住民税非課税世帯等に対する臨時特別給付金の増により増加となった。商工費については、主に新型コロナウイルス感染症経済対策事業の減はあったが、商工業振興対策基金積立金の増や地場産品販路定着支援事業補助金の皆増などにより増加要因が減少要因を上回り、全体として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848,851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+76,614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千円となり、標準財政規模比についても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増加した。また、実質収支額については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496,116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+216,713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した。実質単年度収支については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153,327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+126,664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地方交付税の増加により、実質収支及び実質単年度収支は、前年度と比較すると増加したが、中長期的に持続可能な財政運営を行うため、引き続き、業務効率化、事業の見直し、再構築などにより、財政健全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全ての会計において実質収支は黒字であり、財政運営に支障をきたす会計は無かった。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しかし、水道事業会計において標準財政規模比が大きくなっており、予算編成時に歳入歳出ともに精査を行い、大幅な不用額等を出さないよう管理する必要がある。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なお、その他会計（黒字）について数値なしとなっているのは、簡易水道事業特別会計が令和２年度より水道事業会計（公営企業会計）に統合したことによるものである。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65;&#20869;/&#12487;&#12473;&#12463;&#12488;&#12483;&#12503;/R5&#24180;&#24230;/&#35519;&#26619;&#38306;&#20418;/1004&#12294;&#20196;&#21644;3&#24180;&#24230;&#36001;&#25919;&#29366;&#27841;&#36039;&#26009;&#38598;&#12398;&#20316;&#25104;&#12395;&#12388;&#12356;&#12390;/&#12304;&#36001;&#25919;&#29366;&#27841;&#36039;&#26009;&#38598;&#12305;_454061_&#37117;&#3678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59.2</v>
          </cell>
          <cell r="BX53">
            <v>60.6</v>
          </cell>
          <cell r="CF53">
            <v>61.6</v>
          </cell>
          <cell r="CN53">
            <v>62.4</v>
          </cell>
          <cell r="CV53">
            <v>63.3</v>
          </cell>
        </row>
        <row r="55">
          <cell r="AN55" t="str">
            <v>類似団体内平均値</v>
          </cell>
          <cell r="BP55">
            <v>46.8</v>
          </cell>
          <cell r="BX55">
            <v>48.4</v>
          </cell>
          <cell r="CF55">
            <v>43</v>
          </cell>
          <cell r="CN55">
            <v>0</v>
          </cell>
          <cell r="CV55">
            <v>0</v>
          </cell>
        </row>
        <row r="57">
          <cell r="BP57">
            <v>61.7</v>
          </cell>
          <cell r="BX57">
            <v>61.8</v>
          </cell>
          <cell r="CF57">
            <v>62.8</v>
          </cell>
          <cell r="CN57">
            <v>64</v>
          </cell>
          <cell r="CV57">
            <v>64.900000000000006</v>
          </cell>
        </row>
        <row r="72">
          <cell r="BP72" t="str">
            <v>H29</v>
          </cell>
          <cell r="BX72" t="str">
            <v>H30</v>
          </cell>
          <cell r="CF72" t="str">
            <v>R01</v>
          </cell>
          <cell r="CN72" t="str">
            <v>R02</v>
          </cell>
          <cell r="CV72" t="str">
            <v>R03</v>
          </cell>
        </row>
        <row r="73">
          <cell r="AN73" t="str">
            <v>当該団体値</v>
          </cell>
        </row>
        <row r="75">
          <cell r="BP75">
            <v>9.5</v>
          </cell>
          <cell r="BX75">
            <v>9.8000000000000007</v>
          </cell>
          <cell r="CF75">
            <v>9.9</v>
          </cell>
          <cell r="CN75">
            <v>9.3000000000000007</v>
          </cell>
          <cell r="CV75">
            <v>8.3000000000000007</v>
          </cell>
        </row>
        <row r="77">
          <cell r="AN77" t="str">
            <v>類似団体内平均値</v>
          </cell>
          <cell r="BP77">
            <v>46.8</v>
          </cell>
          <cell r="BX77">
            <v>48.4</v>
          </cell>
          <cell r="CF77">
            <v>43</v>
          </cell>
          <cell r="CN77">
            <v>0</v>
          </cell>
          <cell r="CV77">
            <v>0</v>
          </cell>
        </row>
        <row r="79">
          <cell r="BP79">
            <v>9.9</v>
          </cell>
          <cell r="BX79">
            <v>9.9</v>
          </cell>
          <cell r="CF79">
            <v>9.9</v>
          </cell>
          <cell r="CN79">
            <v>8.9</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81</v>
      </c>
      <c r="C2" s="173"/>
      <c r="D2" s="174"/>
    </row>
    <row r="3" spans="1:119" ht="18.75" customHeight="1" thickBot="1" x14ac:dyDescent="0.25">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30079217</v>
      </c>
      <c r="BO4" s="381"/>
      <c r="BP4" s="381"/>
      <c r="BQ4" s="381"/>
      <c r="BR4" s="381"/>
      <c r="BS4" s="381"/>
      <c r="BT4" s="381"/>
      <c r="BU4" s="382"/>
      <c r="BV4" s="380">
        <v>25616861</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12.6</v>
      </c>
      <c r="CU4" s="387"/>
      <c r="CV4" s="387"/>
      <c r="CW4" s="387"/>
      <c r="CX4" s="387"/>
      <c r="CY4" s="387"/>
      <c r="CZ4" s="387"/>
      <c r="DA4" s="388"/>
      <c r="DB4" s="386">
        <v>7.7</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28769888</v>
      </c>
      <c r="BO5" s="418"/>
      <c r="BP5" s="418"/>
      <c r="BQ5" s="418"/>
      <c r="BR5" s="418"/>
      <c r="BS5" s="418"/>
      <c r="BT5" s="418"/>
      <c r="BU5" s="419"/>
      <c r="BV5" s="417">
        <v>25093032</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82.6</v>
      </c>
      <c r="CU5" s="415"/>
      <c r="CV5" s="415"/>
      <c r="CW5" s="415"/>
      <c r="CX5" s="415"/>
      <c r="CY5" s="415"/>
      <c r="CZ5" s="415"/>
      <c r="DA5" s="416"/>
      <c r="DB5" s="414">
        <v>87.4</v>
      </c>
      <c r="DC5" s="415"/>
      <c r="DD5" s="415"/>
      <c r="DE5" s="415"/>
      <c r="DF5" s="415"/>
      <c r="DG5" s="415"/>
      <c r="DH5" s="415"/>
      <c r="DI5" s="416"/>
    </row>
    <row r="6" spans="1:119" ht="18.75" customHeight="1" x14ac:dyDescent="0.2">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1309329</v>
      </c>
      <c r="BO6" s="418"/>
      <c r="BP6" s="418"/>
      <c r="BQ6" s="418"/>
      <c r="BR6" s="418"/>
      <c r="BS6" s="418"/>
      <c r="BT6" s="418"/>
      <c r="BU6" s="419"/>
      <c r="BV6" s="417">
        <v>523829</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85.8</v>
      </c>
      <c r="CU6" s="455"/>
      <c r="CV6" s="455"/>
      <c r="CW6" s="455"/>
      <c r="CX6" s="455"/>
      <c r="CY6" s="455"/>
      <c r="CZ6" s="455"/>
      <c r="DA6" s="456"/>
      <c r="DB6" s="454">
        <v>90.3</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813213</v>
      </c>
      <c r="BO7" s="418"/>
      <c r="BP7" s="418"/>
      <c r="BQ7" s="418"/>
      <c r="BR7" s="418"/>
      <c r="BS7" s="418"/>
      <c r="BT7" s="418"/>
      <c r="BU7" s="419"/>
      <c r="BV7" s="417">
        <v>244426</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3923370</v>
      </c>
      <c r="CU7" s="418"/>
      <c r="CV7" s="418"/>
      <c r="CW7" s="418"/>
      <c r="CX7" s="418"/>
      <c r="CY7" s="418"/>
      <c r="CZ7" s="418"/>
      <c r="DA7" s="419"/>
      <c r="DB7" s="417">
        <v>3646618</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94</v>
      </c>
      <c r="AV8" s="450"/>
      <c r="AW8" s="450"/>
      <c r="AX8" s="450"/>
      <c r="AY8" s="451" t="s">
        <v>109</v>
      </c>
      <c r="AZ8" s="452"/>
      <c r="BA8" s="452"/>
      <c r="BB8" s="452"/>
      <c r="BC8" s="452"/>
      <c r="BD8" s="452"/>
      <c r="BE8" s="452"/>
      <c r="BF8" s="452"/>
      <c r="BG8" s="452"/>
      <c r="BH8" s="452"/>
      <c r="BI8" s="452"/>
      <c r="BJ8" s="452"/>
      <c r="BK8" s="452"/>
      <c r="BL8" s="452"/>
      <c r="BM8" s="453"/>
      <c r="BN8" s="417">
        <v>496116</v>
      </c>
      <c r="BO8" s="418"/>
      <c r="BP8" s="418"/>
      <c r="BQ8" s="418"/>
      <c r="BR8" s="418"/>
      <c r="BS8" s="418"/>
      <c r="BT8" s="418"/>
      <c r="BU8" s="419"/>
      <c r="BV8" s="417">
        <v>279403</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0.32</v>
      </c>
      <c r="DC8" s="458"/>
      <c r="DD8" s="458"/>
      <c r="DE8" s="458"/>
      <c r="DF8" s="458"/>
      <c r="DG8" s="458"/>
      <c r="DH8" s="458"/>
      <c r="DI8" s="459"/>
    </row>
    <row r="9" spans="1:119" ht="18.75" customHeight="1" thickBot="1" x14ac:dyDescent="0.25">
      <c r="A9" s="172"/>
      <c r="B9" s="411" t="s">
        <v>111</v>
      </c>
      <c r="C9" s="412"/>
      <c r="D9" s="412"/>
      <c r="E9" s="412"/>
      <c r="F9" s="412"/>
      <c r="G9" s="412"/>
      <c r="H9" s="412"/>
      <c r="I9" s="412"/>
      <c r="J9" s="412"/>
      <c r="K9" s="460"/>
      <c r="L9" s="461" t="s">
        <v>112</v>
      </c>
      <c r="M9" s="462"/>
      <c r="N9" s="462"/>
      <c r="O9" s="462"/>
      <c r="P9" s="462"/>
      <c r="Q9" s="463"/>
      <c r="R9" s="464">
        <v>9906</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94</v>
      </c>
      <c r="AV9" s="450"/>
      <c r="AW9" s="450"/>
      <c r="AX9" s="450"/>
      <c r="AY9" s="451" t="s">
        <v>115</v>
      </c>
      <c r="AZ9" s="452"/>
      <c r="BA9" s="452"/>
      <c r="BB9" s="452"/>
      <c r="BC9" s="452"/>
      <c r="BD9" s="452"/>
      <c r="BE9" s="452"/>
      <c r="BF9" s="452"/>
      <c r="BG9" s="452"/>
      <c r="BH9" s="452"/>
      <c r="BI9" s="452"/>
      <c r="BJ9" s="452"/>
      <c r="BK9" s="452"/>
      <c r="BL9" s="452"/>
      <c r="BM9" s="453"/>
      <c r="BN9" s="417">
        <v>216713</v>
      </c>
      <c r="BO9" s="418"/>
      <c r="BP9" s="418"/>
      <c r="BQ9" s="418"/>
      <c r="BR9" s="418"/>
      <c r="BS9" s="418"/>
      <c r="BT9" s="418"/>
      <c r="BU9" s="419"/>
      <c r="BV9" s="417">
        <v>8505</v>
      </c>
      <c r="BW9" s="418"/>
      <c r="BX9" s="418"/>
      <c r="BY9" s="418"/>
      <c r="BZ9" s="418"/>
      <c r="CA9" s="418"/>
      <c r="CB9" s="418"/>
      <c r="CC9" s="419"/>
      <c r="CD9" s="420" t="s">
        <v>116</v>
      </c>
      <c r="CE9" s="421"/>
      <c r="CF9" s="421"/>
      <c r="CG9" s="421"/>
      <c r="CH9" s="421"/>
      <c r="CI9" s="421"/>
      <c r="CJ9" s="421"/>
      <c r="CK9" s="421"/>
      <c r="CL9" s="421"/>
      <c r="CM9" s="421"/>
      <c r="CN9" s="421"/>
      <c r="CO9" s="421"/>
      <c r="CP9" s="421"/>
      <c r="CQ9" s="421"/>
      <c r="CR9" s="421"/>
      <c r="CS9" s="422"/>
      <c r="CT9" s="414">
        <v>9.8000000000000007</v>
      </c>
      <c r="CU9" s="415"/>
      <c r="CV9" s="415"/>
      <c r="CW9" s="415"/>
      <c r="CX9" s="415"/>
      <c r="CY9" s="415"/>
      <c r="CZ9" s="415"/>
      <c r="DA9" s="416"/>
      <c r="DB9" s="414">
        <v>10.9</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117</v>
      </c>
      <c r="M10" s="447"/>
      <c r="N10" s="447"/>
      <c r="O10" s="447"/>
      <c r="P10" s="447"/>
      <c r="Q10" s="448"/>
      <c r="R10" s="468">
        <v>10391</v>
      </c>
      <c r="S10" s="469"/>
      <c r="T10" s="469"/>
      <c r="U10" s="469"/>
      <c r="V10" s="470"/>
      <c r="W10" s="405"/>
      <c r="X10" s="406"/>
      <c r="Y10" s="406"/>
      <c r="Z10" s="406"/>
      <c r="AA10" s="406"/>
      <c r="AB10" s="406"/>
      <c r="AC10" s="406"/>
      <c r="AD10" s="406"/>
      <c r="AE10" s="406"/>
      <c r="AF10" s="406"/>
      <c r="AG10" s="406"/>
      <c r="AH10" s="406"/>
      <c r="AI10" s="406"/>
      <c r="AJ10" s="406"/>
      <c r="AK10" s="406"/>
      <c r="AL10" s="409"/>
      <c r="AM10" s="446" t="s">
        <v>118</v>
      </c>
      <c r="AN10" s="447"/>
      <c r="AO10" s="447"/>
      <c r="AP10" s="447"/>
      <c r="AQ10" s="447"/>
      <c r="AR10" s="447"/>
      <c r="AS10" s="447"/>
      <c r="AT10" s="448"/>
      <c r="AU10" s="449" t="s">
        <v>119</v>
      </c>
      <c r="AV10" s="450"/>
      <c r="AW10" s="450"/>
      <c r="AX10" s="450"/>
      <c r="AY10" s="451" t="s">
        <v>120</v>
      </c>
      <c r="AZ10" s="452"/>
      <c r="BA10" s="452"/>
      <c r="BB10" s="452"/>
      <c r="BC10" s="452"/>
      <c r="BD10" s="452"/>
      <c r="BE10" s="452"/>
      <c r="BF10" s="452"/>
      <c r="BG10" s="452"/>
      <c r="BH10" s="452"/>
      <c r="BI10" s="452"/>
      <c r="BJ10" s="452"/>
      <c r="BK10" s="452"/>
      <c r="BL10" s="452"/>
      <c r="BM10" s="453"/>
      <c r="BN10" s="417">
        <v>250560</v>
      </c>
      <c r="BO10" s="418"/>
      <c r="BP10" s="418"/>
      <c r="BQ10" s="418"/>
      <c r="BR10" s="418"/>
      <c r="BS10" s="418"/>
      <c r="BT10" s="418"/>
      <c r="BU10" s="419"/>
      <c r="BV10" s="417">
        <v>270196</v>
      </c>
      <c r="BW10" s="418"/>
      <c r="BX10" s="418"/>
      <c r="BY10" s="418"/>
      <c r="BZ10" s="418"/>
      <c r="CA10" s="418"/>
      <c r="CB10" s="418"/>
      <c r="CC10" s="419"/>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94</v>
      </c>
      <c r="AV11" s="450"/>
      <c r="AW11" s="450"/>
      <c r="AX11" s="450"/>
      <c r="AY11" s="451" t="s">
        <v>125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127</v>
      </c>
      <c r="DC11" s="458"/>
      <c r="DD11" s="458"/>
      <c r="DE11" s="458"/>
      <c r="DF11" s="458"/>
      <c r="DG11" s="458"/>
      <c r="DH11" s="458"/>
      <c r="DI11" s="459"/>
    </row>
    <row r="12" spans="1:119" ht="18.75" customHeight="1" x14ac:dyDescent="0.2">
      <c r="A12" s="172"/>
      <c r="B12" s="477" t="s">
        <v>128</v>
      </c>
      <c r="C12" s="478"/>
      <c r="D12" s="478"/>
      <c r="E12" s="478"/>
      <c r="F12" s="478"/>
      <c r="G12" s="478"/>
      <c r="H12" s="478"/>
      <c r="I12" s="478"/>
      <c r="J12" s="478"/>
      <c r="K12" s="479"/>
      <c r="L12" s="486" t="s">
        <v>129</v>
      </c>
      <c r="M12" s="487"/>
      <c r="N12" s="487"/>
      <c r="O12" s="487"/>
      <c r="P12" s="487"/>
      <c r="Q12" s="488"/>
      <c r="R12" s="489">
        <v>10333</v>
      </c>
      <c r="S12" s="490"/>
      <c r="T12" s="490"/>
      <c r="U12" s="490"/>
      <c r="V12" s="491"/>
      <c r="W12" s="492" t="s">
        <v>1</v>
      </c>
      <c r="X12" s="450"/>
      <c r="Y12" s="450"/>
      <c r="Z12" s="450"/>
      <c r="AA12" s="450"/>
      <c r="AB12" s="493"/>
      <c r="AC12" s="494" t="s">
        <v>130</v>
      </c>
      <c r="AD12" s="495"/>
      <c r="AE12" s="495"/>
      <c r="AF12" s="495"/>
      <c r="AG12" s="496"/>
      <c r="AH12" s="494" t="s">
        <v>131</v>
      </c>
      <c r="AI12" s="495"/>
      <c r="AJ12" s="495"/>
      <c r="AK12" s="495"/>
      <c r="AL12" s="497"/>
      <c r="AM12" s="446" t="s">
        <v>132</v>
      </c>
      <c r="AN12" s="447"/>
      <c r="AO12" s="447"/>
      <c r="AP12" s="447"/>
      <c r="AQ12" s="447"/>
      <c r="AR12" s="447"/>
      <c r="AS12" s="447"/>
      <c r="AT12" s="448"/>
      <c r="AU12" s="449" t="s">
        <v>94</v>
      </c>
      <c r="AV12" s="450"/>
      <c r="AW12" s="450"/>
      <c r="AX12" s="450"/>
      <c r="AY12" s="451" t="s">
        <v>133</v>
      </c>
      <c r="AZ12" s="452"/>
      <c r="BA12" s="452"/>
      <c r="BB12" s="452"/>
      <c r="BC12" s="452"/>
      <c r="BD12" s="452"/>
      <c r="BE12" s="452"/>
      <c r="BF12" s="452"/>
      <c r="BG12" s="452"/>
      <c r="BH12" s="452"/>
      <c r="BI12" s="452"/>
      <c r="BJ12" s="452"/>
      <c r="BK12" s="452"/>
      <c r="BL12" s="452"/>
      <c r="BM12" s="453"/>
      <c r="BN12" s="417">
        <v>313946</v>
      </c>
      <c r="BO12" s="418"/>
      <c r="BP12" s="418"/>
      <c r="BQ12" s="418"/>
      <c r="BR12" s="418"/>
      <c r="BS12" s="418"/>
      <c r="BT12" s="418"/>
      <c r="BU12" s="419"/>
      <c r="BV12" s="417">
        <v>252038</v>
      </c>
      <c r="BW12" s="418"/>
      <c r="BX12" s="418"/>
      <c r="BY12" s="418"/>
      <c r="BZ12" s="418"/>
      <c r="CA12" s="418"/>
      <c r="CB12" s="418"/>
      <c r="CC12" s="419"/>
      <c r="CD12" s="420" t="s">
        <v>134</v>
      </c>
      <c r="CE12" s="421"/>
      <c r="CF12" s="421"/>
      <c r="CG12" s="421"/>
      <c r="CH12" s="421"/>
      <c r="CI12" s="421"/>
      <c r="CJ12" s="421"/>
      <c r="CK12" s="421"/>
      <c r="CL12" s="421"/>
      <c r="CM12" s="421"/>
      <c r="CN12" s="421"/>
      <c r="CO12" s="421"/>
      <c r="CP12" s="421"/>
      <c r="CQ12" s="421"/>
      <c r="CR12" s="421"/>
      <c r="CS12" s="422"/>
      <c r="CT12" s="457" t="s">
        <v>127</v>
      </c>
      <c r="CU12" s="458"/>
      <c r="CV12" s="458"/>
      <c r="CW12" s="458"/>
      <c r="CX12" s="458"/>
      <c r="CY12" s="458"/>
      <c r="CZ12" s="458"/>
      <c r="DA12" s="459"/>
      <c r="DB12" s="457" t="s">
        <v>127</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1"/>
      <c r="M13" s="508" t="s">
        <v>135</v>
      </c>
      <c r="N13" s="509"/>
      <c r="O13" s="509"/>
      <c r="P13" s="509"/>
      <c r="Q13" s="510"/>
      <c r="R13" s="501">
        <v>10265</v>
      </c>
      <c r="S13" s="502"/>
      <c r="T13" s="502"/>
      <c r="U13" s="502"/>
      <c r="V13" s="503"/>
      <c r="W13" s="433" t="s">
        <v>136</v>
      </c>
      <c r="X13" s="434"/>
      <c r="Y13" s="434"/>
      <c r="Z13" s="434"/>
      <c r="AA13" s="434"/>
      <c r="AB13" s="424"/>
      <c r="AC13" s="468">
        <v>1289</v>
      </c>
      <c r="AD13" s="469"/>
      <c r="AE13" s="469"/>
      <c r="AF13" s="469"/>
      <c r="AG13" s="511"/>
      <c r="AH13" s="468">
        <v>1392</v>
      </c>
      <c r="AI13" s="469"/>
      <c r="AJ13" s="469"/>
      <c r="AK13" s="469"/>
      <c r="AL13" s="470"/>
      <c r="AM13" s="446" t="s">
        <v>137</v>
      </c>
      <c r="AN13" s="447"/>
      <c r="AO13" s="447"/>
      <c r="AP13" s="447"/>
      <c r="AQ13" s="447"/>
      <c r="AR13" s="447"/>
      <c r="AS13" s="447"/>
      <c r="AT13" s="448"/>
      <c r="AU13" s="449" t="s">
        <v>138</v>
      </c>
      <c r="AV13" s="450"/>
      <c r="AW13" s="450"/>
      <c r="AX13" s="450"/>
      <c r="AY13" s="451" t="s">
        <v>139</v>
      </c>
      <c r="AZ13" s="452"/>
      <c r="BA13" s="452"/>
      <c r="BB13" s="452"/>
      <c r="BC13" s="452"/>
      <c r="BD13" s="452"/>
      <c r="BE13" s="452"/>
      <c r="BF13" s="452"/>
      <c r="BG13" s="452"/>
      <c r="BH13" s="452"/>
      <c r="BI13" s="452"/>
      <c r="BJ13" s="452"/>
      <c r="BK13" s="452"/>
      <c r="BL13" s="452"/>
      <c r="BM13" s="453"/>
      <c r="BN13" s="417">
        <v>153327</v>
      </c>
      <c r="BO13" s="418"/>
      <c r="BP13" s="418"/>
      <c r="BQ13" s="418"/>
      <c r="BR13" s="418"/>
      <c r="BS13" s="418"/>
      <c r="BT13" s="418"/>
      <c r="BU13" s="419"/>
      <c r="BV13" s="417">
        <v>26663</v>
      </c>
      <c r="BW13" s="418"/>
      <c r="BX13" s="418"/>
      <c r="BY13" s="418"/>
      <c r="BZ13" s="418"/>
      <c r="CA13" s="418"/>
      <c r="CB13" s="418"/>
      <c r="CC13" s="419"/>
      <c r="CD13" s="420" t="s">
        <v>140</v>
      </c>
      <c r="CE13" s="421"/>
      <c r="CF13" s="421"/>
      <c r="CG13" s="421"/>
      <c r="CH13" s="421"/>
      <c r="CI13" s="421"/>
      <c r="CJ13" s="421"/>
      <c r="CK13" s="421"/>
      <c r="CL13" s="421"/>
      <c r="CM13" s="421"/>
      <c r="CN13" s="421"/>
      <c r="CO13" s="421"/>
      <c r="CP13" s="421"/>
      <c r="CQ13" s="421"/>
      <c r="CR13" s="421"/>
      <c r="CS13" s="422"/>
      <c r="CT13" s="414">
        <v>8.3000000000000007</v>
      </c>
      <c r="CU13" s="415"/>
      <c r="CV13" s="415"/>
      <c r="CW13" s="415"/>
      <c r="CX13" s="415"/>
      <c r="CY13" s="415"/>
      <c r="CZ13" s="415"/>
      <c r="DA13" s="416"/>
      <c r="DB13" s="414">
        <v>9.3000000000000007</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141</v>
      </c>
      <c r="M14" s="499"/>
      <c r="N14" s="499"/>
      <c r="O14" s="499"/>
      <c r="P14" s="499"/>
      <c r="Q14" s="500"/>
      <c r="R14" s="501">
        <v>10457</v>
      </c>
      <c r="S14" s="502"/>
      <c r="T14" s="502"/>
      <c r="U14" s="502"/>
      <c r="V14" s="503"/>
      <c r="W14" s="407"/>
      <c r="X14" s="408"/>
      <c r="Y14" s="408"/>
      <c r="Z14" s="408"/>
      <c r="AA14" s="408"/>
      <c r="AB14" s="397"/>
      <c r="AC14" s="504">
        <v>26.6</v>
      </c>
      <c r="AD14" s="505"/>
      <c r="AE14" s="505"/>
      <c r="AF14" s="505"/>
      <c r="AG14" s="506"/>
      <c r="AH14" s="504">
        <v>27.5</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142</v>
      </c>
      <c r="CE14" s="513"/>
      <c r="CF14" s="513"/>
      <c r="CG14" s="513"/>
      <c r="CH14" s="513"/>
      <c r="CI14" s="513"/>
      <c r="CJ14" s="513"/>
      <c r="CK14" s="513"/>
      <c r="CL14" s="513"/>
      <c r="CM14" s="513"/>
      <c r="CN14" s="513"/>
      <c r="CO14" s="513"/>
      <c r="CP14" s="513"/>
      <c r="CQ14" s="513"/>
      <c r="CR14" s="513"/>
      <c r="CS14" s="514"/>
      <c r="CT14" s="515" t="s">
        <v>127</v>
      </c>
      <c r="CU14" s="516"/>
      <c r="CV14" s="516"/>
      <c r="CW14" s="516"/>
      <c r="CX14" s="516"/>
      <c r="CY14" s="516"/>
      <c r="CZ14" s="516"/>
      <c r="DA14" s="517"/>
      <c r="DB14" s="515" t="s">
        <v>127</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1"/>
      <c r="M15" s="508" t="s">
        <v>135</v>
      </c>
      <c r="N15" s="509"/>
      <c r="O15" s="509"/>
      <c r="P15" s="509"/>
      <c r="Q15" s="510"/>
      <c r="R15" s="501">
        <v>10389</v>
      </c>
      <c r="S15" s="502"/>
      <c r="T15" s="502"/>
      <c r="U15" s="502"/>
      <c r="V15" s="503"/>
      <c r="W15" s="433" t="s">
        <v>143</v>
      </c>
      <c r="X15" s="434"/>
      <c r="Y15" s="434"/>
      <c r="Z15" s="434"/>
      <c r="AA15" s="434"/>
      <c r="AB15" s="424"/>
      <c r="AC15" s="468">
        <v>1078</v>
      </c>
      <c r="AD15" s="469"/>
      <c r="AE15" s="469"/>
      <c r="AF15" s="469"/>
      <c r="AG15" s="511"/>
      <c r="AH15" s="468">
        <v>1194</v>
      </c>
      <c r="AI15" s="469"/>
      <c r="AJ15" s="469"/>
      <c r="AK15" s="469"/>
      <c r="AL15" s="470"/>
      <c r="AM15" s="446"/>
      <c r="AN15" s="447"/>
      <c r="AO15" s="447"/>
      <c r="AP15" s="447"/>
      <c r="AQ15" s="447"/>
      <c r="AR15" s="447"/>
      <c r="AS15" s="447"/>
      <c r="AT15" s="448"/>
      <c r="AU15" s="449"/>
      <c r="AV15" s="450"/>
      <c r="AW15" s="450"/>
      <c r="AX15" s="450"/>
      <c r="AY15" s="377" t="s">
        <v>144</v>
      </c>
      <c r="AZ15" s="378"/>
      <c r="BA15" s="378"/>
      <c r="BB15" s="378"/>
      <c r="BC15" s="378"/>
      <c r="BD15" s="378"/>
      <c r="BE15" s="378"/>
      <c r="BF15" s="378"/>
      <c r="BG15" s="378"/>
      <c r="BH15" s="378"/>
      <c r="BI15" s="378"/>
      <c r="BJ15" s="378"/>
      <c r="BK15" s="378"/>
      <c r="BL15" s="378"/>
      <c r="BM15" s="379"/>
      <c r="BN15" s="380">
        <v>1036905</v>
      </c>
      <c r="BO15" s="381"/>
      <c r="BP15" s="381"/>
      <c r="BQ15" s="381"/>
      <c r="BR15" s="381"/>
      <c r="BS15" s="381"/>
      <c r="BT15" s="381"/>
      <c r="BU15" s="382"/>
      <c r="BV15" s="380">
        <v>1062279</v>
      </c>
      <c r="BW15" s="381"/>
      <c r="BX15" s="381"/>
      <c r="BY15" s="381"/>
      <c r="BZ15" s="381"/>
      <c r="CA15" s="381"/>
      <c r="CB15" s="381"/>
      <c r="CC15" s="382"/>
      <c r="CD15" s="518" t="s">
        <v>145</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0"/>
      <c r="C16" s="481"/>
      <c r="D16" s="481"/>
      <c r="E16" s="481"/>
      <c r="F16" s="481"/>
      <c r="G16" s="481"/>
      <c r="H16" s="481"/>
      <c r="I16" s="481"/>
      <c r="J16" s="481"/>
      <c r="K16" s="482"/>
      <c r="L16" s="498" t="s">
        <v>146</v>
      </c>
      <c r="M16" s="521"/>
      <c r="N16" s="521"/>
      <c r="O16" s="521"/>
      <c r="P16" s="521"/>
      <c r="Q16" s="522"/>
      <c r="R16" s="523" t="s">
        <v>147</v>
      </c>
      <c r="S16" s="524"/>
      <c r="T16" s="524"/>
      <c r="U16" s="524"/>
      <c r="V16" s="525"/>
      <c r="W16" s="407"/>
      <c r="X16" s="408"/>
      <c r="Y16" s="408"/>
      <c r="Z16" s="408"/>
      <c r="AA16" s="408"/>
      <c r="AB16" s="397"/>
      <c r="AC16" s="504">
        <v>22.2</v>
      </c>
      <c r="AD16" s="505"/>
      <c r="AE16" s="505"/>
      <c r="AF16" s="505"/>
      <c r="AG16" s="506"/>
      <c r="AH16" s="504">
        <v>23.6</v>
      </c>
      <c r="AI16" s="505"/>
      <c r="AJ16" s="505"/>
      <c r="AK16" s="505"/>
      <c r="AL16" s="507"/>
      <c r="AM16" s="446"/>
      <c r="AN16" s="447"/>
      <c r="AO16" s="447"/>
      <c r="AP16" s="447"/>
      <c r="AQ16" s="447"/>
      <c r="AR16" s="447"/>
      <c r="AS16" s="447"/>
      <c r="AT16" s="448"/>
      <c r="AU16" s="449"/>
      <c r="AV16" s="450"/>
      <c r="AW16" s="450"/>
      <c r="AX16" s="450"/>
      <c r="AY16" s="451" t="s">
        <v>148</v>
      </c>
      <c r="AZ16" s="452"/>
      <c r="BA16" s="452"/>
      <c r="BB16" s="452"/>
      <c r="BC16" s="452"/>
      <c r="BD16" s="452"/>
      <c r="BE16" s="452"/>
      <c r="BF16" s="452"/>
      <c r="BG16" s="452"/>
      <c r="BH16" s="452"/>
      <c r="BI16" s="452"/>
      <c r="BJ16" s="452"/>
      <c r="BK16" s="452"/>
      <c r="BL16" s="452"/>
      <c r="BM16" s="453"/>
      <c r="BN16" s="417">
        <v>3520593</v>
      </c>
      <c r="BO16" s="418"/>
      <c r="BP16" s="418"/>
      <c r="BQ16" s="418"/>
      <c r="BR16" s="418"/>
      <c r="BS16" s="418"/>
      <c r="BT16" s="418"/>
      <c r="BU16" s="419"/>
      <c r="BV16" s="417">
        <v>3272678</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86"/>
      <c r="M17" s="528" t="s">
        <v>149</v>
      </c>
      <c r="N17" s="529"/>
      <c r="O17" s="529"/>
      <c r="P17" s="529"/>
      <c r="Q17" s="530"/>
      <c r="R17" s="523" t="s">
        <v>147</v>
      </c>
      <c r="S17" s="524"/>
      <c r="T17" s="524"/>
      <c r="U17" s="524"/>
      <c r="V17" s="525"/>
      <c r="W17" s="433" t="s">
        <v>150</v>
      </c>
      <c r="X17" s="434"/>
      <c r="Y17" s="434"/>
      <c r="Z17" s="434"/>
      <c r="AA17" s="434"/>
      <c r="AB17" s="424"/>
      <c r="AC17" s="468">
        <v>2484</v>
      </c>
      <c r="AD17" s="469"/>
      <c r="AE17" s="469"/>
      <c r="AF17" s="469"/>
      <c r="AG17" s="511"/>
      <c r="AH17" s="468">
        <v>2472</v>
      </c>
      <c r="AI17" s="469"/>
      <c r="AJ17" s="469"/>
      <c r="AK17" s="469"/>
      <c r="AL17" s="470"/>
      <c r="AM17" s="446"/>
      <c r="AN17" s="447"/>
      <c r="AO17" s="447"/>
      <c r="AP17" s="447"/>
      <c r="AQ17" s="447"/>
      <c r="AR17" s="447"/>
      <c r="AS17" s="447"/>
      <c r="AT17" s="448"/>
      <c r="AU17" s="449"/>
      <c r="AV17" s="450"/>
      <c r="AW17" s="450"/>
      <c r="AX17" s="450"/>
      <c r="AY17" s="451" t="s">
        <v>151</v>
      </c>
      <c r="AZ17" s="452"/>
      <c r="BA17" s="452"/>
      <c r="BB17" s="452"/>
      <c r="BC17" s="452"/>
      <c r="BD17" s="452"/>
      <c r="BE17" s="452"/>
      <c r="BF17" s="452"/>
      <c r="BG17" s="452"/>
      <c r="BH17" s="452"/>
      <c r="BI17" s="452"/>
      <c r="BJ17" s="452"/>
      <c r="BK17" s="452"/>
      <c r="BL17" s="452"/>
      <c r="BM17" s="453"/>
      <c r="BN17" s="417">
        <v>1289476</v>
      </c>
      <c r="BO17" s="418"/>
      <c r="BP17" s="418"/>
      <c r="BQ17" s="418"/>
      <c r="BR17" s="418"/>
      <c r="BS17" s="418"/>
      <c r="BT17" s="418"/>
      <c r="BU17" s="419"/>
      <c r="BV17" s="417">
        <v>1320911</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152</v>
      </c>
      <c r="C18" s="460"/>
      <c r="D18" s="460"/>
      <c r="E18" s="540"/>
      <c r="F18" s="540"/>
      <c r="G18" s="540"/>
      <c r="H18" s="540"/>
      <c r="I18" s="540"/>
      <c r="J18" s="540"/>
      <c r="K18" s="540"/>
      <c r="L18" s="541">
        <v>102.11</v>
      </c>
      <c r="M18" s="541"/>
      <c r="N18" s="541"/>
      <c r="O18" s="541"/>
      <c r="P18" s="541"/>
      <c r="Q18" s="541"/>
      <c r="R18" s="542"/>
      <c r="S18" s="542"/>
      <c r="T18" s="542"/>
      <c r="U18" s="542"/>
      <c r="V18" s="543"/>
      <c r="W18" s="435"/>
      <c r="X18" s="436"/>
      <c r="Y18" s="436"/>
      <c r="Z18" s="436"/>
      <c r="AA18" s="436"/>
      <c r="AB18" s="427"/>
      <c r="AC18" s="544">
        <v>51.2</v>
      </c>
      <c r="AD18" s="545"/>
      <c r="AE18" s="545"/>
      <c r="AF18" s="545"/>
      <c r="AG18" s="546"/>
      <c r="AH18" s="544">
        <v>48.9</v>
      </c>
      <c r="AI18" s="545"/>
      <c r="AJ18" s="545"/>
      <c r="AK18" s="545"/>
      <c r="AL18" s="547"/>
      <c r="AM18" s="446"/>
      <c r="AN18" s="447"/>
      <c r="AO18" s="447"/>
      <c r="AP18" s="447"/>
      <c r="AQ18" s="447"/>
      <c r="AR18" s="447"/>
      <c r="AS18" s="447"/>
      <c r="AT18" s="448"/>
      <c r="AU18" s="449"/>
      <c r="AV18" s="450"/>
      <c r="AW18" s="450"/>
      <c r="AX18" s="450"/>
      <c r="AY18" s="451" t="s">
        <v>153</v>
      </c>
      <c r="AZ18" s="452"/>
      <c r="BA18" s="452"/>
      <c r="BB18" s="452"/>
      <c r="BC18" s="452"/>
      <c r="BD18" s="452"/>
      <c r="BE18" s="452"/>
      <c r="BF18" s="452"/>
      <c r="BG18" s="452"/>
      <c r="BH18" s="452"/>
      <c r="BI18" s="452"/>
      <c r="BJ18" s="452"/>
      <c r="BK18" s="452"/>
      <c r="BL18" s="452"/>
      <c r="BM18" s="453"/>
      <c r="BN18" s="417">
        <v>3292446</v>
      </c>
      <c r="BO18" s="418"/>
      <c r="BP18" s="418"/>
      <c r="BQ18" s="418"/>
      <c r="BR18" s="418"/>
      <c r="BS18" s="418"/>
      <c r="BT18" s="418"/>
      <c r="BU18" s="419"/>
      <c r="BV18" s="417">
        <v>3165473</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154</v>
      </c>
      <c r="C19" s="460"/>
      <c r="D19" s="460"/>
      <c r="E19" s="540"/>
      <c r="F19" s="540"/>
      <c r="G19" s="540"/>
      <c r="H19" s="540"/>
      <c r="I19" s="540"/>
      <c r="J19" s="540"/>
      <c r="K19" s="540"/>
      <c r="L19" s="548">
        <v>97</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155</v>
      </c>
      <c r="AZ19" s="452"/>
      <c r="BA19" s="452"/>
      <c r="BB19" s="452"/>
      <c r="BC19" s="452"/>
      <c r="BD19" s="452"/>
      <c r="BE19" s="452"/>
      <c r="BF19" s="452"/>
      <c r="BG19" s="452"/>
      <c r="BH19" s="452"/>
      <c r="BI19" s="452"/>
      <c r="BJ19" s="452"/>
      <c r="BK19" s="452"/>
      <c r="BL19" s="452"/>
      <c r="BM19" s="453"/>
      <c r="BN19" s="417">
        <v>5681810</v>
      </c>
      <c r="BO19" s="418"/>
      <c r="BP19" s="418"/>
      <c r="BQ19" s="418"/>
      <c r="BR19" s="418"/>
      <c r="BS19" s="418"/>
      <c r="BT19" s="418"/>
      <c r="BU19" s="419"/>
      <c r="BV19" s="417">
        <v>5094910</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156</v>
      </c>
      <c r="C20" s="460"/>
      <c r="D20" s="460"/>
      <c r="E20" s="540"/>
      <c r="F20" s="540"/>
      <c r="G20" s="540"/>
      <c r="H20" s="540"/>
      <c r="I20" s="540"/>
      <c r="J20" s="540"/>
      <c r="K20" s="540"/>
      <c r="L20" s="548">
        <v>3960</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157</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158</v>
      </c>
      <c r="C22" s="561"/>
      <c r="D22" s="562"/>
      <c r="E22" s="429" t="s">
        <v>1</v>
      </c>
      <c r="F22" s="434"/>
      <c r="G22" s="434"/>
      <c r="H22" s="434"/>
      <c r="I22" s="434"/>
      <c r="J22" s="434"/>
      <c r="K22" s="424"/>
      <c r="L22" s="429" t="s">
        <v>159</v>
      </c>
      <c r="M22" s="434"/>
      <c r="N22" s="434"/>
      <c r="O22" s="434"/>
      <c r="P22" s="424"/>
      <c r="Q22" s="592" t="s">
        <v>160</v>
      </c>
      <c r="R22" s="593"/>
      <c r="S22" s="593"/>
      <c r="T22" s="593"/>
      <c r="U22" s="593"/>
      <c r="V22" s="594"/>
      <c r="W22" s="560" t="s">
        <v>161</v>
      </c>
      <c r="X22" s="561"/>
      <c r="Y22" s="562"/>
      <c r="Z22" s="429" t="s">
        <v>1</v>
      </c>
      <c r="AA22" s="434"/>
      <c r="AB22" s="434"/>
      <c r="AC22" s="434"/>
      <c r="AD22" s="434"/>
      <c r="AE22" s="434"/>
      <c r="AF22" s="434"/>
      <c r="AG22" s="424"/>
      <c r="AH22" s="598" t="s">
        <v>162</v>
      </c>
      <c r="AI22" s="434"/>
      <c r="AJ22" s="434"/>
      <c r="AK22" s="434"/>
      <c r="AL22" s="424"/>
      <c r="AM22" s="598" t="s">
        <v>163</v>
      </c>
      <c r="AN22" s="599"/>
      <c r="AO22" s="599"/>
      <c r="AP22" s="599"/>
      <c r="AQ22" s="599"/>
      <c r="AR22" s="600"/>
      <c r="AS22" s="592" t="s">
        <v>160</v>
      </c>
      <c r="AT22" s="593"/>
      <c r="AU22" s="593"/>
      <c r="AV22" s="593"/>
      <c r="AW22" s="593"/>
      <c r="AX22" s="604"/>
      <c r="AY22" s="377" t="s">
        <v>164</v>
      </c>
      <c r="AZ22" s="378"/>
      <c r="BA22" s="378"/>
      <c r="BB22" s="378"/>
      <c r="BC22" s="378"/>
      <c r="BD22" s="378"/>
      <c r="BE22" s="378"/>
      <c r="BF22" s="378"/>
      <c r="BG22" s="378"/>
      <c r="BH22" s="378"/>
      <c r="BI22" s="378"/>
      <c r="BJ22" s="378"/>
      <c r="BK22" s="378"/>
      <c r="BL22" s="378"/>
      <c r="BM22" s="379"/>
      <c r="BN22" s="380">
        <v>6021019</v>
      </c>
      <c r="BO22" s="381"/>
      <c r="BP22" s="381"/>
      <c r="BQ22" s="381"/>
      <c r="BR22" s="381"/>
      <c r="BS22" s="381"/>
      <c r="BT22" s="381"/>
      <c r="BU22" s="382"/>
      <c r="BV22" s="380">
        <v>5987290</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165</v>
      </c>
      <c r="AZ23" s="452"/>
      <c r="BA23" s="452"/>
      <c r="BB23" s="452"/>
      <c r="BC23" s="452"/>
      <c r="BD23" s="452"/>
      <c r="BE23" s="452"/>
      <c r="BF23" s="452"/>
      <c r="BG23" s="452"/>
      <c r="BH23" s="452"/>
      <c r="BI23" s="452"/>
      <c r="BJ23" s="452"/>
      <c r="BK23" s="452"/>
      <c r="BL23" s="452"/>
      <c r="BM23" s="453"/>
      <c r="BN23" s="417">
        <v>5727083</v>
      </c>
      <c r="BO23" s="418"/>
      <c r="BP23" s="418"/>
      <c r="BQ23" s="418"/>
      <c r="BR23" s="418"/>
      <c r="BS23" s="418"/>
      <c r="BT23" s="418"/>
      <c r="BU23" s="419"/>
      <c r="BV23" s="417">
        <v>5632533</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166</v>
      </c>
      <c r="F24" s="447"/>
      <c r="G24" s="447"/>
      <c r="H24" s="447"/>
      <c r="I24" s="447"/>
      <c r="J24" s="447"/>
      <c r="K24" s="448"/>
      <c r="L24" s="468">
        <v>1</v>
      </c>
      <c r="M24" s="469"/>
      <c r="N24" s="469"/>
      <c r="O24" s="469"/>
      <c r="P24" s="511"/>
      <c r="Q24" s="468">
        <v>6820</v>
      </c>
      <c r="R24" s="469"/>
      <c r="S24" s="469"/>
      <c r="T24" s="469"/>
      <c r="U24" s="469"/>
      <c r="V24" s="511"/>
      <c r="W24" s="563"/>
      <c r="X24" s="564"/>
      <c r="Y24" s="565"/>
      <c r="Z24" s="467" t="s">
        <v>167</v>
      </c>
      <c r="AA24" s="447"/>
      <c r="AB24" s="447"/>
      <c r="AC24" s="447"/>
      <c r="AD24" s="447"/>
      <c r="AE24" s="447"/>
      <c r="AF24" s="447"/>
      <c r="AG24" s="448"/>
      <c r="AH24" s="468">
        <v>132</v>
      </c>
      <c r="AI24" s="469"/>
      <c r="AJ24" s="469"/>
      <c r="AK24" s="469"/>
      <c r="AL24" s="511"/>
      <c r="AM24" s="468">
        <v>402072</v>
      </c>
      <c r="AN24" s="469"/>
      <c r="AO24" s="469"/>
      <c r="AP24" s="469"/>
      <c r="AQ24" s="469"/>
      <c r="AR24" s="511"/>
      <c r="AS24" s="468">
        <v>3046</v>
      </c>
      <c r="AT24" s="469"/>
      <c r="AU24" s="469"/>
      <c r="AV24" s="469"/>
      <c r="AW24" s="469"/>
      <c r="AX24" s="470"/>
      <c r="AY24" s="533" t="s">
        <v>168</v>
      </c>
      <c r="AZ24" s="534"/>
      <c r="BA24" s="534"/>
      <c r="BB24" s="534"/>
      <c r="BC24" s="534"/>
      <c r="BD24" s="534"/>
      <c r="BE24" s="534"/>
      <c r="BF24" s="534"/>
      <c r="BG24" s="534"/>
      <c r="BH24" s="534"/>
      <c r="BI24" s="534"/>
      <c r="BJ24" s="534"/>
      <c r="BK24" s="534"/>
      <c r="BL24" s="534"/>
      <c r="BM24" s="535"/>
      <c r="BN24" s="417">
        <v>3948653</v>
      </c>
      <c r="BO24" s="418"/>
      <c r="BP24" s="418"/>
      <c r="BQ24" s="418"/>
      <c r="BR24" s="418"/>
      <c r="BS24" s="418"/>
      <c r="BT24" s="418"/>
      <c r="BU24" s="419"/>
      <c r="BV24" s="417">
        <v>3857715</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169</v>
      </c>
      <c r="F25" s="447"/>
      <c r="G25" s="447"/>
      <c r="H25" s="447"/>
      <c r="I25" s="447"/>
      <c r="J25" s="447"/>
      <c r="K25" s="448"/>
      <c r="L25" s="468">
        <v>1</v>
      </c>
      <c r="M25" s="469"/>
      <c r="N25" s="469"/>
      <c r="O25" s="469"/>
      <c r="P25" s="511"/>
      <c r="Q25" s="468">
        <v>5600</v>
      </c>
      <c r="R25" s="469"/>
      <c r="S25" s="469"/>
      <c r="T25" s="469"/>
      <c r="U25" s="469"/>
      <c r="V25" s="511"/>
      <c r="W25" s="563"/>
      <c r="X25" s="564"/>
      <c r="Y25" s="565"/>
      <c r="Z25" s="467" t="s">
        <v>170</v>
      </c>
      <c r="AA25" s="447"/>
      <c r="AB25" s="447"/>
      <c r="AC25" s="447"/>
      <c r="AD25" s="447"/>
      <c r="AE25" s="447"/>
      <c r="AF25" s="447"/>
      <c r="AG25" s="448"/>
      <c r="AH25" s="468" t="s">
        <v>127</v>
      </c>
      <c r="AI25" s="469"/>
      <c r="AJ25" s="469"/>
      <c r="AK25" s="469"/>
      <c r="AL25" s="511"/>
      <c r="AM25" s="468" t="s">
        <v>127</v>
      </c>
      <c r="AN25" s="469"/>
      <c r="AO25" s="469"/>
      <c r="AP25" s="469"/>
      <c r="AQ25" s="469"/>
      <c r="AR25" s="511"/>
      <c r="AS25" s="468" t="s">
        <v>127</v>
      </c>
      <c r="AT25" s="469"/>
      <c r="AU25" s="469"/>
      <c r="AV25" s="469"/>
      <c r="AW25" s="469"/>
      <c r="AX25" s="470"/>
      <c r="AY25" s="377" t="s">
        <v>171</v>
      </c>
      <c r="AZ25" s="378"/>
      <c r="BA25" s="378"/>
      <c r="BB25" s="378"/>
      <c r="BC25" s="378"/>
      <c r="BD25" s="378"/>
      <c r="BE25" s="378"/>
      <c r="BF25" s="378"/>
      <c r="BG25" s="378"/>
      <c r="BH25" s="378"/>
      <c r="BI25" s="378"/>
      <c r="BJ25" s="378"/>
      <c r="BK25" s="378"/>
      <c r="BL25" s="378"/>
      <c r="BM25" s="379"/>
      <c r="BN25" s="380">
        <v>1023840</v>
      </c>
      <c r="BO25" s="381"/>
      <c r="BP25" s="381"/>
      <c r="BQ25" s="381"/>
      <c r="BR25" s="381"/>
      <c r="BS25" s="381"/>
      <c r="BT25" s="381"/>
      <c r="BU25" s="382"/>
      <c r="BV25" s="380">
        <v>4664354</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172</v>
      </c>
      <c r="F26" s="447"/>
      <c r="G26" s="447"/>
      <c r="H26" s="447"/>
      <c r="I26" s="447"/>
      <c r="J26" s="447"/>
      <c r="K26" s="448"/>
      <c r="L26" s="468">
        <v>1</v>
      </c>
      <c r="M26" s="469"/>
      <c r="N26" s="469"/>
      <c r="O26" s="469"/>
      <c r="P26" s="511"/>
      <c r="Q26" s="468">
        <v>5300</v>
      </c>
      <c r="R26" s="469"/>
      <c r="S26" s="469"/>
      <c r="T26" s="469"/>
      <c r="U26" s="469"/>
      <c r="V26" s="511"/>
      <c r="W26" s="563"/>
      <c r="X26" s="564"/>
      <c r="Y26" s="565"/>
      <c r="Z26" s="467" t="s">
        <v>173</v>
      </c>
      <c r="AA26" s="569"/>
      <c r="AB26" s="569"/>
      <c r="AC26" s="569"/>
      <c r="AD26" s="569"/>
      <c r="AE26" s="569"/>
      <c r="AF26" s="569"/>
      <c r="AG26" s="570"/>
      <c r="AH26" s="468">
        <v>3</v>
      </c>
      <c r="AI26" s="469"/>
      <c r="AJ26" s="469"/>
      <c r="AK26" s="469"/>
      <c r="AL26" s="511"/>
      <c r="AM26" s="468">
        <v>10218</v>
      </c>
      <c r="AN26" s="469"/>
      <c r="AO26" s="469"/>
      <c r="AP26" s="469"/>
      <c r="AQ26" s="469"/>
      <c r="AR26" s="511"/>
      <c r="AS26" s="468">
        <v>3406</v>
      </c>
      <c r="AT26" s="469"/>
      <c r="AU26" s="469"/>
      <c r="AV26" s="469"/>
      <c r="AW26" s="469"/>
      <c r="AX26" s="470"/>
      <c r="AY26" s="420" t="s">
        <v>174</v>
      </c>
      <c r="AZ26" s="421"/>
      <c r="BA26" s="421"/>
      <c r="BB26" s="421"/>
      <c r="BC26" s="421"/>
      <c r="BD26" s="421"/>
      <c r="BE26" s="421"/>
      <c r="BF26" s="421"/>
      <c r="BG26" s="421"/>
      <c r="BH26" s="421"/>
      <c r="BI26" s="421"/>
      <c r="BJ26" s="421"/>
      <c r="BK26" s="421"/>
      <c r="BL26" s="421"/>
      <c r="BM26" s="422"/>
      <c r="BN26" s="417" t="s">
        <v>175</v>
      </c>
      <c r="BO26" s="418"/>
      <c r="BP26" s="418"/>
      <c r="BQ26" s="418"/>
      <c r="BR26" s="418"/>
      <c r="BS26" s="418"/>
      <c r="BT26" s="418"/>
      <c r="BU26" s="419"/>
      <c r="BV26" s="417" t="s">
        <v>175</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176</v>
      </c>
      <c r="F27" s="447"/>
      <c r="G27" s="447"/>
      <c r="H27" s="447"/>
      <c r="I27" s="447"/>
      <c r="J27" s="447"/>
      <c r="K27" s="448"/>
      <c r="L27" s="468">
        <v>1</v>
      </c>
      <c r="M27" s="469"/>
      <c r="N27" s="469"/>
      <c r="O27" s="469"/>
      <c r="P27" s="511"/>
      <c r="Q27" s="468">
        <v>2960</v>
      </c>
      <c r="R27" s="469"/>
      <c r="S27" s="469"/>
      <c r="T27" s="469"/>
      <c r="U27" s="469"/>
      <c r="V27" s="511"/>
      <c r="W27" s="563"/>
      <c r="X27" s="564"/>
      <c r="Y27" s="565"/>
      <c r="Z27" s="467" t="s">
        <v>177</v>
      </c>
      <c r="AA27" s="447"/>
      <c r="AB27" s="447"/>
      <c r="AC27" s="447"/>
      <c r="AD27" s="447"/>
      <c r="AE27" s="447"/>
      <c r="AF27" s="447"/>
      <c r="AG27" s="448"/>
      <c r="AH27" s="468" t="s">
        <v>175</v>
      </c>
      <c r="AI27" s="469"/>
      <c r="AJ27" s="469"/>
      <c r="AK27" s="469"/>
      <c r="AL27" s="511"/>
      <c r="AM27" s="468" t="s">
        <v>127</v>
      </c>
      <c r="AN27" s="469"/>
      <c r="AO27" s="469"/>
      <c r="AP27" s="469"/>
      <c r="AQ27" s="469"/>
      <c r="AR27" s="511"/>
      <c r="AS27" s="468" t="s">
        <v>127</v>
      </c>
      <c r="AT27" s="469"/>
      <c r="AU27" s="469"/>
      <c r="AV27" s="469"/>
      <c r="AW27" s="469"/>
      <c r="AX27" s="470"/>
      <c r="AY27" s="512" t="s">
        <v>178</v>
      </c>
      <c r="AZ27" s="513"/>
      <c r="BA27" s="513"/>
      <c r="BB27" s="513"/>
      <c r="BC27" s="513"/>
      <c r="BD27" s="513"/>
      <c r="BE27" s="513"/>
      <c r="BF27" s="513"/>
      <c r="BG27" s="513"/>
      <c r="BH27" s="513"/>
      <c r="BI27" s="513"/>
      <c r="BJ27" s="513"/>
      <c r="BK27" s="513"/>
      <c r="BL27" s="513"/>
      <c r="BM27" s="514"/>
      <c r="BN27" s="536" t="s">
        <v>175</v>
      </c>
      <c r="BO27" s="537"/>
      <c r="BP27" s="537"/>
      <c r="BQ27" s="537"/>
      <c r="BR27" s="537"/>
      <c r="BS27" s="537"/>
      <c r="BT27" s="537"/>
      <c r="BU27" s="538"/>
      <c r="BV27" s="536" t="s">
        <v>127</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179</v>
      </c>
      <c r="F28" s="447"/>
      <c r="G28" s="447"/>
      <c r="H28" s="447"/>
      <c r="I28" s="447"/>
      <c r="J28" s="447"/>
      <c r="K28" s="448"/>
      <c r="L28" s="468">
        <v>1</v>
      </c>
      <c r="M28" s="469"/>
      <c r="N28" s="469"/>
      <c r="O28" s="469"/>
      <c r="P28" s="511"/>
      <c r="Q28" s="468">
        <v>2190</v>
      </c>
      <c r="R28" s="469"/>
      <c r="S28" s="469"/>
      <c r="T28" s="469"/>
      <c r="U28" s="469"/>
      <c r="V28" s="511"/>
      <c r="W28" s="563"/>
      <c r="X28" s="564"/>
      <c r="Y28" s="565"/>
      <c r="Z28" s="467" t="s">
        <v>180</v>
      </c>
      <c r="AA28" s="447"/>
      <c r="AB28" s="447"/>
      <c r="AC28" s="447"/>
      <c r="AD28" s="447"/>
      <c r="AE28" s="447"/>
      <c r="AF28" s="447"/>
      <c r="AG28" s="448"/>
      <c r="AH28" s="468" t="s">
        <v>127</v>
      </c>
      <c r="AI28" s="469"/>
      <c r="AJ28" s="469"/>
      <c r="AK28" s="469"/>
      <c r="AL28" s="511"/>
      <c r="AM28" s="468" t="s">
        <v>127</v>
      </c>
      <c r="AN28" s="469"/>
      <c r="AO28" s="469"/>
      <c r="AP28" s="469"/>
      <c r="AQ28" s="469"/>
      <c r="AR28" s="511"/>
      <c r="AS28" s="468" t="s">
        <v>127</v>
      </c>
      <c r="AT28" s="469"/>
      <c r="AU28" s="469"/>
      <c r="AV28" s="469"/>
      <c r="AW28" s="469"/>
      <c r="AX28" s="470"/>
      <c r="AY28" s="571" t="s">
        <v>181</v>
      </c>
      <c r="AZ28" s="572"/>
      <c r="BA28" s="572"/>
      <c r="BB28" s="573"/>
      <c r="BC28" s="377" t="s">
        <v>48</v>
      </c>
      <c r="BD28" s="378"/>
      <c r="BE28" s="378"/>
      <c r="BF28" s="378"/>
      <c r="BG28" s="378"/>
      <c r="BH28" s="378"/>
      <c r="BI28" s="378"/>
      <c r="BJ28" s="378"/>
      <c r="BK28" s="378"/>
      <c r="BL28" s="378"/>
      <c r="BM28" s="379"/>
      <c r="BN28" s="380">
        <v>848851</v>
      </c>
      <c r="BO28" s="381"/>
      <c r="BP28" s="381"/>
      <c r="BQ28" s="381"/>
      <c r="BR28" s="381"/>
      <c r="BS28" s="381"/>
      <c r="BT28" s="381"/>
      <c r="BU28" s="382"/>
      <c r="BV28" s="380">
        <v>772237</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182</v>
      </c>
      <c r="F29" s="447"/>
      <c r="G29" s="447"/>
      <c r="H29" s="447"/>
      <c r="I29" s="447"/>
      <c r="J29" s="447"/>
      <c r="K29" s="448"/>
      <c r="L29" s="468">
        <v>8</v>
      </c>
      <c r="M29" s="469"/>
      <c r="N29" s="469"/>
      <c r="O29" s="469"/>
      <c r="P29" s="511"/>
      <c r="Q29" s="468">
        <v>2050</v>
      </c>
      <c r="R29" s="469"/>
      <c r="S29" s="469"/>
      <c r="T29" s="469"/>
      <c r="U29" s="469"/>
      <c r="V29" s="511"/>
      <c r="W29" s="566"/>
      <c r="X29" s="567"/>
      <c r="Y29" s="568"/>
      <c r="Z29" s="467" t="s">
        <v>183</v>
      </c>
      <c r="AA29" s="447"/>
      <c r="AB29" s="447"/>
      <c r="AC29" s="447"/>
      <c r="AD29" s="447"/>
      <c r="AE29" s="447"/>
      <c r="AF29" s="447"/>
      <c r="AG29" s="448"/>
      <c r="AH29" s="468">
        <v>132</v>
      </c>
      <c r="AI29" s="469"/>
      <c r="AJ29" s="469"/>
      <c r="AK29" s="469"/>
      <c r="AL29" s="511"/>
      <c r="AM29" s="468">
        <v>402072</v>
      </c>
      <c r="AN29" s="469"/>
      <c r="AO29" s="469"/>
      <c r="AP29" s="469"/>
      <c r="AQ29" s="469"/>
      <c r="AR29" s="511"/>
      <c r="AS29" s="468">
        <v>3046</v>
      </c>
      <c r="AT29" s="469"/>
      <c r="AU29" s="469"/>
      <c r="AV29" s="469"/>
      <c r="AW29" s="469"/>
      <c r="AX29" s="470"/>
      <c r="AY29" s="574"/>
      <c r="AZ29" s="575"/>
      <c r="BA29" s="575"/>
      <c r="BB29" s="576"/>
      <c r="BC29" s="451" t="s">
        <v>184</v>
      </c>
      <c r="BD29" s="452"/>
      <c r="BE29" s="452"/>
      <c r="BF29" s="452"/>
      <c r="BG29" s="452"/>
      <c r="BH29" s="452"/>
      <c r="BI29" s="452"/>
      <c r="BJ29" s="452"/>
      <c r="BK29" s="452"/>
      <c r="BL29" s="452"/>
      <c r="BM29" s="453"/>
      <c r="BN29" s="417">
        <v>613935</v>
      </c>
      <c r="BO29" s="418"/>
      <c r="BP29" s="418"/>
      <c r="BQ29" s="418"/>
      <c r="BR29" s="418"/>
      <c r="BS29" s="418"/>
      <c r="BT29" s="418"/>
      <c r="BU29" s="419"/>
      <c r="BV29" s="417">
        <v>72845</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185</v>
      </c>
      <c r="X30" s="585"/>
      <c r="Y30" s="585"/>
      <c r="Z30" s="585"/>
      <c r="AA30" s="585"/>
      <c r="AB30" s="585"/>
      <c r="AC30" s="585"/>
      <c r="AD30" s="585"/>
      <c r="AE30" s="585"/>
      <c r="AF30" s="585"/>
      <c r="AG30" s="586"/>
      <c r="AH30" s="544">
        <v>94.9</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9736220</v>
      </c>
      <c r="BO30" s="537"/>
      <c r="BP30" s="537"/>
      <c r="BQ30" s="537"/>
      <c r="BR30" s="537"/>
      <c r="BS30" s="537"/>
      <c r="BT30" s="537"/>
      <c r="BU30" s="538"/>
      <c r="BV30" s="536">
        <v>7664790</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0" t="s">
        <v>186</v>
      </c>
      <c r="D32" s="580"/>
      <c r="E32" s="580"/>
      <c r="F32" s="580"/>
      <c r="G32" s="580"/>
      <c r="H32" s="580"/>
      <c r="I32" s="580"/>
      <c r="J32" s="580"/>
      <c r="K32" s="580"/>
      <c r="L32" s="580"/>
      <c r="M32" s="580"/>
      <c r="N32" s="580"/>
      <c r="O32" s="580"/>
      <c r="P32" s="580"/>
      <c r="Q32" s="580"/>
      <c r="R32" s="580"/>
      <c r="S32" s="580"/>
      <c r="U32" s="421" t="s">
        <v>187</v>
      </c>
      <c r="V32" s="421"/>
      <c r="W32" s="421"/>
      <c r="X32" s="421"/>
      <c r="Y32" s="421"/>
      <c r="Z32" s="421"/>
      <c r="AA32" s="421"/>
      <c r="AB32" s="421"/>
      <c r="AC32" s="421"/>
      <c r="AD32" s="421"/>
      <c r="AE32" s="421"/>
      <c r="AF32" s="421"/>
      <c r="AG32" s="421"/>
      <c r="AH32" s="421"/>
      <c r="AI32" s="421"/>
      <c r="AJ32" s="421"/>
      <c r="AK32" s="421"/>
      <c r="AM32" s="421" t="s">
        <v>188</v>
      </c>
      <c r="AN32" s="421"/>
      <c r="AO32" s="421"/>
      <c r="AP32" s="421"/>
      <c r="AQ32" s="421"/>
      <c r="AR32" s="421"/>
      <c r="AS32" s="421"/>
      <c r="AT32" s="421"/>
      <c r="AU32" s="421"/>
      <c r="AV32" s="421"/>
      <c r="AW32" s="421"/>
      <c r="AX32" s="421"/>
      <c r="AY32" s="421"/>
      <c r="AZ32" s="421"/>
      <c r="BA32" s="421"/>
      <c r="BB32" s="421"/>
      <c r="BC32" s="421"/>
      <c r="BE32" s="421" t="s">
        <v>189</v>
      </c>
      <c r="BF32" s="421"/>
      <c r="BG32" s="421"/>
      <c r="BH32" s="421"/>
      <c r="BI32" s="421"/>
      <c r="BJ32" s="421"/>
      <c r="BK32" s="421"/>
      <c r="BL32" s="421"/>
      <c r="BM32" s="421"/>
      <c r="BN32" s="421"/>
      <c r="BO32" s="421"/>
      <c r="BP32" s="421"/>
      <c r="BQ32" s="421"/>
      <c r="BR32" s="421"/>
      <c r="BS32" s="421"/>
      <c r="BT32" s="421"/>
      <c r="BU32" s="421"/>
      <c r="BW32" s="421" t="s">
        <v>190</v>
      </c>
      <c r="BX32" s="421"/>
      <c r="BY32" s="421"/>
      <c r="BZ32" s="421"/>
      <c r="CA32" s="421"/>
      <c r="CB32" s="421"/>
      <c r="CC32" s="421"/>
      <c r="CD32" s="421"/>
      <c r="CE32" s="421"/>
      <c r="CF32" s="421"/>
      <c r="CG32" s="421"/>
      <c r="CH32" s="421"/>
      <c r="CI32" s="421"/>
      <c r="CJ32" s="421"/>
      <c r="CK32" s="421"/>
      <c r="CL32" s="421"/>
      <c r="CM32" s="421"/>
      <c r="CO32" s="421" t="s">
        <v>191</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2">
      <c r="A33" s="172"/>
      <c r="B33" s="196"/>
      <c r="C33" s="441" t="s">
        <v>192</v>
      </c>
      <c r="D33" s="441"/>
      <c r="E33" s="406" t="s">
        <v>193</v>
      </c>
      <c r="F33" s="406"/>
      <c r="G33" s="406"/>
      <c r="H33" s="406"/>
      <c r="I33" s="406"/>
      <c r="J33" s="406"/>
      <c r="K33" s="406"/>
      <c r="L33" s="406"/>
      <c r="M33" s="406"/>
      <c r="N33" s="406"/>
      <c r="O33" s="406"/>
      <c r="P33" s="406"/>
      <c r="Q33" s="406"/>
      <c r="R33" s="406"/>
      <c r="S33" s="406"/>
      <c r="T33" s="197"/>
      <c r="U33" s="441" t="s">
        <v>194</v>
      </c>
      <c r="V33" s="441"/>
      <c r="W33" s="406" t="s">
        <v>195</v>
      </c>
      <c r="X33" s="406"/>
      <c r="Y33" s="406"/>
      <c r="Z33" s="406"/>
      <c r="AA33" s="406"/>
      <c r="AB33" s="406"/>
      <c r="AC33" s="406"/>
      <c r="AD33" s="406"/>
      <c r="AE33" s="406"/>
      <c r="AF33" s="406"/>
      <c r="AG33" s="406"/>
      <c r="AH33" s="406"/>
      <c r="AI33" s="406"/>
      <c r="AJ33" s="406"/>
      <c r="AK33" s="406"/>
      <c r="AL33" s="197"/>
      <c r="AM33" s="441" t="s">
        <v>192</v>
      </c>
      <c r="AN33" s="441"/>
      <c r="AO33" s="406" t="s">
        <v>193</v>
      </c>
      <c r="AP33" s="406"/>
      <c r="AQ33" s="406"/>
      <c r="AR33" s="406"/>
      <c r="AS33" s="406"/>
      <c r="AT33" s="406"/>
      <c r="AU33" s="406"/>
      <c r="AV33" s="406"/>
      <c r="AW33" s="406"/>
      <c r="AX33" s="406"/>
      <c r="AY33" s="406"/>
      <c r="AZ33" s="406"/>
      <c r="BA33" s="406"/>
      <c r="BB33" s="406"/>
      <c r="BC33" s="406"/>
      <c r="BD33" s="198"/>
      <c r="BE33" s="406" t="s">
        <v>196</v>
      </c>
      <c r="BF33" s="406"/>
      <c r="BG33" s="406" t="s">
        <v>197</v>
      </c>
      <c r="BH33" s="406"/>
      <c r="BI33" s="406"/>
      <c r="BJ33" s="406"/>
      <c r="BK33" s="406"/>
      <c r="BL33" s="406"/>
      <c r="BM33" s="406"/>
      <c r="BN33" s="406"/>
      <c r="BO33" s="406"/>
      <c r="BP33" s="406"/>
      <c r="BQ33" s="406"/>
      <c r="BR33" s="406"/>
      <c r="BS33" s="406"/>
      <c r="BT33" s="406"/>
      <c r="BU33" s="406"/>
      <c r="BV33" s="198"/>
      <c r="BW33" s="441" t="s">
        <v>196</v>
      </c>
      <c r="BX33" s="441"/>
      <c r="BY33" s="406" t="s">
        <v>198</v>
      </c>
      <c r="BZ33" s="406"/>
      <c r="CA33" s="406"/>
      <c r="CB33" s="406"/>
      <c r="CC33" s="406"/>
      <c r="CD33" s="406"/>
      <c r="CE33" s="406"/>
      <c r="CF33" s="406"/>
      <c r="CG33" s="406"/>
      <c r="CH33" s="406"/>
      <c r="CI33" s="406"/>
      <c r="CJ33" s="406"/>
      <c r="CK33" s="406"/>
      <c r="CL33" s="406"/>
      <c r="CM33" s="406"/>
      <c r="CN33" s="197"/>
      <c r="CO33" s="441" t="s">
        <v>194</v>
      </c>
      <c r="CP33" s="441"/>
      <c r="CQ33" s="406" t="s">
        <v>199</v>
      </c>
      <c r="CR33" s="406"/>
      <c r="CS33" s="406"/>
      <c r="CT33" s="406"/>
      <c r="CU33" s="406"/>
      <c r="CV33" s="406"/>
      <c r="CW33" s="406"/>
      <c r="CX33" s="406"/>
      <c r="CY33" s="406"/>
      <c r="CZ33" s="406"/>
      <c r="DA33" s="406"/>
      <c r="DB33" s="406"/>
      <c r="DC33" s="406"/>
      <c r="DD33" s="406"/>
      <c r="DE33" s="406"/>
      <c r="DF33" s="197"/>
      <c r="DG33" s="606" t="s">
        <v>200</v>
      </c>
      <c r="DH33" s="606"/>
      <c r="DI33" s="199"/>
    </row>
    <row r="34" spans="1:113" ht="32.25" customHeight="1" x14ac:dyDescent="0.2">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6</v>
      </c>
      <c r="AN34" s="607"/>
      <c r="AO34" s="608" t="str">
        <f>IF('各会計、関係団体の財政状況及び健全化判断比率'!B32="","",'各会計、関係団体の財政状況及び健全化判断比率'!B32)</f>
        <v>国民健康保険病院事業会計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川南・都農衛生組合</v>
      </c>
      <c r="BZ34" s="608"/>
      <c r="CA34" s="608"/>
      <c r="CB34" s="608"/>
      <c r="CC34" s="608"/>
      <c r="CD34" s="608"/>
      <c r="CE34" s="608"/>
      <c r="CF34" s="608"/>
      <c r="CG34" s="608"/>
      <c r="CH34" s="608"/>
      <c r="CI34" s="608"/>
      <c r="CJ34" s="608"/>
      <c r="CK34" s="608"/>
      <c r="CL34" s="608"/>
      <c r="CM34" s="608"/>
      <c r="CN34" s="172"/>
      <c r="CO34" s="607">
        <f>IF(CQ34="","",MAX(C34:D43,U34:V43,AM34:AN43,BE34:BF43,BW34:BX43)+1)</f>
        <v>16</v>
      </c>
      <c r="CP34" s="607"/>
      <c r="CQ34" s="608" t="str">
        <f>IF('各会計、関係団体の財政状況及び健全化判断比率'!BS7="","",'各会計、関係団体の財政状況及び健全化判断比率'!BS7)</f>
        <v>（株）都農ワイン</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〇</v>
      </c>
      <c r="DH34" s="609"/>
      <c r="DI34" s="199"/>
    </row>
    <row r="35" spans="1:113" ht="32.25" customHeight="1" x14ac:dyDescent="0.2">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介護保険特別会計（保険事業勘定）</v>
      </c>
      <c r="X35" s="608"/>
      <c r="Y35" s="608"/>
      <c r="Z35" s="608"/>
      <c r="AA35" s="608"/>
      <c r="AB35" s="608"/>
      <c r="AC35" s="608"/>
      <c r="AD35" s="608"/>
      <c r="AE35" s="608"/>
      <c r="AF35" s="608"/>
      <c r="AG35" s="608"/>
      <c r="AH35" s="608"/>
      <c r="AI35" s="608"/>
      <c r="AJ35" s="608"/>
      <c r="AK35" s="608"/>
      <c r="AL35" s="172"/>
      <c r="AM35" s="607">
        <f t="shared" ref="AM35:AM43" si="0">IF(AO35="","",AM34+1)</f>
        <v>7</v>
      </c>
      <c r="AN35" s="607"/>
      <c r="AO35" s="608" t="str">
        <f>IF('各会計、関係団体の財政状況及び健全化判断比率'!B33="","",'各会計、関係団体の財政状況及び健全化判断比率'!B33)</f>
        <v>水道事業会計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宮崎県東児湯消防組合</v>
      </c>
      <c r="BZ35" s="608"/>
      <c r="CA35" s="608"/>
      <c r="CB35" s="608"/>
      <c r="CC35" s="608"/>
      <c r="CD35" s="608"/>
      <c r="CE35" s="608"/>
      <c r="CF35" s="608"/>
      <c r="CG35" s="608"/>
      <c r="CH35" s="608"/>
      <c r="CI35" s="608"/>
      <c r="CJ35" s="608"/>
      <c r="CK35" s="608"/>
      <c r="CL35" s="608"/>
      <c r="CM35" s="608"/>
      <c r="CN35" s="172"/>
      <c r="CO35" s="607">
        <f t="shared" ref="CO35:CO43" si="3">IF(CQ35="","",CO34+1)</f>
        <v>17</v>
      </c>
      <c r="CP35" s="607"/>
      <c r="CQ35" s="608" t="str">
        <f>IF('各会計、関係団体の財政状況及び健全化判断比率'!BS8="","",'各会計、関係団体の財政状況及び健全化判断比率'!BS8)</f>
        <v>（株）豊畑</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2">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介護保険特別会計（介護サービス事業勘定）</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西都児湯環境整備事務組合</v>
      </c>
      <c r="BZ36" s="608"/>
      <c r="CA36" s="608"/>
      <c r="CB36" s="608"/>
      <c r="CC36" s="608"/>
      <c r="CD36" s="608"/>
      <c r="CE36" s="608"/>
      <c r="CF36" s="608"/>
      <c r="CG36" s="608"/>
      <c r="CH36" s="608"/>
      <c r="CI36" s="608"/>
      <c r="CJ36" s="608"/>
      <c r="CK36" s="608"/>
      <c r="CL36" s="608"/>
      <c r="CM36" s="608"/>
      <c r="CN36" s="172"/>
      <c r="CO36" s="607">
        <f t="shared" si="3"/>
        <v>18</v>
      </c>
      <c r="CP36" s="607"/>
      <c r="CQ36" s="608" t="str">
        <f>IF('各会計、関係団体の財政状況及び健全化判断比率'!BS9="","",'各会計、関係団体の財政状況及び健全化判断比率'!BS9)</f>
        <v>(一財）つの未来まちづくり推進機構</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2">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後期高齢者医療特別会計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宮崎県市町村総合事務組合（一般会計）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2">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宮崎県市町村総合事務組合　市町村交通災害共済事業特別会計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2">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宮崎県市町村総合事務組合　自治会館管理運営特別会計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2">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宮崎県後期高齢者医療広域連合　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2">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宮崎県後期高齢者医療広域連合　後期高齢者医療特別会計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2">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2">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201</v>
      </c>
      <c r="E46" s="610" t="s">
        <v>202</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203</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204</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205</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206</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207</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208</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row r="54" spans="5:113" x14ac:dyDescent="0.2"/>
    <row r="55" spans="5:113" x14ac:dyDescent="0.2"/>
    <row r="56" spans="5:113" x14ac:dyDescent="0.2"/>
  </sheetData>
  <sheetProtection algorithmName="SHA-512" hashValue="wnpi5dVVw6n1xMZv6jOUiiDpYMpX2UD0rKRA1UDKFI6MPGb1SSAYiUI7DbaQmog6CdkMqHyk0o2oNh3d0e2ClQ==" saltValue="xhfdEAMc7pHN2Twuofuos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60" t="s">
        <v>558</v>
      </c>
      <c r="D34" s="1160"/>
      <c r="E34" s="1161"/>
      <c r="F34" s="32">
        <v>10.87</v>
      </c>
      <c r="G34" s="33">
        <v>13.19</v>
      </c>
      <c r="H34" s="33">
        <v>15.21</v>
      </c>
      <c r="I34" s="33">
        <v>15.93</v>
      </c>
      <c r="J34" s="34">
        <v>15.64</v>
      </c>
      <c r="K34" s="22"/>
      <c r="L34" s="22"/>
      <c r="M34" s="22"/>
      <c r="N34" s="22"/>
      <c r="O34" s="22"/>
      <c r="P34" s="22"/>
    </row>
    <row r="35" spans="1:16" ht="39" customHeight="1" x14ac:dyDescent="0.2">
      <c r="A35" s="22"/>
      <c r="B35" s="35"/>
      <c r="C35" s="1156" t="s">
        <v>559</v>
      </c>
      <c r="D35" s="1156"/>
      <c r="E35" s="1157"/>
      <c r="F35" s="36">
        <v>10.55</v>
      </c>
      <c r="G35" s="37">
        <v>7.63</v>
      </c>
      <c r="H35" s="37">
        <v>7.82</v>
      </c>
      <c r="I35" s="37">
        <v>7.66</v>
      </c>
      <c r="J35" s="38">
        <v>12.64</v>
      </c>
      <c r="K35" s="22"/>
      <c r="L35" s="22"/>
      <c r="M35" s="22"/>
      <c r="N35" s="22"/>
      <c r="O35" s="22"/>
      <c r="P35" s="22"/>
    </row>
    <row r="36" spans="1:16" ht="39" customHeight="1" x14ac:dyDescent="0.2">
      <c r="A36" s="22"/>
      <c r="B36" s="35"/>
      <c r="C36" s="1156" t="s">
        <v>560</v>
      </c>
      <c r="D36" s="1156"/>
      <c r="E36" s="1157"/>
      <c r="F36" s="36">
        <v>2.4900000000000002</v>
      </c>
      <c r="G36" s="37">
        <v>3.2</v>
      </c>
      <c r="H36" s="37">
        <v>9.42</v>
      </c>
      <c r="I36" s="37">
        <v>11.47</v>
      </c>
      <c r="J36" s="38">
        <v>11.69</v>
      </c>
      <c r="K36" s="22"/>
      <c r="L36" s="22"/>
      <c r="M36" s="22"/>
      <c r="N36" s="22"/>
      <c r="O36" s="22"/>
      <c r="P36" s="22"/>
    </row>
    <row r="37" spans="1:16" ht="39" customHeight="1" x14ac:dyDescent="0.2">
      <c r="A37" s="22"/>
      <c r="B37" s="35"/>
      <c r="C37" s="1156" t="s">
        <v>561</v>
      </c>
      <c r="D37" s="1156"/>
      <c r="E37" s="1157"/>
      <c r="F37" s="36">
        <v>4.62</v>
      </c>
      <c r="G37" s="37">
        <v>1.67</v>
      </c>
      <c r="H37" s="37">
        <v>0.78</v>
      </c>
      <c r="I37" s="37">
        <v>1.24</v>
      </c>
      <c r="J37" s="38">
        <v>1.67</v>
      </c>
      <c r="K37" s="22"/>
      <c r="L37" s="22"/>
      <c r="M37" s="22"/>
      <c r="N37" s="22"/>
      <c r="O37" s="22"/>
      <c r="P37" s="22"/>
    </row>
    <row r="38" spans="1:16" ht="39" customHeight="1" x14ac:dyDescent="0.2">
      <c r="A38" s="22"/>
      <c r="B38" s="35"/>
      <c r="C38" s="1156" t="s">
        <v>562</v>
      </c>
      <c r="D38" s="1156"/>
      <c r="E38" s="1157"/>
      <c r="F38" s="36">
        <v>1.82</v>
      </c>
      <c r="G38" s="37">
        <v>1.93</v>
      </c>
      <c r="H38" s="37">
        <v>2.09</v>
      </c>
      <c r="I38" s="37">
        <v>2.0499999999999998</v>
      </c>
      <c r="J38" s="38">
        <v>1.48</v>
      </c>
      <c r="K38" s="22"/>
      <c r="L38" s="22"/>
      <c r="M38" s="22"/>
      <c r="N38" s="22"/>
      <c r="O38" s="22"/>
      <c r="P38" s="22"/>
    </row>
    <row r="39" spans="1:16" ht="39" customHeight="1" x14ac:dyDescent="0.2">
      <c r="A39" s="22"/>
      <c r="B39" s="35"/>
      <c r="C39" s="1156" t="s">
        <v>563</v>
      </c>
      <c r="D39" s="1156"/>
      <c r="E39" s="1157"/>
      <c r="F39" s="36">
        <v>0.08</v>
      </c>
      <c r="G39" s="37">
        <v>0</v>
      </c>
      <c r="H39" s="37">
        <v>7.0000000000000007E-2</v>
      </c>
      <c r="I39" s="37">
        <v>0.08</v>
      </c>
      <c r="J39" s="38">
        <v>0.05</v>
      </c>
      <c r="K39" s="22"/>
      <c r="L39" s="22"/>
      <c r="M39" s="22"/>
      <c r="N39" s="22"/>
      <c r="O39" s="22"/>
      <c r="P39" s="22"/>
    </row>
    <row r="40" spans="1:16" ht="39" customHeight="1" x14ac:dyDescent="0.2">
      <c r="A40" s="22"/>
      <c r="B40" s="35"/>
      <c r="C40" s="1156" t="s">
        <v>564</v>
      </c>
      <c r="D40" s="1156"/>
      <c r="E40" s="1157"/>
      <c r="F40" s="36">
        <v>0</v>
      </c>
      <c r="G40" s="37">
        <v>0.01</v>
      </c>
      <c r="H40" s="37">
        <v>0.01</v>
      </c>
      <c r="I40" s="37">
        <v>0.03</v>
      </c>
      <c r="J40" s="38">
        <v>0.03</v>
      </c>
      <c r="K40" s="22"/>
      <c r="L40" s="22"/>
      <c r="M40" s="22"/>
      <c r="N40" s="22"/>
      <c r="O40" s="22"/>
      <c r="P40" s="22"/>
    </row>
    <row r="41" spans="1:16" ht="39" customHeight="1" x14ac:dyDescent="0.2">
      <c r="A41" s="22"/>
      <c r="B41" s="35"/>
      <c r="C41" s="1156"/>
      <c r="D41" s="1156"/>
      <c r="E41" s="1157"/>
      <c r="F41" s="36"/>
      <c r="G41" s="37"/>
      <c r="H41" s="37"/>
      <c r="I41" s="37"/>
      <c r="J41" s="38"/>
      <c r="K41" s="22"/>
      <c r="L41" s="22"/>
      <c r="M41" s="22"/>
      <c r="N41" s="22"/>
      <c r="O41" s="22"/>
      <c r="P41" s="22"/>
    </row>
    <row r="42" spans="1:16" ht="39" customHeight="1" x14ac:dyDescent="0.2">
      <c r="A42" s="22"/>
      <c r="B42" s="39"/>
      <c r="C42" s="1156" t="s">
        <v>565</v>
      </c>
      <c r="D42" s="1156"/>
      <c r="E42" s="1157"/>
      <c r="F42" s="36" t="s">
        <v>509</v>
      </c>
      <c r="G42" s="37" t="s">
        <v>509</v>
      </c>
      <c r="H42" s="37" t="s">
        <v>509</v>
      </c>
      <c r="I42" s="37" t="s">
        <v>509</v>
      </c>
      <c r="J42" s="38" t="s">
        <v>509</v>
      </c>
      <c r="K42" s="22"/>
      <c r="L42" s="22"/>
      <c r="M42" s="22"/>
      <c r="N42" s="22"/>
      <c r="O42" s="22"/>
      <c r="P42" s="22"/>
    </row>
    <row r="43" spans="1:16" ht="39" customHeight="1" thickBot="1" x14ac:dyDescent="0.25">
      <c r="A43" s="22"/>
      <c r="B43" s="40"/>
      <c r="C43" s="1158" t="s">
        <v>566</v>
      </c>
      <c r="D43" s="1158"/>
      <c r="E43" s="1159"/>
      <c r="F43" s="41">
        <v>0.02</v>
      </c>
      <c r="G43" s="42">
        <v>0.04</v>
      </c>
      <c r="H43" s="42">
        <v>0.01</v>
      </c>
      <c r="I43" s="42" t="s">
        <v>509</v>
      </c>
      <c r="J43" s="43" t="s">
        <v>509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HQOZYhLFB+TwrIgZ+ghqnUpVZFLcIwUWvvN1GLfK9EEE9wkBEp+DsG7NecrkfjGzJidlN4EHztaHiJ04625bQ==" saltValue="54huUNdoeeB879wvnq4y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62" t="s">
        <v>11</v>
      </c>
      <c r="C45" s="1163"/>
      <c r="D45" s="56"/>
      <c r="E45" s="1168" t="s">
        <v>12</v>
      </c>
      <c r="F45" s="1168"/>
      <c r="G45" s="1168"/>
      <c r="H45" s="1168"/>
      <c r="I45" s="1168"/>
      <c r="J45" s="1169"/>
      <c r="K45" s="57">
        <v>578</v>
      </c>
      <c r="L45" s="58">
        <v>577</v>
      </c>
      <c r="M45" s="58">
        <v>561</v>
      </c>
      <c r="N45" s="58">
        <v>573</v>
      </c>
      <c r="O45" s="59">
        <v>572</v>
      </c>
      <c r="P45" s="46"/>
      <c r="Q45" s="46"/>
      <c r="R45" s="46"/>
      <c r="S45" s="46"/>
      <c r="T45" s="46"/>
      <c r="U45" s="46"/>
    </row>
    <row r="46" spans="1:21" ht="30.75" customHeight="1" x14ac:dyDescent="0.2">
      <c r="A46" s="46"/>
      <c r="B46" s="1164"/>
      <c r="C46" s="1165"/>
      <c r="D46" s="60"/>
      <c r="E46" s="1170" t="s">
        <v>13</v>
      </c>
      <c r="F46" s="1170"/>
      <c r="G46" s="1170"/>
      <c r="H46" s="1170"/>
      <c r="I46" s="1170"/>
      <c r="J46" s="1171"/>
      <c r="K46" s="61" t="s">
        <v>509</v>
      </c>
      <c r="L46" s="62" t="s">
        <v>509</v>
      </c>
      <c r="M46" s="62" t="s">
        <v>509</v>
      </c>
      <c r="N46" s="62" t="s">
        <v>509</v>
      </c>
      <c r="O46" s="63" t="s">
        <v>509</v>
      </c>
      <c r="P46" s="46"/>
      <c r="Q46" s="46"/>
      <c r="R46" s="46"/>
      <c r="S46" s="46"/>
      <c r="T46" s="46"/>
      <c r="U46" s="46"/>
    </row>
    <row r="47" spans="1:21" ht="30.75" customHeight="1" x14ac:dyDescent="0.2">
      <c r="A47" s="46"/>
      <c r="B47" s="1164"/>
      <c r="C47" s="1165"/>
      <c r="D47" s="60"/>
      <c r="E47" s="1170" t="s">
        <v>14</v>
      </c>
      <c r="F47" s="1170"/>
      <c r="G47" s="1170"/>
      <c r="H47" s="1170"/>
      <c r="I47" s="1170"/>
      <c r="J47" s="1171"/>
      <c r="K47" s="61" t="s">
        <v>509</v>
      </c>
      <c r="L47" s="62" t="s">
        <v>509</v>
      </c>
      <c r="M47" s="62" t="s">
        <v>509</v>
      </c>
      <c r="N47" s="62" t="s">
        <v>509</v>
      </c>
      <c r="O47" s="63" t="s">
        <v>509</v>
      </c>
      <c r="P47" s="46"/>
      <c r="Q47" s="46"/>
      <c r="R47" s="46"/>
      <c r="S47" s="46"/>
      <c r="T47" s="46"/>
      <c r="U47" s="46"/>
    </row>
    <row r="48" spans="1:21" ht="30.75" customHeight="1" x14ac:dyDescent="0.2">
      <c r="A48" s="46"/>
      <c r="B48" s="1164"/>
      <c r="C48" s="1165"/>
      <c r="D48" s="60"/>
      <c r="E48" s="1170" t="s">
        <v>15</v>
      </c>
      <c r="F48" s="1170"/>
      <c r="G48" s="1170"/>
      <c r="H48" s="1170"/>
      <c r="I48" s="1170"/>
      <c r="J48" s="1171"/>
      <c r="K48" s="61">
        <v>25</v>
      </c>
      <c r="L48" s="62">
        <v>40</v>
      </c>
      <c r="M48" s="62">
        <v>80</v>
      </c>
      <c r="N48" s="62">
        <v>75</v>
      </c>
      <c r="O48" s="63">
        <v>74</v>
      </c>
      <c r="P48" s="46"/>
      <c r="Q48" s="46"/>
      <c r="R48" s="46"/>
      <c r="S48" s="46"/>
      <c r="T48" s="46"/>
      <c r="U48" s="46"/>
    </row>
    <row r="49" spans="1:21" ht="30.75" customHeight="1" x14ac:dyDescent="0.2">
      <c r="A49" s="46"/>
      <c r="B49" s="1164"/>
      <c r="C49" s="1165"/>
      <c r="D49" s="60"/>
      <c r="E49" s="1170" t="s">
        <v>16</v>
      </c>
      <c r="F49" s="1170"/>
      <c r="G49" s="1170"/>
      <c r="H49" s="1170"/>
      <c r="I49" s="1170"/>
      <c r="J49" s="1171"/>
      <c r="K49" s="61">
        <v>69</v>
      </c>
      <c r="L49" s="62">
        <v>80</v>
      </c>
      <c r="M49" s="62">
        <v>64</v>
      </c>
      <c r="N49" s="62">
        <v>34</v>
      </c>
      <c r="O49" s="63">
        <v>35</v>
      </c>
      <c r="P49" s="46"/>
      <c r="Q49" s="46"/>
      <c r="R49" s="46"/>
      <c r="S49" s="46"/>
      <c r="T49" s="46"/>
      <c r="U49" s="46"/>
    </row>
    <row r="50" spans="1:21" ht="30.75" customHeight="1" x14ac:dyDescent="0.2">
      <c r="A50" s="46"/>
      <c r="B50" s="1164"/>
      <c r="C50" s="1165"/>
      <c r="D50" s="60"/>
      <c r="E50" s="1170" t="s">
        <v>17</v>
      </c>
      <c r="F50" s="1170"/>
      <c r="G50" s="1170"/>
      <c r="H50" s="1170"/>
      <c r="I50" s="1170"/>
      <c r="J50" s="1171"/>
      <c r="K50" s="61">
        <v>8</v>
      </c>
      <c r="L50" s="62">
        <v>8</v>
      </c>
      <c r="M50" s="62">
        <v>4</v>
      </c>
      <c r="N50" s="62">
        <v>2</v>
      </c>
      <c r="O50" s="63">
        <v>2</v>
      </c>
      <c r="P50" s="46"/>
      <c r="Q50" s="46"/>
      <c r="R50" s="46"/>
      <c r="S50" s="46"/>
      <c r="T50" s="46"/>
      <c r="U50" s="46"/>
    </row>
    <row r="51" spans="1:21" ht="30.75" customHeight="1" x14ac:dyDescent="0.2">
      <c r="A51" s="46"/>
      <c r="B51" s="1166"/>
      <c r="C51" s="1167"/>
      <c r="D51" s="64"/>
      <c r="E51" s="1170" t="s">
        <v>18</v>
      </c>
      <c r="F51" s="1170"/>
      <c r="G51" s="1170"/>
      <c r="H51" s="1170"/>
      <c r="I51" s="1170"/>
      <c r="J51" s="1171"/>
      <c r="K51" s="61" t="s">
        <v>509</v>
      </c>
      <c r="L51" s="62" t="s">
        <v>509</v>
      </c>
      <c r="M51" s="62" t="s">
        <v>509</v>
      </c>
      <c r="N51" s="62" t="s">
        <v>509</v>
      </c>
      <c r="O51" s="63" t="s">
        <v>509</v>
      </c>
      <c r="P51" s="46"/>
      <c r="Q51" s="46"/>
      <c r="R51" s="46"/>
      <c r="S51" s="46"/>
      <c r="T51" s="46"/>
      <c r="U51" s="46"/>
    </row>
    <row r="52" spans="1:21" ht="30.75" customHeight="1" x14ac:dyDescent="0.2">
      <c r="A52" s="46"/>
      <c r="B52" s="1172" t="s">
        <v>19</v>
      </c>
      <c r="C52" s="1173"/>
      <c r="D52" s="64"/>
      <c r="E52" s="1170" t="s">
        <v>20</v>
      </c>
      <c r="F52" s="1170"/>
      <c r="G52" s="1170"/>
      <c r="H52" s="1170"/>
      <c r="I52" s="1170"/>
      <c r="J52" s="1171"/>
      <c r="K52" s="61">
        <v>376</v>
      </c>
      <c r="L52" s="62">
        <v>396</v>
      </c>
      <c r="M52" s="62">
        <v>412</v>
      </c>
      <c r="N52" s="62">
        <v>418</v>
      </c>
      <c r="O52" s="63">
        <v>427</v>
      </c>
      <c r="P52" s="46"/>
      <c r="Q52" s="46"/>
      <c r="R52" s="46"/>
      <c r="S52" s="46"/>
      <c r="T52" s="46"/>
      <c r="U52" s="46"/>
    </row>
    <row r="53" spans="1:21" ht="30.75" customHeight="1" thickBot="1" x14ac:dyDescent="0.25">
      <c r="A53" s="46"/>
      <c r="B53" s="1174" t="s">
        <v>21</v>
      </c>
      <c r="C53" s="1175"/>
      <c r="D53" s="65"/>
      <c r="E53" s="1176" t="s">
        <v>22</v>
      </c>
      <c r="F53" s="1176"/>
      <c r="G53" s="1176"/>
      <c r="H53" s="1176"/>
      <c r="I53" s="1176"/>
      <c r="J53" s="1177"/>
      <c r="K53" s="66">
        <v>304</v>
      </c>
      <c r="L53" s="67">
        <v>309</v>
      </c>
      <c r="M53" s="67">
        <v>297</v>
      </c>
      <c r="N53" s="67">
        <v>266</v>
      </c>
      <c r="O53" s="68">
        <v>256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5">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2">
      <c r="B57" s="1178" t="s">
        <v>25</v>
      </c>
      <c r="C57" s="1179"/>
      <c r="D57" s="1182" t="s">
        <v>26</v>
      </c>
      <c r="E57" s="1183"/>
      <c r="F57" s="1183"/>
      <c r="G57" s="1183"/>
      <c r="H57" s="1183"/>
      <c r="I57" s="1183"/>
      <c r="J57" s="1184"/>
      <c r="K57" s="81" t="s">
        <v>590</v>
      </c>
      <c r="L57" s="82" t="s">
        <v>590</v>
      </c>
      <c r="M57" s="82" t="s">
        <v>590</v>
      </c>
      <c r="N57" s="82" t="s">
        <v>590</v>
      </c>
      <c r="O57" s="83" t="s">
        <v>590</v>
      </c>
    </row>
    <row r="58" spans="1:21" ht="31.5" customHeight="1" thickBot="1" x14ac:dyDescent="0.25">
      <c r="B58" s="1180"/>
      <c r="C58" s="1181"/>
      <c r="D58" s="1185" t="s">
        <v>27</v>
      </c>
      <c r="E58" s="1186"/>
      <c r="F58" s="1186"/>
      <c r="G58" s="1186"/>
      <c r="H58" s="1186"/>
      <c r="I58" s="1186"/>
      <c r="J58" s="1187"/>
      <c r="K58" s="84" t="s">
        <v>590</v>
      </c>
      <c r="L58" s="85" t="s">
        <v>590</v>
      </c>
      <c r="M58" s="85" t="s">
        <v>590</v>
      </c>
      <c r="N58" s="85" t="s">
        <v>590</v>
      </c>
      <c r="O58" s="86" t="s">
        <v>590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6Uu3SCQDGnpqfcZHKzwl1Em87ABt0DsdrUxniBGcj/lFqINBqk2XMPlCd6L6jKiZbHbJ/7mymmMWbCtnICYbA==" saltValue="fAgpbAQK43vXQAFAlcGm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88" t="s">
        <v>30</v>
      </c>
      <c r="C41" s="1189"/>
      <c r="D41" s="100"/>
      <c r="E41" s="1194" t="s">
        <v>31</v>
      </c>
      <c r="F41" s="1194"/>
      <c r="G41" s="1194"/>
      <c r="H41" s="1195"/>
      <c r="I41" s="339">
        <v>5756</v>
      </c>
      <c r="J41" s="340">
        <v>5833</v>
      </c>
      <c r="K41" s="340">
        <v>5969</v>
      </c>
      <c r="L41" s="340">
        <v>5987</v>
      </c>
      <c r="M41" s="341">
        <v>6021</v>
      </c>
    </row>
    <row r="42" spans="2:13" ht="27.75" customHeight="1" x14ac:dyDescent="0.2">
      <c r="B42" s="1190"/>
      <c r="C42" s="1191"/>
      <c r="D42" s="101"/>
      <c r="E42" s="1196" t="s">
        <v>32</v>
      </c>
      <c r="F42" s="1196"/>
      <c r="G42" s="1196"/>
      <c r="H42" s="1197"/>
      <c r="I42" s="342">
        <v>15</v>
      </c>
      <c r="J42" s="343">
        <v>7</v>
      </c>
      <c r="K42" s="343">
        <v>4</v>
      </c>
      <c r="L42" s="343">
        <v>2</v>
      </c>
      <c r="M42" s="344">
        <v>0</v>
      </c>
    </row>
    <row r="43" spans="2:13" ht="27.75" customHeight="1" x14ac:dyDescent="0.2">
      <c r="B43" s="1190"/>
      <c r="C43" s="1191"/>
      <c r="D43" s="101"/>
      <c r="E43" s="1196" t="s">
        <v>33</v>
      </c>
      <c r="F43" s="1196"/>
      <c r="G43" s="1196"/>
      <c r="H43" s="1197"/>
      <c r="I43" s="342">
        <v>1145</v>
      </c>
      <c r="J43" s="343">
        <v>1187</v>
      </c>
      <c r="K43" s="343">
        <v>1342</v>
      </c>
      <c r="L43" s="343">
        <v>1209</v>
      </c>
      <c r="M43" s="344">
        <v>1196</v>
      </c>
    </row>
    <row r="44" spans="2:13" ht="27.75" customHeight="1" x14ac:dyDescent="0.2">
      <c r="B44" s="1190"/>
      <c r="C44" s="1191"/>
      <c r="D44" s="101"/>
      <c r="E44" s="1196" t="s">
        <v>34</v>
      </c>
      <c r="F44" s="1196"/>
      <c r="G44" s="1196"/>
      <c r="H44" s="1197"/>
      <c r="I44" s="342">
        <v>350</v>
      </c>
      <c r="J44" s="343">
        <v>273</v>
      </c>
      <c r="K44" s="343">
        <v>220</v>
      </c>
      <c r="L44" s="343">
        <v>195</v>
      </c>
      <c r="M44" s="344">
        <v>166</v>
      </c>
    </row>
    <row r="45" spans="2:13" ht="27.75" customHeight="1" x14ac:dyDescent="0.2">
      <c r="B45" s="1190"/>
      <c r="C45" s="1191"/>
      <c r="D45" s="101"/>
      <c r="E45" s="1196" t="s">
        <v>35</v>
      </c>
      <c r="F45" s="1196"/>
      <c r="G45" s="1196"/>
      <c r="H45" s="1197"/>
      <c r="I45" s="342">
        <v>1065</v>
      </c>
      <c r="J45" s="343">
        <v>1043</v>
      </c>
      <c r="K45" s="343">
        <v>1092</v>
      </c>
      <c r="L45" s="343">
        <v>1080</v>
      </c>
      <c r="M45" s="344">
        <v>1051</v>
      </c>
    </row>
    <row r="46" spans="2:13" ht="27.75" customHeight="1" x14ac:dyDescent="0.2">
      <c r="B46" s="1190"/>
      <c r="C46" s="1191"/>
      <c r="D46" s="102"/>
      <c r="E46" s="1196" t="s">
        <v>36</v>
      </c>
      <c r="F46" s="1196"/>
      <c r="G46" s="1196"/>
      <c r="H46" s="1197"/>
      <c r="I46" s="342">
        <v>12</v>
      </c>
      <c r="J46" s="343">
        <v>8</v>
      </c>
      <c r="K46" s="343">
        <v>9</v>
      </c>
      <c r="L46" s="343">
        <v>5</v>
      </c>
      <c r="M46" s="344">
        <v>3</v>
      </c>
    </row>
    <row r="47" spans="2:13" ht="27.75" customHeight="1" x14ac:dyDescent="0.2">
      <c r="B47" s="1190"/>
      <c r="C47" s="1191"/>
      <c r="D47" s="103"/>
      <c r="E47" s="1198" t="s">
        <v>37</v>
      </c>
      <c r="F47" s="1199"/>
      <c r="G47" s="1199"/>
      <c r="H47" s="1200"/>
      <c r="I47" s="342" t="s">
        <v>509</v>
      </c>
      <c r="J47" s="343" t="s">
        <v>509</v>
      </c>
      <c r="K47" s="343" t="s">
        <v>509</v>
      </c>
      <c r="L47" s="343" t="s">
        <v>509</v>
      </c>
      <c r="M47" s="344" t="s">
        <v>509</v>
      </c>
    </row>
    <row r="48" spans="2:13" ht="27.75" customHeight="1" x14ac:dyDescent="0.2">
      <c r="B48" s="1190"/>
      <c r="C48" s="1191"/>
      <c r="D48" s="101"/>
      <c r="E48" s="1196" t="s">
        <v>38</v>
      </c>
      <c r="F48" s="1196"/>
      <c r="G48" s="1196"/>
      <c r="H48" s="1197"/>
      <c r="I48" s="342" t="s">
        <v>509</v>
      </c>
      <c r="J48" s="343" t="s">
        <v>509</v>
      </c>
      <c r="K48" s="343" t="s">
        <v>509</v>
      </c>
      <c r="L48" s="343" t="s">
        <v>509</v>
      </c>
      <c r="M48" s="344" t="s">
        <v>509</v>
      </c>
    </row>
    <row r="49" spans="2:13" ht="27.75" customHeight="1" x14ac:dyDescent="0.2">
      <c r="B49" s="1192"/>
      <c r="C49" s="1193"/>
      <c r="D49" s="101"/>
      <c r="E49" s="1196" t="s">
        <v>39</v>
      </c>
      <c r="F49" s="1196"/>
      <c r="G49" s="1196"/>
      <c r="H49" s="1197"/>
      <c r="I49" s="342" t="s">
        <v>509</v>
      </c>
      <c r="J49" s="343" t="s">
        <v>509</v>
      </c>
      <c r="K49" s="343" t="s">
        <v>509</v>
      </c>
      <c r="L49" s="343" t="s">
        <v>509</v>
      </c>
      <c r="M49" s="344" t="s">
        <v>509</v>
      </c>
    </row>
    <row r="50" spans="2:13" ht="27.75" customHeight="1" x14ac:dyDescent="0.2">
      <c r="B50" s="1201" t="s">
        <v>40</v>
      </c>
      <c r="C50" s="1202"/>
      <c r="D50" s="104"/>
      <c r="E50" s="1196" t="s">
        <v>41</v>
      </c>
      <c r="F50" s="1196"/>
      <c r="G50" s="1196"/>
      <c r="H50" s="1197"/>
      <c r="I50" s="342">
        <v>5595</v>
      </c>
      <c r="J50" s="343">
        <v>5044</v>
      </c>
      <c r="K50" s="343">
        <v>6722</v>
      </c>
      <c r="L50" s="343">
        <v>8921</v>
      </c>
      <c r="M50" s="344">
        <v>11726</v>
      </c>
    </row>
    <row r="51" spans="2:13" ht="27.75" customHeight="1" x14ac:dyDescent="0.2">
      <c r="B51" s="1190"/>
      <c r="C51" s="1191"/>
      <c r="D51" s="101"/>
      <c r="E51" s="1196" t="s">
        <v>42</v>
      </c>
      <c r="F51" s="1196"/>
      <c r="G51" s="1196"/>
      <c r="H51" s="1197"/>
      <c r="I51" s="342">
        <v>86</v>
      </c>
      <c r="J51" s="343">
        <v>72</v>
      </c>
      <c r="K51" s="343">
        <v>57</v>
      </c>
      <c r="L51" s="343">
        <v>43</v>
      </c>
      <c r="M51" s="344">
        <v>28</v>
      </c>
    </row>
    <row r="52" spans="2:13" ht="27.75" customHeight="1" x14ac:dyDescent="0.2">
      <c r="B52" s="1192"/>
      <c r="C52" s="1193"/>
      <c r="D52" s="101"/>
      <c r="E52" s="1196" t="s">
        <v>43</v>
      </c>
      <c r="F52" s="1196"/>
      <c r="G52" s="1196"/>
      <c r="H52" s="1197"/>
      <c r="I52" s="342">
        <v>4945</v>
      </c>
      <c r="J52" s="343">
        <v>5002</v>
      </c>
      <c r="K52" s="343">
        <v>5192</v>
      </c>
      <c r="L52" s="343">
        <v>4891</v>
      </c>
      <c r="M52" s="344">
        <v>5233</v>
      </c>
    </row>
    <row r="53" spans="2:13" ht="27.75" customHeight="1" thickBot="1" x14ac:dyDescent="0.25">
      <c r="B53" s="1203" t="s">
        <v>44</v>
      </c>
      <c r="C53" s="1204"/>
      <c r="D53" s="105"/>
      <c r="E53" s="1205" t="s">
        <v>45</v>
      </c>
      <c r="F53" s="1205"/>
      <c r="G53" s="1205"/>
      <c r="H53" s="1206"/>
      <c r="I53" s="345">
        <v>-2282</v>
      </c>
      <c r="J53" s="346">
        <v>-1766</v>
      </c>
      <c r="K53" s="346">
        <v>-3336</v>
      </c>
      <c r="L53" s="346">
        <v>-5378</v>
      </c>
      <c r="M53" s="347">
        <v>-8550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wtYWNBYDpStmo+S+QfW6v/Sygfid/5wpTw/cXCZlbzax7DLQoEuu5QFh5OYAhb/XB04FflAQvrcRwP6Wff5PPA==" saltValue="p1ujDNjHO7qYftTI4VKO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552</v>
      </c>
      <c r="G54" s="114" t="s">
        <v>553</v>
      </c>
      <c r="H54" s="115" t="s">
        <v>554</v>
      </c>
    </row>
    <row r="55" spans="2:8" ht="52.5" customHeight="1" x14ac:dyDescent="0.2">
      <c r="B55" s="116"/>
      <c r="C55" s="1215" t="s">
        <v>48</v>
      </c>
      <c r="D55" s="1215"/>
      <c r="E55" s="1216"/>
      <c r="F55" s="117">
        <v>618</v>
      </c>
      <c r="G55" s="117">
        <v>772</v>
      </c>
      <c r="H55" s="118">
        <v>849</v>
      </c>
    </row>
    <row r="56" spans="2:8" ht="52.5" customHeight="1" x14ac:dyDescent="0.2">
      <c r="B56" s="119"/>
      <c r="C56" s="1217" t="s">
        <v>49</v>
      </c>
      <c r="D56" s="1217"/>
      <c r="E56" s="1218"/>
      <c r="F56" s="120">
        <v>73</v>
      </c>
      <c r="G56" s="120">
        <v>73</v>
      </c>
      <c r="H56" s="121">
        <v>614</v>
      </c>
    </row>
    <row r="57" spans="2:8" ht="53.25" customHeight="1" x14ac:dyDescent="0.2">
      <c r="B57" s="119"/>
      <c r="C57" s="1219" t="s">
        <v>50</v>
      </c>
      <c r="D57" s="1219"/>
      <c r="E57" s="1220"/>
      <c r="F57" s="122">
        <v>5611</v>
      </c>
      <c r="G57" s="122">
        <v>7665</v>
      </c>
      <c r="H57" s="123">
        <v>9736</v>
      </c>
    </row>
    <row r="58" spans="2:8" ht="45.75" customHeight="1" x14ac:dyDescent="0.2">
      <c r="B58" s="124"/>
      <c r="C58" s="1207" t="s">
        <v>585</v>
      </c>
      <c r="D58" s="1208"/>
      <c r="E58" s="1209"/>
      <c r="F58" s="125">
        <v>4324</v>
      </c>
      <c r="G58" s="125">
        <v>4250</v>
      </c>
      <c r="H58" s="126">
        <v>4363</v>
      </c>
    </row>
    <row r="59" spans="2:8" ht="45.75" customHeight="1" x14ac:dyDescent="0.2">
      <c r="B59" s="124"/>
      <c r="C59" s="1207" t="s">
        <v>586</v>
      </c>
      <c r="D59" s="1208"/>
      <c r="E59" s="1209"/>
      <c r="F59" s="125" t="s">
        <v>573</v>
      </c>
      <c r="G59" s="125">
        <v>2000</v>
      </c>
      <c r="H59" s="126">
        <v>3967</v>
      </c>
    </row>
    <row r="60" spans="2:8" ht="45.75" customHeight="1" x14ac:dyDescent="0.2">
      <c r="B60" s="124"/>
      <c r="C60" s="1207" t="s">
        <v>587</v>
      </c>
      <c r="D60" s="1208"/>
      <c r="E60" s="1209"/>
      <c r="F60" s="125">
        <v>298</v>
      </c>
      <c r="G60" s="125">
        <v>521</v>
      </c>
      <c r="H60" s="126">
        <v>825</v>
      </c>
    </row>
    <row r="61" spans="2:8" ht="45.75" customHeight="1" x14ac:dyDescent="0.2">
      <c r="B61" s="124"/>
      <c r="C61" s="1207" t="s">
        <v>588</v>
      </c>
      <c r="D61" s="1208"/>
      <c r="E61" s="1209"/>
      <c r="F61" s="125">
        <v>207</v>
      </c>
      <c r="G61" s="125">
        <v>167</v>
      </c>
      <c r="H61" s="126">
        <v>366</v>
      </c>
    </row>
    <row r="62" spans="2:8" ht="45.75" customHeight="1" thickBot="1" x14ac:dyDescent="0.25">
      <c r="B62" s="127"/>
      <c r="C62" s="1210" t="s">
        <v>589</v>
      </c>
      <c r="D62" s="1211"/>
      <c r="E62" s="1212"/>
      <c r="F62" s="128">
        <v>69</v>
      </c>
      <c r="G62" s="128">
        <v>68</v>
      </c>
      <c r="H62" s="129">
        <v>68</v>
      </c>
    </row>
    <row r="63" spans="2:8" ht="52.5" customHeight="1" thickBot="1" x14ac:dyDescent="0.25">
      <c r="B63" s="130"/>
      <c r="C63" s="1213" t="s">
        <v>51</v>
      </c>
      <c r="D63" s="1213"/>
      <c r="E63" s="1214"/>
      <c r="F63" s="131">
        <v>6302</v>
      </c>
      <c r="G63" s="131">
        <v>8510</v>
      </c>
      <c r="H63" s="132">
        <v>11199</v>
      </c>
    </row>
    <row r="64" spans="2:8" ht="13.2" x14ac:dyDescent="0.2"/>
  </sheetData>
  <sheetProtection algorithmName="SHA-512" hashValue="/aHGfmaa7Pan+WMAKxcyC9CGYbguezyNh7rvfHXvmCTZmb9hCI7eWS2UZo9rRYeZoyREyktiCcqI5vdqfiHjxA==" saltValue="did0yqRWBNI3tv0b0vP4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workbookViewId="0">
      <selection activeCell="AG20" sqref="AG20"/>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593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594</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9" t="s">
        <v>595</v>
      </c>
      <c r="AO43" s="1230"/>
      <c r="AP43" s="1230"/>
      <c r="AQ43" s="1230"/>
      <c r="AR43" s="1230"/>
      <c r="AS43" s="1230"/>
      <c r="AT43" s="1230"/>
      <c r="AU43" s="1230"/>
      <c r="AV43" s="1230"/>
      <c r="AW43" s="1230"/>
      <c r="AX43" s="1230"/>
      <c r="AY43" s="1230"/>
      <c r="AZ43" s="1230"/>
      <c r="BA43" s="1230"/>
      <c r="BB43" s="1230"/>
      <c r="BC43" s="1230"/>
      <c r="BD43" s="1230"/>
      <c r="BE43" s="1230"/>
      <c r="BF43" s="1230"/>
      <c r="BG43" s="1230"/>
      <c r="BH43" s="1230"/>
      <c r="BI43" s="1230"/>
      <c r="BJ43" s="1230"/>
      <c r="BK43" s="1230"/>
      <c r="BL43" s="1230"/>
      <c r="BM43" s="1230"/>
      <c r="BN43" s="1230"/>
      <c r="BO43" s="1230"/>
      <c r="BP43" s="1230"/>
      <c r="BQ43" s="1230"/>
      <c r="BR43" s="1230"/>
      <c r="BS43" s="1230"/>
      <c r="BT43" s="1230"/>
      <c r="BU43" s="1230"/>
      <c r="BV43" s="1230"/>
      <c r="BW43" s="1230"/>
      <c r="BX43" s="1230"/>
      <c r="BY43" s="1230"/>
      <c r="BZ43" s="1230"/>
      <c r="CA43" s="1230"/>
      <c r="CB43" s="1230"/>
      <c r="CC43" s="1230"/>
      <c r="CD43" s="1230"/>
      <c r="CE43" s="1230"/>
      <c r="CF43" s="1230"/>
      <c r="CG43" s="1230"/>
      <c r="CH43" s="1230"/>
      <c r="CI43" s="1230"/>
      <c r="CJ43" s="1230"/>
      <c r="CK43" s="1230"/>
      <c r="CL43" s="1230"/>
      <c r="CM43" s="1230"/>
      <c r="CN43" s="1230"/>
      <c r="CO43" s="1230"/>
      <c r="CP43" s="1230"/>
      <c r="CQ43" s="1230"/>
      <c r="CR43" s="1230"/>
      <c r="CS43" s="1230"/>
      <c r="CT43" s="1230"/>
      <c r="CU43" s="1230"/>
      <c r="CV43" s="1230"/>
      <c r="CW43" s="1230"/>
      <c r="CX43" s="1230"/>
      <c r="CY43" s="1230"/>
      <c r="CZ43" s="1230"/>
      <c r="DA43" s="1230"/>
      <c r="DB43" s="1230"/>
      <c r="DC43" s="1231"/>
    </row>
    <row r="44" spans="2:109" ht="13.2" x14ac:dyDescent="0.2">
      <c r="B44" s="256"/>
      <c r="AN44" s="1232"/>
      <c r="AO44" s="1233"/>
      <c r="AP44" s="1233"/>
      <c r="AQ44" s="1233"/>
      <c r="AR44" s="1233"/>
      <c r="AS44" s="1233"/>
      <c r="AT44" s="1233"/>
      <c r="AU44" s="1233"/>
      <c r="AV44" s="1233"/>
      <c r="AW44" s="1233"/>
      <c r="AX44" s="1233"/>
      <c r="AY44" s="1233"/>
      <c r="AZ44" s="1233"/>
      <c r="BA44" s="1233"/>
      <c r="BB44" s="1233"/>
      <c r="BC44" s="1233"/>
      <c r="BD44" s="1233"/>
      <c r="BE44" s="1233"/>
      <c r="BF44" s="1233"/>
      <c r="BG44" s="1233"/>
      <c r="BH44" s="1233"/>
      <c r="BI44" s="1233"/>
      <c r="BJ44" s="1233"/>
      <c r="BK44" s="1233"/>
      <c r="BL44" s="1233"/>
      <c r="BM44" s="1233"/>
      <c r="BN44" s="1233"/>
      <c r="BO44" s="1233"/>
      <c r="BP44" s="1233"/>
      <c r="BQ44" s="1233"/>
      <c r="BR44" s="1233"/>
      <c r="BS44" s="1233"/>
      <c r="BT44" s="1233"/>
      <c r="BU44" s="1233"/>
      <c r="BV44" s="1233"/>
      <c r="BW44" s="1233"/>
      <c r="BX44" s="1233"/>
      <c r="BY44" s="1233"/>
      <c r="BZ44" s="1233"/>
      <c r="CA44" s="1233"/>
      <c r="CB44" s="1233"/>
      <c r="CC44" s="1233"/>
      <c r="CD44" s="1233"/>
      <c r="CE44" s="1233"/>
      <c r="CF44" s="1233"/>
      <c r="CG44" s="1233"/>
      <c r="CH44" s="1233"/>
      <c r="CI44" s="1233"/>
      <c r="CJ44" s="1233"/>
      <c r="CK44" s="1233"/>
      <c r="CL44" s="1233"/>
      <c r="CM44" s="1233"/>
      <c r="CN44" s="1233"/>
      <c r="CO44" s="1233"/>
      <c r="CP44" s="1233"/>
      <c r="CQ44" s="1233"/>
      <c r="CR44" s="1233"/>
      <c r="CS44" s="1233"/>
      <c r="CT44" s="1233"/>
      <c r="CU44" s="1233"/>
      <c r="CV44" s="1233"/>
      <c r="CW44" s="1233"/>
      <c r="CX44" s="1233"/>
      <c r="CY44" s="1233"/>
      <c r="CZ44" s="1233"/>
      <c r="DA44" s="1233"/>
      <c r="DB44" s="1233"/>
      <c r="DC44" s="1234"/>
    </row>
    <row r="45" spans="2:109" ht="13.2" x14ac:dyDescent="0.2">
      <c r="B45" s="256"/>
      <c r="AN45" s="1232"/>
      <c r="AO45" s="1233"/>
      <c r="AP45" s="1233"/>
      <c r="AQ45" s="1233"/>
      <c r="AR45" s="1233"/>
      <c r="AS45" s="1233"/>
      <c r="AT45" s="1233"/>
      <c r="AU45" s="1233"/>
      <c r="AV45" s="1233"/>
      <c r="AW45" s="1233"/>
      <c r="AX45" s="1233"/>
      <c r="AY45" s="1233"/>
      <c r="AZ45" s="1233"/>
      <c r="BA45" s="1233"/>
      <c r="BB45" s="1233"/>
      <c r="BC45" s="1233"/>
      <c r="BD45" s="1233"/>
      <c r="BE45" s="1233"/>
      <c r="BF45" s="1233"/>
      <c r="BG45" s="1233"/>
      <c r="BH45" s="1233"/>
      <c r="BI45" s="1233"/>
      <c r="BJ45" s="1233"/>
      <c r="BK45" s="1233"/>
      <c r="BL45" s="1233"/>
      <c r="BM45" s="1233"/>
      <c r="BN45" s="1233"/>
      <c r="BO45" s="1233"/>
      <c r="BP45" s="1233"/>
      <c r="BQ45" s="1233"/>
      <c r="BR45" s="1233"/>
      <c r="BS45" s="1233"/>
      <c r="BT45" s="1233"/>
      <c r="BU45" s="1233"/>
      <c r="BV45" s="1233"/>
      <c r="BW45" s="1233"/>
      <c r="BX45" s="1233"/>
      <c r="BY45" s="1233"/>
      <c r="BZ45" s="1233"/>
      <c r="CA45" s="1233"/>
      <c r="CB45" s="1233"/>
      <c r="CC45" s="1233"/>
      <c r="CD45" s="1233"/>
      <c r="CE45" s="1233"/>
      <c r="CF45" s="1233"/>
      <c r="CG45" s="1233"/>
      <c r="CH45" s="1233"/>
      <c r="CI45" s="1233"/>
      <c r="CJ45" s="1233"/>
      <c r="CK45" s="1233"/>
      <c r="CL45" s="1233"/>
      <c r="CM45" s="1233"/>
      <c r="CN45" s="1233"/>
      <c r="CO45" s="1233"/>
      <c r="CP45" s="1233"/>
      <c r="CQ45" s="1233"/>
      <c r="CR45" s="1233"/>
      <c r="CS45" s="1233"/>
      <c r="CT45" s="1233"/>
      <c r="CU45" s="1233"/>
      <c r="CV45" s="1233"/>
      <c r="CW45" s="1233"/>
      <c r="CX45" s="1233"/>
      <c r="CY45" s="1233"/>
      <c r="CZ45" s="1233"/>
      <c r="DA45" s="1233"/>
      <c r="DB45" s="1233"/>
      <c r="DC45" s="1234"/>
    </row>
    <row r="46" spans="2:109" ht="13.2" x14ac:dyDescent="0.2">
      <c r="B46" s="256"/>
      <c r="AN46" s="1232"/>
      <c r="AO46" s="1233"/>
      <c r="AP46" s="1233"/>
      <c r="AQ46" s="1233"/>
      <c r="AR46" s="1233"/>
      <c r="AS46" s="1233"/>
      <c r="AT46" s="1233"/>
      <c r="AU46" s="1233"/>
      <c r="AV46" s="1233"/>
      <c r="AW46" s="1233"/>
      <c r="AX46" s="1233"/>
      <c r="AY46" s="1233"/>
      <c r="AZ46" s="1233"/>
      <c r="BA46" s="1233"/>
      <c r="BB46" s="1233"/>
      <c r="BC46" s="1233"/>
      <c r="BD46" s="1233"/>
      <c r="BE46" s="1233"/>
      <c r="BF46" s="1233"/>
      <c r="BG46" s="1233"/>
      <c r="BH46" s="1233"/>
      <c r="BI46" s="1233"/>
      <c r="BJ46" s="1233"/>
      <c r="BK46" s="1233"/>
      <c r="BL46" s="1233"/>
      <c r="BM46" s="1233"/>
      <c r="BN46" s="1233"/>
      <c r="BO46" s="1233"/>
      <c r="BP46" s="1233"/>
      <c r="BQ46" s="1233"/>
      <c r="BR46" s="1233"/>
      <c r="BS46" s="1233"/>
      <c r="BT46" s="1233"/>
      <c r="BU46" s="1233"/>
      <c r="BV46" s="1233"/>
      <c r="BW46" s="1233"/>
      <c r="BX46" s="1233"/>
      <c r="BY46" s="1233"/>
      <c r="BZ46" s="1233"/>
      <c r="CA46" s="1233"/>
      <c r="CB46" s="1233"/>
      <c r="CC46" s="1233"/>
      <c r="CD46" s="1233"/>
      <c r="CE46" s="1233"/>
      <c r="CF46" s="1233"/>
      <c r="CG46" s="1233"/>
      <c r="CH46" s="1233"/>
      <c r="CI46" s="1233"/>
      <c r="CJ46" s="1233"/>
      <c r="CK46" s="1233"/>
      <c r="CL46" s="1233"/>
      <c r="CM46" s="1233"/>
      <c r="CN46" s="1233"/>
      <c r="CO46" s="1233"/>
      <c r="CP46" s="1233"/>
      <c r="CQ46" s="1233"/>
      <c r="CR46" s="1233"/>
      <c r="CS46" s="1233"/>
      <c r="CT46" s="1233"/>
      <c r="CU46" s="1233"/>
      <c r="CV46" s="1233"/>
      <c r="CW46" s="1233"/>
      <c r="CX46" s="1233"/>
      <c r="CY46" s="1233"/>
      <c r="CZ46" s="1233"/>
      <c r="DA46" s="1233"/>
      <c r="DB46" s="1233"/>
      <c r="DC46" s="1234"/>
    </row>
    <row r="47" spans="2:109" ht="13.2" x14ac:dyDescent="0.2">
      <c r="B47" s="256"/>
      <c r="AN47" s="1235"/>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7"/>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596</v>
      </c>
    </row>
    <row r="50" spans="1:109" ht="13.2" x14ac:dyDescent="0.2">
      <c r="B50" s="256"/>
      <c r="G50" s="1221"/>
      <c r="H50" s="1221"/>
      <c r="I50" s="1221"/>
      <c r="J50" s="1221"/>
      <c r="K50" s="357"/>
      <c r="L50" s="357"/>
      <c r="M50" s="358"/>
      <c r="N50" s="35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27" t="s">
        <v>550</v>
      </c>
      <c r="BQ50" s="1227"/>
      <c r="BR50" s="1227"/>
      <c r="BS50" s="1227"/>
      <c r="BT50" s="1227"/>
      <c r="BU50" s="1227"/>
      <c r="BV50" s="1227"/>
      <c r="BW50" s="1227"/>
      <c r="BX50" s="1227" t="s">
        <v>551</v>
      </c>
      <c r="BY50" s="1227"/>
      <c r="BZ50" s="1227"/>
      <c r="CA50" s="1227"/>
      <c r="CB50" s="1227"/>
      <c r="CC50" s="1227"/>
      <c r="CD50" s="1227"/>
      <c r="CE50" s="1227"/>
      <c r="CF50" s="1227" t="s">
        <v>552</v>
      </c>
      <c r="CG50" s="1227"/>
      <c r="CH50" s="1227"/>
      <c r="CI50" s="1227"/>
      <c r="CJ50" s="1227"/>
      <c r="CK50" s="1227"/>
      <c r="CL50" s="1227"/>
      <c r="CM50" s="1227"/>
      <c r="CN50" s="1227" t="s">
        <v>553</v>
      </c>
      <c r="CO50" s="1227"/>
      <c r="CP50" s="1227"/>
      <c r="CQ50" s="1227"/>
      <c r="CR50" s="1227"/>
      <c r="CS50" s="1227"/>
      <c r="CT50" s="1227"/>
      <c r="CU50" s="1227"/>
      <c r="CV50" s="1227" t="s">
        <v>554</v>
      </c>
      <c r="CW50" s="1227"/>
      <c r="CX50" s="1227"/>
      <c r="CY50" s="1227"/>
      <c r="CZ50" s="1227"/>
      <c r="DA50" s="1227"/>
      <c r="DB50" s="1227"/>
      <c r="DC50" s="1227"/>
    </row>
    <row r="51" spans="1:109" ht="13.5" customHeight="1" x14ac:dyDescent="0.2">
      <c r="B51" s="256"/>
      <c r="G51" s="1238"/>
      <c r="H51" s="1238"/>
      <c r="I51" s="1242"/>
      <c r="J51" s="1242"/>
      <c r="K51" s="1228"/>
      <c r="L51" s="1228"/>
      <c r="M51" s="1228"/>
      <c r="N51" s="1228"/>
      <c r="AM51" s="356"/>
      <c r="AN51" s="1226" t="s">
        <v>597</v>
      </c>
      <c r="AO51" s="1226"/>
      <c r="AP51" s="1226"/>
      <c r="AQ51" s="1226"/>
      <c r="AR51" s="1226"/>
      <c r="AS51" s="1226"/>
      <c r="AT51" s="1226"/>
      <c r="AU51" s="1226"/>
      <c r="AV51" s="1226"/>
      <c r="AW51" s="1226"/>
      <c r="AX51" s="1226"/>
      <c r="AY51" s="1226"/>
      <c r="AZ51" s="1226"/>
      <c r="BA51" s="1226"/>
      <c r="BB51" s="1226" t="s">
        <v>598</v>
      </c>
      <c r="BC51" s="1226"/>
      <c r="BD51" s="1226"/>
      <c r="BE51" s="1226"/>
      <c r="BF51" s="1226"/>
      <c r="BG51" s="1226"/>
      <c r="BH51" s="1226"/>
      <c r="BI51" s="1226"/>
      <c r="BJ51" s="1226"/>
      <c r="BK51" s="1226"/>
      <c r="BL51" s="1226"/>
      <c r="BM51" s="1226"/>
      <c r="BN51" s="1226"/>
      <c r="BO51" s="1226"/>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ht="13.2" x14ac:dyDescent="0.2">
      <c r="B52" s="256"/>
      <c r="G52" s="1238"/>
      <c r="H52" s="1238"/>
      <c r="I52" s="1242"/>
      <c r="J52" s="1242"/>
      <c r="K52" s="1228"/>
      <c r="L52" s="1228"/>
      <c r="M52" s="1228"/>
      <c r="N52" s="1228"/>
      <c r="AM52" s="356"/>
      <c r="AN52" s="1226"/>
      <c r="AO52" s="1226"/>
      <c r="AP52" s="1226"/>
      <c r="AQ52" s="1226"/>
      <c r="AR52" s="1226"/>
      <c r="AS52" s="1226"/>
      <c r="AT52" s="1226"/>
      <c r="AU52" s="1226"/>
      <c r="AV52" s="1226"/>
      <c r="AW52" s="1226"/>
      <c r="AX52" s="1226"/>
      <c r="AY52" s="1226"/>
      <c r="AZ52" s="1226"/>
      <c r="BA52" s="1226"/>
      <c r="BB52" s="1226"/>
      <c r="BC52" s="1226"/>
      <c r="BD52" s="1226"/>
      <c r="BE52" s="1226"/>
      <c r="BF52" s="1226"/>
      <c r="BG52" s="1226"/>
      <c r="BH52" s="1226"/>
      <c r="BI52" s="1226"/>
      <c r="BJ52" s="1226"/>
      <c r="BK52" s="1226"/>
      <c r="BL52" s="1226"/>
      <c r="BM52" s="1226"/>
      <c r="BN52" s="1226"/>
      <c r="BO52" s="1226"/>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355"/>
      <c r="B53" s="256"/>
      <c r="G53" s="1238"/>
      <c r="H53" s="1238"/>
      <c r="I53" s="1221"/>
      <c r="J53" s="1221"/>
      <c r="K53" s="1228"/>
      <c r="L53" s="1228"/>
      <c r="M53" s="1228"/>
      <c r="N53" s="1228"/>
      <c r="AM53" s="356"/>
      <c r="AN53" s="1226"/>
      <c r="AO53" s="1226"/>
      <c r="AP53" s="1226"/>
      <c r="AQ53" s="1226"/>
      <c r="AR53" s="1226"/>
      <c r="AS53" s="1226"/>
      <c r="AT53" s="1226"/>
      <c r="AU53" s="1226"/>
      <c r="AV53" s="1226"/>
      <c r="AW53" s="1226"/>
      <c r="AX53" s="1226"/>
      <c r="AY53" s="1226"/>
      <c r="AZ53" s="1226"/>
      <c r="BA53" s="1226"/>
      <c r="BB53" s="1226" t="s">
        <v>599</v>
      </c>
      <c r="BC53" s="1226"/>
      <c r="BD53" s="1226"/>
      <c r="BE53" s="1226"/>
      <c r="BF53" s="1226"/>
      <c r="BG53" s="1226"/>
      <c r="BH53" s="1226"/>
      <c r="BI53" s="1226"/>
      <c r="BJ53" s="1226"/>
      <c r="BK53" s="1226"/>
      <c r="BL53" s="1226"/>
      <c r="BM53" s="1226"/>
      <c r="BN53" s="1226"/>
      <c r="BO53" s="1226"/>
      <c r="BP53" s="1223">
        <v>59.2</v>
      </c>
      <c r="BQ53" s="1223"/>
      <c r="BR53" s="1223"/>
      <c r="BS53" s="1223"/>
      <c r="BT53" s="1223"/>
      <c r="BU53" s="1223"/>
      <c r="BV53" s="1223"/>
      <c r="BW53" s="1223"/>
      <c r="BX53" s="1223">
        <v>60.6</v>
      </c>
      <c r="BY53" s="1223"/>
      <c r="BZ53" s="1223"/>
      <c r="CA53" s="1223"/>
      <c r="CB53" s="1223"/>
      <c r="CC53" s="1223"/>
      <c r="CD53" s="1223"/>
      <c r="CE53" s="1223"/>
      <c r="CF53" s="1223">
        <v>61.6</v>
      </c>
      <c r="CG53" s="1223"/>
      <c r="CH53" s="1223"/>
      <c r="CI53" s="1223"/>
      <c r="CJ53" s="1223"/>
      <c r="CK53" s="1223"/>
      <c r="CL53" s="1223"/>
      <c r="CM53" s="1223"/>
      <c r="CN53" s="1223">
        <v>62.4</v>
      </c>
      <c r="CO53" s="1223"/>
      <c r="CP53" s="1223"/>
      <c r="CQ53" s="1223"/>
      <c r="CR53" s="1223"/>
      <c r="CS53" s="1223"/>
      <c r="CT53" s="1223"/>
      <c r="CU53" s="1223"/>
      <c r="CV53" s="1223">
        <v>63.3</v>
      </c>
      <c r="CW53" s="1223"/>
      <c r="CX53" s="1223"/>
      <c r="CY53" s="1223"/>
      <c r="CZ53" s="1223"/>
      <c r="DA53" s="1223"/>
      <c r="DB53" s="1223"/>
      <c r="DC53" s="1223"/>
    </row>
    <row r="54" spans="1:109" ht="13.2" x14ac:dyDescent="0.2">
      <c r="A54" s="355"/>
      <c r="B54" s="256"/>
      <c r="G54" s="1238"/>
      <c r="H54" s="1238"/>
      <c r="I54" s="1221"/>
      <c r="J54" s="1221"/>
      <c r="K54" s="1228"/>
      <c r="L54" s="1228"/>
      <c r="M54" s="1228"/>
      <c r="N54" s="1228"/>
      <c r="AM54" s="356"/>
      <c r="AN54" s="1226"/>
      <c r="AO54" s="1226"/>
      <c r="AP54" s="1226"/>
      <c r="AQ54" s="1226"/>
      <c r="AR54" s="1226"/>
      <c r="AS54" s="1226"/>
      <c r="AT54" s="1226"/>
      <c r="AU54" s="1226"/>
      <c r="AV54" s="1226"/>
      <c r="AW54" s="1226"/>
      <c r="AX54" s="1226"/>
      <c r="AY54" s="1226"/>
      <c r="AZ54" s="1226"/>
      <c r="BA54" s="1226"/>
      <c r="BB54" s="1226"/>
      <c r="BC54" s="1226"/>
      <c r="BD54" s="1226"/>
      <c r="BE54" s="1226"/>
      <c r="BF54" s="1226"/>
      <c r="BG54" s="1226"/>
      <c r="BH54" s="1226"/>
      <c r="BI54" s="1226"/>
      <c r="BJ54" s="1226"/>
      <c r="BK54" s="1226"/>
      <c r="BL54" s="1226"/>
      <c r="BM54" s="1226"/>
      <c r="BN54" s="1226"/>
      <c r="BO54" s="1226"/>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355"/>
      <c r="B55" s="256"/>
      <c r="G55" s="1221"/>
      <c r="H55" s="1221"/>
      <c r="I55" s="1221"/>
      <c r="J55" s="1221"/>
      <c r="K55" s="1228"/>
      <c r="L55" s="1228"/>
      <c r="M55" s="1228"/>
      <c r="N55" s="1228"/>
      <c r="AN55" s="1227" t="s">
        <v>600</v>
      </c>
      <c r="AO55" s="1227"/>
      <c r="AP55" s="1227"/>
      <c r="AQ55" s="1227"/>
      <c r="AR55" s="1227"/>
      <c r="AS55" s="1227"/>
      <c r="AT55" s="1227"/>
      <c r="AU55" s="1227"/>
      <c r="AV55" s="1227"/>
      <c r="AW55" s="1227"/>
      <c r="AX55" s="1227"/>
      <c r="AY55" s="1227"/>
      <c r="AZ55" s="1227"/>
      <c r="BA55" s="1227"/>
      <c r="BB55" s="1226" t="s">
        <v>598</v>
      </c>
      <c r="BC55" s="1226"/>
      <c r="BD55" s="1226"/>
      <c r="BE55" s="1226"/>
      <c r="BF55" s="1226"/>
      <c r="BG55" s="1226"/>
      <c r="BH55" s="1226"/>
      <c r="BI55" s="1226"/>
      <c r="BJ55" s="1226"/>
      <c r="BK55" s="1226"/>
      <c r="BL55" s="1226"/>
      <c r="BM55" s="1226"/>
      <c r="BN55" s="1226"/>
      <c r="BO55" s="1226"/>
      <c r="BP55" s="1223">
        <v>46.8</v>
      </c>
      <c r="BQ55" s="1223"/>
      <c r="BR55" s="1223"/>
      <c r="BS55" s="1223"/>
      <c r="BT55" s="1223"/>
      <c r="BU55" s="1223"/>
      <c r="BV55" s="1223"/>
      <c r="BW55" s="1223"/>
      <c r="BX55" s="1223">
        <v>48.4</v>
      </c>
      <c r="BY55" s="1223"/>
      <c r="BZ55" s="1223"/>
      <c r="CA55" s="1223"/>
      <c r="CB55" s="1223"/>
      <c r="CC55" s="1223"/>
      <c r="CD55" s="1223"/>
      <c r="CE55" s="1223"/>
      <c r="CF55" s="1223">
        <v>43</v>
      </c>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ht="13.2" x14ac:dyDescent="0.2">
      <c r="A56" s="355"/>
      <c r="B56" s="256"/>
      <c r="G56" s="1221"/>
      <c r="H56" s="1221"/>
      <c r="I56" s="1221"/>
      <c r="J56" s="1221"/>
      <c r="K56" s="1228"/>
      <c r="L56" s="1228"/>
      <c r="M56" s="1228"/>
      <c r="N56" s="1228"/>
      <c r="AN56" s="1227"/>
      <c r="AO56" s="1227"/>
      <c r="AP56" s="1227"/>
      <c r="AQ56" s="1227"/>
      <c r="AR56" s="1227"/>
      <c r="AS56" s="1227"/>
      <c r="AT56" s="1227"/>
      <c r="AU56" s="1227"/>
      <c r="AV56" s="1227"/>
      <c r="AW56" s="1227"/>
      <c r="AX56" s="1227"/>
      <c r="AY56" s="1227"/>
      <c r="AZ56" s="1227"/>
      <c r="BA56" s="1227"/>
      <c r="BB56" s="1226"/>
      <c r="BC56" s="1226"/>
      <c r="BD56" s="1226"/>
      <c r="BE56" s="1226"/>
      <c r="BF56" s="1226"/>
      <c r="BG56" s="1226"/>
      <c r="BH56" s="1226"/>
      <c r="BI56" s="1226"/>
      <c r="BJ56" s="1226"/>
      <c r="BK56" s="1226"/>
      <c r="BL56" s="1226"/>
      <c r="BM56" s="1226"/>
      <c r="BN56" s="1226"/>
      <c r="BO56" s="1226"/>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355" customFormat="1" ht="13.2" x14ac:dyDescent="0.2">
      <c r="B57" s="359"/>
      <c r="G57" s="1221"/>
      <c r="H57" s="1221"/>
      <c r="I57" s="1224"/>
      <c r="J57" s="1224"/>
      <c r="K57" s="1228"/>
      <c r="L57" s="1228"/>
      <c r="M57" s="1228"/>
      <c r="N57" s="1228"/>
      <c r="AM57" s="252"/>
      <c r="AN57" s="1227"/>
      <c r="AO57" s="1227"/>
      <c r="AP57" s="1227"/>
      <c r="AQ57" s="1227"/>
      <c r="AR57" s="1227"/>
      <c r="AS57" s="1227"/>
      <c r="AT57" s="1227"/>
      <c r="AU57" s="1227"/>
      <c r="AV57" s="1227"/>
      <c r="AW57" s="1227"/>
      <c r="AX57" s="1227"/>
      <c r="AY57" s="1227"/>
      <c r="AZ57" s="1227"/>
      <c r="BA57" s="1227"/>
      <c r="BB57" s="1226" t="s">
        <v>599</v>
      </c>
      <c r="BC57" s="1226"/>
      <c r="BD57" s="1226"/>
      <c r="BE57" s="1226"/>
      <c r="BF57" s="1226"/>
      <c r="BG57" s="1226"/>
      <c r="BH57" s="1226"/>
      <c r="BI57" s="1226"/>
      <c r="BJ57" s="1226"/>
      <c r="BK57" s="1226"/>
      <c r="BL57" s="1226"/>
      <c r="BM57" s="1226"/>
      <c r="BN57" s="1226"/>
      <c r="BO57" s="1226"/>
      <c r="BP57" s="1223">
        <v>61.7</v>
      </c>
      <c r="BQ57" s="1223"/>
      <c r="BR57" s="1223"/>
      <c r="BS57" s="1223"/>
      <c r="BT57" s="1223"/>
      <c r="BU57" s="1223"/>
      <c r="BV57" s="1223"/>
      <c r="BW57" s="1223"/>
      <c r="BX57" s="1223">
        <v>61.8</v>
      </c>
      <c r="BY57" s="1223"/>
      <c r="BZ57" s="1223"/>
      <c r="CA57" s="1223"/>
      <c r="CB57" s="1223"/>
      <c r="CC57" s="1223"/>
      <c r="CD57" s="1223"/>
      <c r="CE57" s="1223"/>
      <c r="CF57" s="1223">
        <v>62.8</v>
      </c>
      <c r="CG57" s="1223"/>
      <c r="CH57" s="1223"/>
      <c r="CI57" s="1223"/>
      <c r="CJ57" s="1223"/>
      <c r="CK57" s="1223"/>
      <c r="CL57" s="1223"/>
      <c r="CM57" s="1223"/>
      <c r="CN57" s="1223">
        <v>64</v>
      </c>
      <c r="CO57" s="1223"/>
      <c r="CP57" s="1223"/>
      <c r="CQ57" s="1223"/>
      <c r="CR57" s="1223"/>
      <c r="CS57" s="1223"/>
      <c r="CT57" s="1223"/>
      <c r="CU57" s="1223"/>
      <c r="CV57" s="1223">
        <v>64.900000000000006</v>
      </c>
      <c r="CW57" s="1223"/>
      <c r="CX57" s="1223"/>
      <c r="CY57" s="1223"/>
      <c r="CZ57" s="1223"/>
      <c r="DA57" s="1223"/>
      <c r="DB57" s="1223"/>
      <c r="DC57" s="1223"/>
      <c r="DD57" s="360"/>
      <c r="DE57" s="359"/>
    </row>
    <row r="58" spans="1:109" s="355" customFormat="1" ht="13.2" x14ac:dyDescent="0.2">
      <c r="A58" s="252"/>
      <c r="B58" s="359"/>
      <c r="G58" s="1221"/>
      <c r="H58" s="1221"/>
      <c r="I58" s="1224"/>
      <c r="J58" s="1224"/>
      <c r="K58" s="1228"/>
      <c r="L58" s="1228"/>
      <c r="M58" s="1228"/>
      <c r="N58" s="1228"/>
      <c r="AM58" s="252"/>
      <c r="AN58" s="1227"/>
      <c r="AO58" s="1227"/>
      <c r="AP58" s="1227"/>
      <c r="AQ58" s="1227"/>
      <c r="AR58" s="1227"/>
      <c r="AS58" s="1227"/>
      <c r="AT58" s="1227"/>
      <c r="AU58" s="1227"/>
      <c r="AV58" s="1227"/>
      <c r="AW58" s="1227"/>
      <c r="AX58" s="1227"/>
      <c r="AY58" s="1227"/>
      <c r="AZ58" s="1227"/>
      <c r="BA58" s="1227"/>
      <c r="BB58" s="1226"/>
      <c r="BC58" s="1226"/>
      <c r="BD58" s="1226"/>
      <c r="BE58" s="1226"/>
      <c r="BF58" s="1226"/>
      <c r="BG58" s="1226"/>
      <c r="BH58" s="1226"/>
      <c r="BI58" s="1226"/>
      <c r="BJ58" s="1226"/>
      <c r="BK58" s="1226"/>
      <c r="BL58" s="1226"/>
      <c r="BM58" s="1226"/>
      <c r="BN58" s="1226"/>
      <c r="BO58" s="1226"/>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601</v>
      </c>
    </row>
    <row r="64" spans="1:109" ht="13.2" x14ac:dyDescent="0.2">
      <c r="B64" s="256"/>
      <c r="G64" s="354"/>
      <c r="I64" s="366"/>
      <c r="J64" s="366"/>
      <c r="K64" s="366"/>
      <c r="L64" s="366"/>
      <c r="M64" s="366"/>
      <c r="N64" s="367"/>
      <c r="AM64" s="354"/>
      <c r="AN64" s="354" t="s">
        <v>594</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29" t="s">
        <v>602</v>
      </c>
      <c r="AO65" s="1230"/>
      <c r="AP65" s="1230"/>
      <c r="AQ65" s="1230"/>
      <c r="AR65" s="1230"/>
      <c r="AS65" s="1230"/>
      <c r="AT65" s="1230"/>
      <c r="AU65" s="1230"/>
      <c r="AV65" s="1230"/>
      <c r="AW65" s="1230"/>
      <c r="AX65" s="1230"/>
      <c r="AY65" s="1230"/>
      <c r="AZ65" s="1230"/>
      <c r="BA65" s="1230"/>
      <c r="BB65" s="1230"/>
      <c r="BC65" s="1230"/>
      <c r="BD65" s="1230"/>
      <c r="BE65" s="1230"/>
      <c r="BF65" s="1230"/>
      <c r="BG65" s="1230"/>
      <c r="BH65" s="1230"/>
      <c r="BI65" s="1230"/>
      <c r="BJ65" s="1230"/>
      <c r="BK65" s="1230"/>
      <c r="BL65" s="1230"/>
      <c r="BM65" s="1230"/>
      <c r="BN65" s="1230"/>
      <c r="BO65" s="1230"/>
      <c r="BP65" s="1230"/>
      <c r="BQ65" s="1230"/>
      <c r="BR65" s="1230"/>
      <c r="BS65" s="1230"/>
      <c r="BT65" s="1230"/>
      <c r="BU65" s="1230"/>
      <c r="BV65" s="1230"/>
      <c r="BW65" s="1230"/>
      <c r="BX65" s="1230"/>
      <c r="BY65" s="1230"/>
      <c r="BZ65" s="1230"/>
      <c r="CA65" s="1230"/>
      <c r="CB65" s="1230"/>
      <c r="CC65" s="1230"/>
      <c r="CD65" s="1230"/>
      <c r="CE65" s="1230"/>
      <c r="CF65" s="1230"/>
      <c r="CG65" s="1230"/>
      <c r="CH65" s="1230"/>
      <c r="CI65" s="1230"/>
      <c r="CJ65" s="1230"/>
      <c r="CK65" s="1230"/>
      <c r="CL65" s="1230"/>
      <c r="CM65" s="1230"/>
      <c r="CN65" s="1230"/>
      <c r="CO65" s="1230"/>
      <c r="CP65" s="1230"/>
      <c r="CQ65" s="1230"/>
      <c r="CR65" s="1230"/>
      <c r="CS65" s="1230"/>
      <c r="CT65" s="1230"/>
      <c r="CU65" s="1230"/>
      <c r="CV65" s="1230"/>
      <c r="CW65" s="1230"/>
      <c r="CX65" s="1230"/>
      <c r="CY65" s="1230"/>
      <c r="CZ65" s="1230"/>
      <c r="DA65" s="1230"/>
      <c r="DB65" s="1230"/>
      <c r="DC65" s="1231"/>
    </row>
    <row r="66" spans="2:107" ht="13.2" x14ac:dyDescent="0.2">
      <c r="B66" s="256"/>
      <c r="AN66" s="1232"/>
      <c r="AO66" s="1233"/>
      <c r="AP66" s="1233"/>
      <c r="AQ66" s="1233"/>
      <c r="AR66" s="1233"/>
      <c r="AS66" s="1233"/>
      <c r="AT66" s="1233"/>
      <c r="AU66" s="1233"/>
      <c r="AV66" s="1233"/>
      <c r="AW66" s="1233"/>
      <c r="AX66" s="1233"/>
      <c r="AY66" s="1233"/>
      <c r="AZ66" s="1233"/>
      <c r="BA66" s="1233"/>
      <c r="BB66" s="1233"/>
      <c r="BC66" s="1233"/>
      <c r="BD66" s="1233"/>
      <c r="BE66" s="1233"/>
      <c r="BF66" s="1233"/>
      <c r="BG66" s="1233"/>
      <c r="BH66" s="1233"/>
      <c r="BI66" s="1233"/>
      <c r="BJ66" s="1233"/>
      <c r="BK66" s="1233"/>
      <c r="BL66" s="1233"/>
      <c r="BM66" s="1233"/>
      <c r="BN66" s="1233"/>
      <c r="BO66" s="1233"/>
      <c r="BP66" s="1233"/>
      <c r="BQ66" s="1233"/>
      <c r="BR66" s="1233"/>
      <c r="BS66" s="1233"/>
      <c r="BT66" s="1233"/>
      <c r="BU66" s="1233"/>
      <c r="BV66" s="1233"/>
      <c r="BW66" s="1233"/>
      <c r="BX66" s="1233"/>
      <c r="BY66" s="1233"/>
      <c r="BZ66" s="1233"/>
      <c r="CA66" s="1233"/>
      <c r="CB66" s="1233"/>
      <c r="CC66" s="1233"/>
      <c r="CD66" s="1233"/>
      <c r="CE66" s="1233"/>
      <c r="CF66" s="1233"/>
      <c r="CG66" s="1233"/>
      <c r="CH66" s="1233"/>
      <c r="CI66" s="1233"/>
      <c r="CJ66" s="1233"/>
      <c r="CK66" s="1233"/>
      <c r="CL66" s="1233"/>
      <c r="CM66" s="1233"/>
      <c r="CN66" s="1233"/>
      <c r="CO66" s="1233"/>
      <c r="CP66" s="1233"/>
      <c r="CQ66" s="1233"/>
      <c r="CR66" s="1233"/>
      <c r="CS66" s="1233"/>
      <c r="CT66" s="1233"/>
      <c r="CU66" s="1233"/>
      <c r="CV66" s="1233"/>
      <c r="CW66" s="1233"/>
      <c r="CX66" s="1233"/>
      <c r="CY66" s="1233"/>
      <c r="CZ66" s="1233"/>
      <c r="DA66" s="1233"/>
      <c r="DB66" s="1233"/>
      <c r="DC66" s="1234"/>
    </row>
    <row r="67" spans="2:107" ht="13.2" x14ac:dyDescent="0.2">
      <c r="B67" s="256"/>
      <c r="AN67" s="1232"/>
      <c r="AO67" s="1233"/>
      <c r="AP67" s="1233"/>
      <c r="AQ67" s="1233"/>
      <c r="AR67" s="1233"/>
      <c r="AS67" s="1233"/>
      <c r="AT67" s="1233"/>
      <c r="AU67" s="1233"/>
      <c r="AV67" s="1233"/>
      <c r="AW67" s="1233"/>
      <c r="AX67" s="1233"/>
      <c r="AY67" s="1233"/>
      <c r="AZ67" s="1233"/>
      <c r="BA67" s="1233"/>
      <c r="BB67" s="1233"/>
      <c r="BC67" s="1233"/>
      <c r="BD67" s="1233"/>
      <c r="BE67" s="1233"/>
      <c r="BF67" s="1233"/>
      <c r="BG67" s="1233"/>
      <c r="BH67" s="1233"/>
      <c r="BI67" s="1233"/>
      <c r="BJ67" s="1233"/>
      <c r="BK67" s="1233"/>
      <c r="BL67" s="1233"/>
      <c r="BM67" s="1233"/>
      <c r="BN67" s="1233"/>
      <c r="BO67" s="1233"/>
      <c r="BP67" s="1233"/>
      <c r="BQ67" s="1233"/>
      <c r="BR67" s="1233"/>
      <c r="BS67" s="1233"/>
      <c r="BT67" s="1233"/>
      <c r="BU67" s="1233"/>
      <c r="BV67" s="1233"/>
      <c r="BW67" s="1233"/>
      <c r="BX67" s="1233"/>
      <c r="BY67" s="1233"/>
      <c r="BZ67" s="1233"/>
      <c r="CA67" s="1233"/>
      <c r="CB67" s="1233"/>
      <c r="CC67" s="1233"/>
      <c r="CD67" s="1233"/>
      <c r="CE67" s="1233"/>
      <c r="CF67" s="1233"/>
      <c r="CG67" s="1233"/>
      <c r="CH67" s="1233"/>
      <c r="CI67" s="1233"/>
      <c r="CJ67" s="1233"/>
      <c r="CK67" s="1233"/>
      <c r="CL67" s="1233"/>
      <c r="CM67" s="1233"/>
      <c r="CN67" s="1233"/>
      <c r="CO67" s="1233"/>
      <c r="CP67" s="1233"/>
      <c r="CQ67" s="1233"/>
      <c r="CR67" s="1233"/>
      <c r="CS67" s="1233"/>
      <c r="CT67" s="1233"/>
      <c r="CU67" s="1233"/>
      <c r="CV67" s="1233"/>
      <c r="CW67" s="1233"/>
      <c r="CX67" s="1233"/>
      <c r="CY67" s="1233"/>
      <c r="CZ67" s="1233"/>
      <c r="DA67" s="1233"/>
      <c r="DB67" s="1233"/>
      <c r="DC67" s="1234"/>
    </row>
    <row r="68" spans="2:107" ht="13.2" x14ac:dyDescent="0.2">
      <c r="B68" s="256"/>
      <c r="AN68" s="1232"/>
      <c r="AO68" s="1233"/>
      <c r="AP68" s="1233"/>
      <c r="AQ68" s="1233"/>
      <c r="AR68" s="1233"/>
      <c r="AS68" s="1233"/>
      <c r="AT68" s="1233"/>
      <c r="AU68" s="1233"/>
      <c r="AV68" s="1233"/>
      <c r="AW68" s="1233"/>
      <c r="AX68" s="1233"/>
      <c r="AY68" s="1233"/>
      <c r="AZ68" s="1233"/>
      <c r="BA68" s="1233"/>
      <c r="BB68" s="1233"/>
      <c r="BC68" s="1233"/>
      <c r="BD68" s="1233"/>
      <c r="BE68" s="1233"/>
      <c r="BF68" s="1233"/>
      <c r="BG68" s="1233"/>
      <c r="BH68" s="1233"/>
      <c r="BI68" s="1233"/>
      <c r="BJ68" s="1233"/>
      <c r="BK68" s="1233"/>
      <c r="BL68" s="1233"/>
      <c r="BM68" s="1233"/>
      <c r="BN68" s="1233"/>
      <c r="BO68" s="1233"/>
      <c r="BP68" s="1233"/>
      <c r="BQ68" s="1233"/>
      <c r="BR68" s="1233"/>
      <c r="BS68" s="1233"/>
      <c r="BT68" s="1233"/>
      <c r="BU68" s="1233"/>
      <c r="BV68" s="1233"/>
      <c r="BW68" s="1233"/>
      <c r="BX68" s="1233"/>
      <c r="BY68" s="1233"/>
      <c r="BZ68" s="1233"/>
      <c r="CA68" s="1233"/>
      <c r="CB68" s="1233"/>
      <c r="CC68" s="1233"/>
      <c r="CD68" s="1233"/>
      <c r="CE68" s="1233"/>
      <c r="CF68" s="1233"/>
      <c r="CG68" s="1233"/>
      <c r="CH68" s="1233"/>
      <c r="CI68" s="1233"/>
      <c r="CJ68" s="1233"/>
      <c r="CK68" s="1233"/>
      <c r="CL68" s="1233"/>
      <c r="CM68" s="1233"/>
      <c r="CN68" s="1233"/>
      <c r="CO68" s="1233"/>
      <c r="CP68" s="1233"/>
      <c r="CQ68" s="1233"/>
      <c r="CR68" s="1233"/>
      <c r="CS68" s="1233"/>
      <c r="CT68" s="1233"/>
      <c r="CU68" s="1233"/>
      <c r="CV68" s="1233"/>
      <c r="CW68" s="1233"/>
      <c r="CX68" s="1233"/>
      <c r="CY68" s="1233"/>
      <c r="CZ68" s="1233"/>
      <c r="DA68" s="1233"/>
      <c r="DB68" s="1233"/>
      <c r="DC68" s="1234"/>
    </row>
    <row r="69" spans="2:107" ht="13.2" x14ac:dyDescent="0.2">
      <c r="B69" s="256"/>
      <c r="AN69" s="1235"/>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7"/>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596</v>
      </c>
    </row>
    <row r="72" spans="2:107" ht="13.2" x14ac:dyDescent="0.2">
      <c r="B72" s="256"/>
      <c r="G72" s="1221"/>
      <c r="H72" s="1221"/>
      <c r="I72" s="1221"/>
      <c r="J72" s="1221"/>
      <c r="K72" s="357"/>
      <c r="L72" s="357"/>
      <c r="M72" s="358"/>
      <c r="N72" s="35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27" t="s">
        <v>550</v>
      </c>
      <c r="BQ72" s="1227"/>
      <c r="BR72" s="1227"/>
      <c r="BS72" s="1227"/>
      <c r="BT72" s="1227"/>
      <c r="BU72" s="1227"/>
      <c r="BV72" s="1227"/>
      <c r="BW72" s="1227"/>
      <c r="BX72" s="1227" t="s">
        <v>551</v>
      </c>
      <c r="BY72" s="1227"/>
      <c r="BZ72" s="1227"/>
      <c r="CA72" s="1227"/>
      <c r="CB72" s="1227"/>
      <c r="CC72" s="1227"/>
      <c r="CD72" s="1227"/>
      <c r="CE72" s="1227"/>
      <c r="CF72" s="1227" t="s">
        <v>552</v>
      </c>
      <c r="CG72" s="1227"/>
      <c r="CH72" s="1227"/>
      <c r="CI72" s="1227"/>
      <c r="CJ72" s="1227"/>
      <c r="CK72" s="1227"/>
      <c r="CL72" s="1227"/>
      <c r="CM72" s="1227"/>
      <c r="CN72" s="1227" t="s">
        <v>553</v>
      </c>
      <c r="CO72" s="1227"/>
      <c r="CP72" s="1227"/>
      <c r="CQ72" s="1227"/>
      <c r="CR72" s="1227"/>
      <c r="CS72" s="1227"/>
      <c r="CT72" s="1227"/>
      <c r="CU72" s="1227"/>
      <c r="CV72" s="1227" t="s">
        <v>554</v>
      </c>
      <c r="CW72" s="1227"/>
      <c r="CX72" s="1227"/>
      <c r="CY72" s="1227"/>
      <c r="CZ72" s="1227"/>
      <c r="DA72" s="1227"/>
      <c r="DB72" s="1227"/>
      <c r="DC72" s="1227"/>
    </row>
    <row r="73" spans="2:107" ht="13.2" x14ac:dyDescent="0.2">
      <c r="B73" s="256"/>
      <c r="G73" s="1238"/>
      <c r="H73" s="1238"/>
      <c r="I73" s="1238"/>
      <c r="J73" s="1238"/>
      <c r="K73" s="1222"/>
      <c r="L73" s="1222"/>
      <c r="M73" s="1222"/>
      <c r="N73" s="1222"/>
      <c r="AM73" s="356"/>
      <c r="AN73" s="1226" t="s">
        <v>597</v>
      </c>
      <c r="AO73" s="1226"/>
      <c r="AP73" s="1226"/>
      <c r="AQ73" s="1226"/>
      <c r="AR73" s="1226"/>
      <c r="AS73" s="1226"/>
      <c r="AT73" s="1226"/>
      <c r="AU73" s="1226"/>
      <c r="AV73" s="1226"/>
      <c r="AW73" s="1226"/>
      <c r="AX73" s="1226"/>
      <c r="AY73" s="1226"/>
      <c r="AZ73" s="1226"/>
      <c r="BA73" s="1226"/>
      <c r="BB73" s="1226" t="s">
        <v>598</v>
      </c>
      <c r="BC73" s="1226"/>
      <c r="BD73" s="1226"/>
      <c r="BE73" s="1226"/>
      <c r="BF73" s="1226"/>
      <c r="BG73" s="1226"/>
      <c r="BH73" s="1226"/>
      <c r="BI73" s="1226"/>
      <c r="BJ73" s="1226"/>
      <c r="BK73" s="1226"/>
      <c r="BL73" s="1226"/>
      <c r="BM73" s="1226"/>
      <c r="BN73" s="1226"/>
      <c r="BO73" s="1226"/>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ht="13.2" x14ac:dyDescent="0.2">
      <c r="B74" s="256"/>
      <c r="G74" s="1238"/>
      <c r="H74" s="1238"/>
      <c r="I74" s="1238"/>
      <c r="J74" s="1238"/>
      <c r="K74" s="1222"/>
      <c r="L74" s="1222"/>
      <c r="M74" s="1222"/>
      <c r="N74" s="1222"/>
      <c r="AM74" s="356"/>
      <c r="AN74" s="1226"/>
      <c r="AO74" s="1226"/>
      <c r="AP74" s="1226"/>
      <c r="AQ74" s="1226"/>
      <c r="AR74" s="1226"/>
      <c r="AS74" s="1226"/>
      <c r="AT74" s="1226"/>
      <c r="AU74" s="1226"/>
      <c r="AV74" s="1226"/>
      <c r="AW74" s="1226"/>
      <c r="AX74" s="1226"/>
      <c r="AY74" s="1226"/>
      <c r="AZ74" s="1226"/>
      <c r="BA74" s="1226"/>
      <c r="BB74" s="1226"/>
      <c r="BC74" s="1226"/>
      <c r="BD74" s="1226"/>
      <c r="BE74" s="1226"/>
      <c r="BF74" s="1226"/>
      <c r="BG74" s="1226"/>
      <c r="BH74" s="1226"/>
      <c r="BI74" s="1226"/>
      <c r="BJ74" s="1226"/>
      <c r="BK74" s="1226"/>
      <c r="BL74" s="1226"/>
      <c r="BM74" s="1226"/>
      <c r="BN74" s="1226"/>
      <c r="BO74" s="1226"/>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6"/>
      <c r="G75" s="1238"/>
      <c r="H75" s="1238"/>
      <c r="I75" s="1221"/>
      <c r="J75" s="1221"/>
      <c r="K75" s="1228"/>
      <c r="L75" s="1228"/>
      <c r="M75" s="1228"/>
      <c r="N75" s="1228"/>
      <c r="AM75" s="356"/>
      <c r="AN75" s="1226"/>
      <c r="AO75" s="1226"/>
      <c r="AP75" s="1226"/>
      <c r="AQ75" s="1226"/>
      <c r="AR75" s="1226"/>
      <c r="AS75" s="1226"/>
      <c r="AT75" s="1226"/>
      <c r="AU75" s="1226"/>
      <c r="AV75" s="1226"/>
      <c r="AW75" s="1226"/>
      <c r="AX75" s="1226"/>
      <c r="AY75" s="1226"/>
      <c r="AZ75" s="1226"/>
      <c r="BA75" s="1226"/>
      <c r="BB75" s="1226" t="s">
        <v>603</v>
      </c>
      <c r="BC75" s="1226"/>
      <c r="BD75" s="1226"/>
      <c r="BE75" s="1226"/>
      <c r="BF75" s="1226"/>
      <c r="BG75" s="1226"/>
      <c r="BH75" s="1226"/>
      <c r="BI75" s="1226"/>
      <c r="BJ75" s="1226"/>
      <c r="BK75" s="1226"/>
      <c r="BL75" s="1226"/>
      <c r="BM75" s="1226"/>
      <c r="BN75" s="1226"/>
      <c r="BO75" s="1226"/>
      <c r="BP75" s="1223">
        <v>9.5</v>
      </c>
      <c r="BQ75" s="1223"/>
      <c r="BR75" s="1223"/>
      <c r="BS75" s="1223"/>
      <c r="BT75" s="1223"/>
      <c r="BU75" s="1223"/>
      <c r="BV75" s="1223"/>
      <c r="BW75" s="1223"/>
      <c r="BX75" s="1223">
        <v>9.8000000000000007</v>
      </c>
      <c r="BY75" s="1223"/>
      <c r="BZ75" s="1223"/>
      <c r="CA75" s="1223"/>
      <c r="CB75" s="1223"/>
      <c r="CC75" s="1223"/>
      <c r="CD75" s="1223"/>
      <c r="CE75" s="1223"/>
      <c r="CF75" s="1223">
        <v>9.9</v>
      </c>
      <c r="CG75" s="1223"/>
      <c r="CH75" s="1223"/>
      <c r="CI75" s="1223"/>
      <c r="CJ75" s="1223"/>
      <c r="CK75" s="1223"/>
      <c r="CL75" s="1223"/>
      <c r="CM75" s="1223"/>
      <c r="CN75" s="1223">
        <v>9.3000000000000007</v>
      </c>
      <c r="CO75" s="1223"/>
      <c r="CP75" s="1223"/>
      <c r="CQ75" s="1223"/>
      <c r="CR75" s="1223"/>
      <c r="CS75" s="1223"/>
      <c r="CT75" s="1223"/>
      <c r="CU75" s="1223"/>
      <c r="CV75" s="1223">
        <v>8.3000000000000007</v>
      </c>
      <c r="CW75" s="1223"/>
      <c r="CX75" s="1223"/>
      <c r="CY75" s="1223"/>
      <c r="CZ75" s="1223"/>
      <c r="DA75" s="1223"/>
      <c r="DB75" s="1223"/>
      <c r="DC75" s="1223"/>
    </row>
    <row r="76" spans="2:107" ht="13.2" x14ac:dyDescent="0.2">
      <c r="B76" s="256"/>
      <c r="G76" s="1238"/>
      <c r="H76" s="1238"/>
      <c r="I76" s="1221"/>
      <c r="J76" s="1221"/>
      <c r="K76" s="1228"/>
      <c r="L76" s="1228"/>
      <c r="M76" s="1228"/>
      <c r="N76" s="1228"/>
      <c r="AM76" s="356"/>
      <c r="AN76" s="1226"/>
      <c r="AO76" s="1226"/>
      <c r="AP76" s="1226"/>
      <c r="AQ76" s="1226"/>
      <c r="AR76" s="1226"/>
      <c r="AS76" s="1226"/>
      <c r="AT76" s="1226"/>
      <c r="AU76" s="1226"/>
      <c r="AV76" s="1226"/>
      <c r="AW76" s="1226"/>
      <c r="AX76" s="1226"/>
      <c r="AY76" s="1226"/>
      <c r="AZ76" s="1226"/>
      <c r="BA76" s="1226"/>
      <c r="BB76" s="1226"/>
      <c r="BC76" s="1226"/>
      <c r="BD76" s="1226"/>
      <c r="BE76" s="1226"/>
      <c r="BF76" s="1226"/>
      <c r="BG76" s="1226"/>
      <c r="BH76" s="1226"/>
      <c r="BI76" s="1226"/>
      <c r="BJ76" s="1226"/>
      <c r="BK76" s="1226"/>
      <c r="BL76" s="1226"/>
      <c r="BM76" s="1226"/>
      <c r="BN76" s="1226"/>
      <c r="BO76" s="1226"/>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6"/>
      <c r="G77" s="1221"/>
      <c r="H77" s="1221"/>
      <c r="I77" s="1221"/>
      <c r="J77" s="1221"/>
      <c r="K77" s="1222"/>
      <c r="L77" s="1222"/>
      <c r="M77" s="1222"/>
      <c r="N77" s="1222"/>
      <c r="AN77" s="1227" t="s">
        <v>600</v>
      </c>
      <c r="AO77" s="1227"/>
      <c r="AP77" s="1227"/>
      <c r="AQ77" s="1227"/>
      <c r="AR77" s="1227"/>
      <c r="AS77" s="1227"/>
      <c r="AT77" s="1227"/>
      <c r="AU77" s="1227"/>
      <c r="AV77" s="1227"/>
      <c r="AW77" s="1227"/>
      <c r="AX77" s="1227"/>
      <c r="AY77" s="1227"/>
      <c r="AZ77" s="1227"/>
      <c r="BA77" s="1227"/>
      <c r="BB77" s="1226" t="s">
        <v>598</v>
      </c>
      <c r="BC77" s="1226"/>
      <c r="BD77" s="1226"/>
      <c r="BE77" s="1226"/>
      <c r="BF77" s="1226"/>
      <c r="BG77" s="1226"/>
      <c r="BH77" s="1226"/>
      <c r="BI77" s="1226"/>
      <c r="BJ77" s="1226"/>
      <c r="BK77" s="1226"/>
      <c r="BL77" s="1226"/>
      <c r="BM77" s="1226"/>
      <c r="BN77" s="1226"/>
      <c r="BO77" s="1226"/>
      <c r="BP77" s="1223">
        <v>46.8</v>
      </c>
      <c r="BQ77" s="1223"/>
      <c r="BR77" s="1223"/>
      <c r="BS77" s="1223"/>
      <c r="BT77" s="1223"/>
      <c r="BU77" s="1223"/>
      <c r="BV77" s="1223"/>
      <c r="BW77" s="1223"/>
      <c r="BX77" s="1223">
        <v>48.4</v>
      </c>
      <c r="BY77" s="1223"/>
      <c r="BZ77" s="1223"/>
      <c r="CA77" s="1223"/>
      <c r="CB77" s="1223"/>
      <c r="CC77" s="1223"/>
      <c r="CD77" s="1223"/>
      <c r="CE77" s="1223"/>
      <c r="CF77" s="1223">
        <v>43</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ht="13.2" x14ac:dyDescent="0.2">
      <c r="B78" s="256"/>
      <c r="G78" s="1221"/>
      <c r="H78" s="1221"/>
      <c r="I78" s="1221"/>
      <c r="J78" s="1221"/>
      <c r="K78" s="1222"/>
      <c r="L78" s="1222"/>
      <c r="M78" s="1222"/>
      <c r="N78" s="1222"/>
      <c r="AN78" s="1227"/>
      <c r="AO78" s="1227"/>
      <c r="AP78" s="1227"/>
      <c r="AQ78" s="1227"/>
      <c r="AR78" s="1227"/>
      <c r="AS78" s="1227"/>
      <c r="AT78" s="1227"/>
      <c r="AU78" s="1227"/>
      <c r="AV78" s="1227"/>
      <c r="AW78" s="1227"/>
      <c r="AX78" s="1227"/>
      <c r="AY78" s="1227"/>
      <c r="AZ78" s="1227"/>
      <c r="BA78" s="1227"/>
      <c r="BB78" s="1226"/>
      <c r="BC78" s="1226"/>
      <c r="BD78" s="1226"/>
      <c r="BE78" s="1226"/>
      <c r="BF78" s="1226"/>
      <c r="BG78" s="1226"/>
      <c r="BH78" s="1226"/>
      <c r="BI78" s="1226"/>
      <c r="BJ78" s="1226"/>
      <c r="BK78" s="1226"/>
      <c r="BL78" s="1226"/>
      <c r="BM78" s="1226"/>
      <c r="BN78" s="1226"/>
      <c r="BO78" s="1226"/>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6"/>
      <c r="G79" s="1221"/>
      <c r="H79" s="1221"/>
      <c r="I79" s="1224"/>
      <c r="J79" s="1224"/>
      <c r="K79" s="1225"/>
      <c r="L79" s="1225"/>
      <c r="M79" s="1225"/>
      <c r="N79" s="1225"/>
      <c r="AN79" s="1227"/>
      <c r="AO79" s="1227"/>
      <c r="AP79" s="1227"/>
      <c r="AQ79" s="1227"/>
      <c r="AR79" s="1227"/>
      <c r="AS79" s="1227"/>
      <c r="AT79" s="1227"/>
      <c r="AU79" s="1227"/>
      <c r="AV79" s="1227"/>
      <c r="AW79" s="1227"/>
      <c r="AX79" s="1227"/>
      <c r="AY79" s="1227"/>
      <c r="AZ79" s="1227"/>
      <c r="BA79" s="1227"/>
      <c r="BB79" s="1226" t="s">
        <v>603</v>
      </c>
      <c r="BC79" s="1226"/>
      <c r="BD79" s="1226"/>
      <c r="BE79" s="1226"/>
      <c r="BF79" s="1226"/>
      <c r="BG79" s="1226"/>
      <c r="BH79" s="1226"/>
      <c r="BI79" s="1226"/>
      <c r="BJ79" s="1226"/>
      <c r="BK79" s="1226"/>
      <c r="BL79" s="1226"/>
      <c r="BM79" s="1226"/>
      <c r="BN79" s="1226"/>
      <c r="BO79" s="1226"/>
      <c r="BP79" s="1223">
        <v>9.9</v>
      </c>
      <c r="BQ79" s="1223"/>
      <c r="BR79" s="1223"/>
      <c r="BS79" s="1223"/>
      <c r="BT79" s="1223"/>
      <c r="BU79" s="1223"/>
      <c r="BV79" s="1223"/>
      <c r="BW79" s="1223"/>
      <c r="BX79" s="1223">
        <v>9.9</v>
      </c>
      <c r="BY79" s="1223"/>
      <c r="BZ79" s="1223"/>
      <c r="CA79" s="1223"/>
      <c r="CB79" s="1223"/>
      <c r="CC79" s="1223"/>
      <c r="CD79" s="1223"/>
      <c r="CE79" s="1223"/>
      <c r="CF79" s="1223">
        <v>9.9</v>
      </c>
      <c r="CG79" s="1223"/>
      <c r="CH79" s="1223"/>
      <c r="CI79" s="1223"/>
      <c r="CJ79" s="1223"/>
      <c r="CK79" s="1223"/>
      <c r="CL79" s="1223"/>
      <c r="CM79" s="1223"/>
      <c r="CN79" s="1223">
        <v>8.9</v>
      </c>
      <c r="CO79" s="1223"/>
      <c r="CP79" s="1223"/>
      <c r="CQ79" s="1223"/>
      <c r="CR79" s="1223"/>
      <c r="CS79" s="1223"/>
      <c r="CT79" s="1223"/>
      <c r="CU79" s="1223"/>
      <c r="CV79" s="1223">
        <v>8.9</v>
      </c>
      <c r="CW79" s="1223"/>
      <c r="CX79" s="1223"/>
      <c r="CY79" s="1223"/>
      <c r="CZ79" s="1223"/>
      <c r="DA79" s="1223"/>
      <c r="DB79" s="1223"/>
      <c r="DC79" s="1223"/>
    </row>
    <row r="80" spans="2:107" ht="13.2" x14ac:dyDescent="0.2">
      <c r="B80" s="256"/>
      <c r="G80" s="1221"/>
      <c r="H80" s="1221"/>
      <c r="I80" s="1224"/>
      <c r="J80" s="1224"/>
      <c r="K80" s="1225"/>
      <c r="L80" s="1225"/>
      <c r="M80" s="1225"/>
      <c r="N80" s="1225"/>
      <c r="AN80" s="1227"/>
      <c r="AO80" s="1227"/>
      <c r="AP80" s="1227"/>
      <c r="AQ80" s="1227"/>
      <c r="AR80" s="1227"/>
      <c r="AS80" s="1227"/>
      <c r="AT80" s="1227"/>
      <c r="AU80" s="1227"/>
      <c r="AV80" s="1227"/>
      <c r="AW80" s="1227"/>
      <c r="AX80" s="1227"/>
      <c r="AY80" s="1227"/>
      <c r="AZ80" s="1227"/>
      <c r="BA80" s="1227"/>
      <c r="BB80" s="1226"/>
      <c r="BC80" s="1226"/>
      <c r="BD80" s="1226"/>
      <c r="BE80" s="1226"/>
      <c r="BF80" s="1226"/>
      <c r="BG80" s="1226"/>
      <c r="BH80" s="1226"/>
      <c r="BI80" s="1226"/>
      <c r="BJ80" s="1226"/>
      <c r="BK80" s="1226"/>
      <c r="BL80" s="1226"/>
      <c r="BM80" s="1226"/>
      <c r="BN80" s="1226"/>
      <c r="BO80" s="1226"/>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2"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topLeftCell="A100" workbookViewId="0">
      <selection activeCell="AG20" sqref="AG20"/>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phoneticPr fontId="2"/>
  <printOptions horizontalCentered="1" verticalCentered="1"/>
  <pageMargins left="0" right="0" top="0.19685039370078741" bottom="0" header="0.39370078740157483" footer="0"/>
  <pageSetup paperSize="9"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topLeftCell="N90" zoomScale="70" zoomScaleNormal="70" workbookViewId="0">
      <selection activeCell="AG20" sqref="AG20"/>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68139</v>
      </c>
      <c r="E3" s="151"/>
      <c r="F3" s="152">
        <v>113913</v>
      </c>
      <c r="G3" s="153"/>
      <c r="H3" s="154"/>
    </row>
    <row r="4" spans="1:8" x14ac:dyDescent="0.2">
      <c r="A4" s="155"/>
      <c r="B4" s="156"/>
      <c r="C4" s="157"/>
      <c r="D4" s="158">
        <v>59232</v>
      </c>
      <c r="E4" s="159"/>
      <c r="F4" s="160">
        <v>53160</v>
      </c>
      <c r="G4" s="161"/>
      <c r="H4" s="162"/>
    </row>
    <row r="5" spans="1:8" x14ac:dyDescent="0.2">
      <c r="A5" s="143" t="s">
        <v>542</v>
      </c>
      <c r="B5" s="148"/>
      <c r="C5" s="149"/>
      <c r="D5" s="150">
        <v>77133</v>
      </c>
      <c r="E5" s="151"/>
      <c r="F5" s="152">
        <v>115050</v>
      </c>
      <c r="G5" s="153"/>
      <c r="H5" s="154"/>
    </row>
    <row r="6" spans="1:8" x14ac:dyDescent="0.2">
      <c r="A6" s="155"/>
      <c r="B6" s="156"/>
      <c r="C6" s="157"/>
      <c r="D6" s="158">
        <v>63944</v>
      </c>
      <c r="E6" s="159"/>
      <c r="F6" s="160">
        <v>53792</v>
      </c>
      <c r="G6" s="161"/>
      <c r="H6" s="162"/>
    </row>
    <row r="7" spans="1:8" x14ac:dyDescent="0.2">
      <c r="A7" s="143" t="s">
        <v>543</v>
      </c>
      <c r="B7" s="148"/>
      <c r="C7" s="149"/>
      <c r="D7" s="150">
        <v>127076</v>
      </c>
      <c r="E7" s="151"/>
      <c r="F7" s="152">
        <v>118252</v>
      </c>
      <c r="G7" s="153"/>
      <c r="H7" s="154"/>
    </row>
    <row r="8" spans="1:8" x14ac:dyDescent="0.2">
      <c r="A8" s="155"/>
      <c r="B8" s="156"/>
      <c r="C8" s="157"/>
      <c r="D8" s="158">
        <v>78773</v>
      </c>
      <c r="E8" s="159"/>
      <c r="F8" s="160">
        <v>49994</v>
      </c>
      <c r="G8" s="161"/>
      <c r="H8" s="162"/>
    </row>
    <row r="9" spans="1:8" x14ac:dyDescent="0.2">
      <c r="A9" s="143" t="s">
        <v>544</v>
      </c>
      <c r="B9" s="148"/>
      <c r="C9" s="149"/>
      <c r="D9" s="150">
        <v>134542</v>
      </c>
      <c r="E9" s="151"/>
      <c r="F9" s="152">
        <v>200194</v>
      </c>
      <c r="G9" s="153"/>
      <c r="H9" s="154"/>
    </row>
    <row r="10" spans="1:8" x14ac:dyDescent="0.2">
      <c r="A10" s="155"/>
      <c r="B10" s="156"/>
      <c r="C10" s="157"/>
      <c r="D10" s="158">
        <v>111025</v>
      </c>
      <c r="E10" s="159"/>
      <c r="F10" s="160">
        <v>106422</v>
      </c>
      <c r="G10" s="161"/>
      <c r="H10" s="162"/>
    </row>
    <row r="11" spans="1:8" x14ac:dyDescent="0.2">
      <c r="A11" s="143" t="s">
        <v>545</v>
      </c>
      <c r="B11" s="148"/>
      <c r="C11" s="149"/>
      <c r="D11" s="150">
        <v>122555</v>
      </c>
      <c r="E11" s="151"/>
      <c r="F11" s="152">
        <v>196914</v>
      </c>
      <c r="G11" s="153"/>
      <c r="H11" s="154"/>
    </row>
    <row r="12" spans="1:8" x14ac:dyDescent="0.2">
      <c r="A12" s="155"/>
      <c r="B12" s="156"/>
      <c r="C12" s="163"/>
      <c r="D12" s="158">
        <v>85929</v>
      </c>
      <c r="E12" s="159"/>
      <c r="F12" s="160">
        <v>98966</v>
      </c>
      <c r="G12" s="161"/>
      <c r="H12" s="162"/>
    </row>
    <row r="13" spans="1:8" x14ac:dyDescent="0.2">
      <c r="A13" s="143"/>
      <c r="B13" s="148"/>
      <c r="C13" s="149"/>
      <c r="D13" s="150">
        <v>105889</v>
      </c>
      <c r="E13" s="151"/>
      <c r="F13" s="152">
        <v>148865</v>
      </c>
      <c r="G13" s="164"/>
      <c r="H13" s="154"/>
    </row>
    <row r="14" spans="1:8" x14ac:dyDescent="0.2">
      <c r="A14" s="155"/>
      <c r="B14" s="156"/>
      <c r="C14" s="157"/>
      <c r="D14" s="158">
        <v>79781</v>
      </c>
      <c r="E14" s="159"/>
      <c r="F14" s="160">
        <v>72467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10.55</v>
      </c>
      <c r="C19" s="165">
        <f>ROUND(VALUE(SUBSTITUTE(実質収支比率等に係る経年分析!G$48,"▲","-")),2)</f>
        <v>7.63</v>
      </c>
      <c r="D19" s="165">
        <f>ROUND(VALUE(SUBSTITUTE(実質収支比率等に係る経年分析!H$48,"▲","-")),2)</f>
        <v>7.83</v>
      </c>
      <c r="E19" s="165">
        <f>ROUND(VALUE(SUBSTITUTE(実質収支比率等に係る経年分析!I$48,"▲","-")),2)</f>
        <v>7.66</v>
      </c>
      <c r="F19" s="165">
        <f>ROUND(VALUE(SUBSTITUTE(実質収支比率等に係る経年分析!J$48,"▲","-")),2)</f>
        <v>12.65</v>
      </c>
    </row>
    <row r="20" spans="1:11" x14ac:dyDescent="0.2">
      <c r="A20" s="165" t="s">
        <v>55</v>
      </c>
      <c r="B20" s="165">
        <f>ROUND(VALUE(SUBSTITUTE(実質収支比率等に係る経年分析!F$47,"▲","-")),2)</f>
        <v>23.61</v>
      </c>
      <c r="C20" s="165">
        <f>ROUND(VALUE(SUBSTITUTE(実質収支比率等に係る経年分析!G$47,"▲","-")),2)</f>
        <v>21.26</v>
      </c>
      <c r="D20" s="165">
        <f>ROUND(VALUE(SUBSTITUTE(実質収支比率等に係る経年分析!H$47,"▲","-")),2)</f>
        <v>17.86</v>
      </c>
      <c r="E20" s="165">
        <f>ROUND(VALUE(SUBSTITUTE(実質収支比率等に係る経年分析!I$47,"▲","-")),2)</f>
        <v>21.18</v>
      </c>
      <c r="F20" s="165">
        <f>ROUND(VALUE(SUBSTITUTE(実質収支比率等に係る経年分析!J$47,"▲","-")),2)</f>
        <v>21.64</v>
      </c>
    </row>
    <row r="21" spans="1:11" x14ac:dyDescent="0.2">
      <c r="A21" s="165" t="s">
        <v>56</v>
      </c>
      <c r="B21" s="165">
        <f>IF(ISNUMBER(VALUE(SUBSTITUTE(実質収支比率等に係る経年分析!F$49,"▲","-"))),ROUND(VALUE(SUBSTITUTE(実質収支比率等に係る経年分析!F$49,"▲","-")),2),NA())</f>
        <v>-6.23</v>
      </c>
      <c r="C21" s="165">
        <f>IF(ISNUMBER(VALUE(SUBSTITUTE(実質収支比率等に係る経年分析!G$49,"▲","-"))),ROUND(VALUE(SUBSTITUTE(実質収支比率等に係る経年分析!G$49,"▲","-")),2),NA())</f>
        <v>-8.85</v>
      </c>
      <c r="D21" s="165">
        <f>IF(ISNUMBER(VALUE(SUBSTITUTE(実質収支比率等に係る経年分析!H$49,"▲","-"))),ROUND(VALUE(SUBSTITUTE(実質収支比率等に係る経年分析!H$49,"▲","-")),2),NA())</f>
        <v>-6.75</v>
      </c>
      <c r="E21" s="165">
        <f>IF(ISNUMBER(VALUE(SUBSTITUTE(実質収支比率等に係る経年分析!I$49,"▲","-"))),ROUND(VALUE(SUBSTITUTE(実質収支比率等に係る経年分析!I$49,"▲","-")),2),NA())</f>
        <v>0.73</v>
      </c>
      <c r="F21" s="165">
        <f>IF(ISNUMBER(VALUE(SUBSTITUTE(実質収支比率等に係る経年分析!J$49,"▲","-"))),ROUND(VALUE(SUBSTITUTE(実質収支比率等に係る経年分析!J$49,"▲","-")),2),NA())</f>
        <v>3.91</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0.01</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介護保険特別会計（介護サービス事業勘定）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7.0000000000000007E-2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2">
      <c r="A32" s="166" t="str">
        <f>IF(連結実質赤字比率に係る赤字・黒字の構成分析!C$38="",NA(),連結実質赤字比率に係る赤字・黒字の構成分析!C$38)</f>
        <v>介護保険特別会計（保険事業勘定）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1.82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1.93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2.09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2.0499999999999998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1.48</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4.62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1.67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0.78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1.67</v>
      </c>
    </row>
    <row r="34" spans="1:16" x14ac:dyDescent="0.2">
      <c r="A34" s="166" t="str">
        <f>IF(連結実質赤字比率に係る赤字・黒字の構成分析!C$36="",NA(),連結実質赤字比率に係る赤字・黒字の構成分析!C$36)</f>
        <v>国民健康保険病院事業会計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2.4900000000000002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9.42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11.47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11.69</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10.55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7.63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7.82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7.66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12.64</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10.87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13.19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15.21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15.93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15.64</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376</v>
      </c>
      <c r="E42" s="167"/>
      <c r="F42" s="167"/>
      <c r="G42" s="167">
        <f>'実質公債費比率（分子）の構造'!L$52</f>
        <v>396</v>
      </c>
      <c r="H42" s="167"/>
      <c r="I42" s="167"/>
      <c r="J42" s="167">
        <f>'実質公債費比率（分子）の構造'!M$52</f>
        <v>412</v>
      </c>
      <c r="K42" s="167"/>
      <c r="L42" s="167"/>
      <c r="M42" s="167">
        <f>'実質公債費比率（分子）の構造'!N$52</f>
        <v>418</v>
      </c>
      <c r="N42" s="167"/>
      <c r="O42" s="167"/>
      <c r="P42" s="167">
        <f>'実質公債費比率（分子）の構造'!O$52</f>
        <v>427</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8</v>
      </c>
      <c r="C44" s="167"/>
      <c r="D44" s="167"/>
      <c r="E44" s="167">
        <f>'実質公債費比率（分子）の構造'!L$50</f>
        <v>8</v>
      </c>
      <c r="F44" s="167"/>
      <c r="G44" s="167"/>
      <c r="H44" s="167">
        <f>'実質公債費比率（分子）の構造'!M$50</f>
        <v>4</v>
      </c>
      <c r="I44" s="167"/>
      <c r="J44" s="167"/>
      <c r="K44" s="167">
        <f>'実質公債費比率（分子）の構造'!N$50</f>
        <v>2</v>
      </c>
      <c r="L44" s="167"/>
      <c r="M44" s="167"/>
      <c r="N44" s="167">
        <f>'実質公債費比率（分子）の構造'!O$50</f>
        <v>2</v>
      </c>
      <c r="O44" s="167"/>
      <c r="P44" s="167"/>
    </row>
    <row r="45" spans="1:16" x14ac:dyDescent="0.2">
      <c r="A45" s="167" t="s">
        <v>66</v>
      </c>
      <c r="B45" s="167">
        <f>'実質公債費比率（分子）の構造'!K$49</f>
        <v>69</v>
      </c>
      <c r="C45" s="167"/>
      <c r="D45" s="167"/>
      <c r="E45" s="167">
        <f>'実質公債費比率（分子）の構造'!L$49</f>
        <v>80</v>
      </c>
      <c r="F45" s="167"/>
      <c r="G45" s="167"/>
      <c r="H45" s="167">
        <f>'実質公債費比率（分子）の構造'!M$49</f>
        <v>64</v>
      </c>
      <c r="I45" s="167"/>
      <c r="J45" s="167"/>
      <c r="K45" s="167">
        <f>'実質公債費比率（分子）の構造'!N$49</f>
        <v>34</v>
      </c>
      <c r="L45" s="167"/>
      <c r="M45" s="167"/>
      <c r="N45" s="167">
        <f>'実質公債費比率（分子）の構造'!O$49</f>
        <v>35</v>
      </c>
      <c r="O45" s="167"/>
      <c r="P45" s="167"/>
    </row>
    <row r="46" spans="1:16" x14ac:dyDescent="0.2">
      <c r="A46" s="167" t="s">
        <v>67</v>
      </c>
      <c r="B46" s="167">
        <f>'実質公債費比率（分子）の構造'!K$48</f>
        <v>25</v>
      </c>
      <c r="C46" s="167"/>
      <c r="D46" s="167"/>
      <c r="E46" s="167">
        <f>'実質公債費比率（分子）の構造'!L$48</f>
        <v>40</v>
      </c>
      <c r="F46" s="167"/>
      <c r="G46" s="167"/>
      <c r="H46" s="167">
        <f>'実質公債費比率（分子）の構造'!M$48</f>
        <v>80</v>
      </c>
      <c r="I46" s="167"/>
      <c r="J46" s="167"/>
      <c r="K46" s="167">
        <f>'実質公債費比率（分子）の構造'!N$48</f>
        <v>75</v>
      </c>
      <c r="L46" s="167"/>
      <c r="M46" s="167"/>
      <c r="N46" s="167">
        <f>'実質公債費比率（分子）の構造'!O$48</f>
        <v>74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578</v>
      </c>
      <c r="C49" s="167"/>
      <c r="D49" s="167"/>
      <c r="E49" s="167">
        <f>'実質公債費比率（分子）の構造'!L$45</f>
        <v>577</v>
      </c>
      <c r="F49" s="167"/>
      <c r="G49" s="167"/>
      <c r="H49" s="167">
        <f>'実質公債費比率（分子）の構造'!M$45</f>
        <v>561</v>
      </c>
      <c r="I49" s="167"/>
      <c r="J49" s="167"/>
      <c r="K49" s="167">
        <f>'実質公債費比率（分子）の構造'!N$45</f>
        <v>573</v>
      </c>
      <c r="L49" s="167"/>
      <c r="M49" s="167"/>
      <c r="N49" s="167">
        <f>'実質公債費比率（分子）の構造'!O$45</f>
        <v>572</v>
      </c>
      <c r="O49" s="167"/>
      <c r="P49" s="167"/>
    </row>
    <row r="50" spans="1:16" x14ac:dyDescent="0.2">
      <c r="A50" s="167" t="s">
        <v>71</v>
      </c>
      <c r="B50" s="167" t="e">
        <f>NA()</f>
        <v>#N/A</v>
      </c>
      <c r="C50" s="167">
        <f>IF(ISNUMBER('実質公債費比率（分子）の構造'!K$53),'実質公債費比率（分子）の構造'!K$53,NA())</f>
        <v>304</v>
      </c>
      <c r="D50" s="167" t="e">
        <f>NA()</f>
        <v>#N/A</v>
      </c>
      <c r="E50" s="167" t="e">
        <f>NA()</f>
        <v>#N/A</v>
      </c>
      <c r="F50" s="167">
        <f>IF(ISNUMBER('実質公債費比率（分子）の構造'!L$53),'実質公債費比率（分子）の構造'!L$53,NA())</f>
        <v>309</v>
      </c>
      <c r="G50" s="167" t="e">
        <f>NA()</f>
        <v>#N/A</v>
      </c>
      <c r="H50" s="167" t="e">
        <f>NA()</f>
        <v>#N/A</v>
      </c>
      <c r="I50" s="167">
        <f>IF(ISNUMBER('実質公債費比率（分子）の構造'!M$53),'実質公債費比率（分子）の構造'!M$53,NA())</f>
        <v>297</v>
      </c>
      <c r="J50" s="167" t="e">
        <f>NA()</f>
        <v>#N/A</v>
      </c>
      <c r="K50" s="167" t="e">
        <f>NA()</f>
        <v>#N/A</v>
      </c>
      <c r="L50" s="167">
        <f>IF(ISNUMBER('実質公債費比率（分子）の構造'!N$53),'実質公債費比率（分子）の構造'!N$53,NA())</f>
        <v>266</v>
      </c>
      <c r="M50" s="167" t="e">
        <f>NA()</f>
        <v>#N/A</v>
      </c>
      <c r="N50" s="167" t="e">
        <f>NA()</f>
        <v>#N/A</v>
      </c>
      <c r="O50" s="167">
        <f>IF(ISNUMBER('実質公債費比率（分子）の構造'!O$53),'実質公債費比率（分子）の構造'!O$53,NA())</f>
        <v>256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4945</v>
      </c>
      <c r="E56" s="166"/>
      <c r="F56" s="166"/>
      <c r="G56" s="166">
        <f>'将来負担比率（分子）の構造'!J$52</f>
        <v>5002</v>
      </c>
      <c r="H56" s="166"/>
      <c r="I56" s="166"/>
      <c r="J56" s="166">
        <f>'将来負担比率（分子）の構造'!K$52</f>
        <v>5192</v>
      </c>
      <c r="K56" s="166"/>
      <c r="L56" s="166"/>
      <c r="M56" s="166">
        <f>'将来負担比率（分子）の構造'!L$52</f>
        <v>4891</v>
      </c>
      <c r="N56" s="166"/>
      <c r="O56" s="166"/>
      <c r="P56" s="166">
        <f>'将来負担比率（分子）の構造'!M$52</f>
        <v>5233</v>
      </c>
    </row>
    <row r="57" spans="1:16" x14ac:dyDescent="0.2">
      <c r="A57" s="166" t="s">
        <v>42</v>
      </c>
      <c r="B57" s="166"/>
      <c r="C57" s="166"/>
      <c r="D57" s="166">
        <f>'将来負担比率（分子）の構造'!I$51</f>
        <v>86</v>
      </c>
      <c r="E57" s="166"/>
      <c r="F57" s="166"/>
      <c r="G57" s="166">
        <f>'将来負担比率（分子）の構造'!J$51</f>
        <v>72</v>
      </c>
      <c r="H57" s="166"/>
      <c r="I57" s="166"/>
      <c r="J57" s="166">
        <f>'将来負担比率（分子）の構造'!K$51</f>
        <v>57</v>
      </c>
      <c r="K57" s="166"/>
      <c r="L57" s="166"/>
      <c r="M57" s="166">
        <f>'将来負担比率（分子）の構造'!L$51</f>
        <v>43</v>
      </c>
      <c r="N57" s="166"/>
      <c r="O57" s="166"/>
      <c r="P57" s="166">
        <f>'将来負担比率（分子）の構造'!M$51</f>
        <v>28</v>
      </c>
    </row>
    <row r="58" spans="1:16" x14ac:dyDescent="0.2">
      <c r="A58" s="166" t="s">
        <v>41</v>
      </c>
      <c r="B58" s="166"/>
      <c r="C58" s="166"/>
      <c r="D58" s="166">
        <f>'将来負担比率（分子）の構造'!I$50</f>
        <v>5595</v>
      </c>
      <c r="E58" s="166"/>
      <c r="F58" s="166"/>
      <c r="G58" s="166">
        <f>'将来負担比率（分子）の構造'!J$50</f>
        <v>5044</v>
      </c>
      <c r="H58" s="166"/>
      <c r="I58" s="166"/>
      <c r="J58" s="166">
        <f>'将来負担比率（分子）の構造'!K$50</f>
        <v>6722</v>
      </c>
      <c r="K58" s="166"/>
      <c r="L58" s="166"/>
      <c r="M58" s="166">
        <f>'将来負担比率（分子）の構造'!L$50</f>
        <v>8921</v>
      </c>
      <c r="N58" s="166"/>
      <c r="O58" s="166"/>
      <c r="P58" s="166">
        <f>'将来負担比率（分子）の構造'!M$50</f>
        <v>11726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12</v>
      </c>
      <c r="C61" s="166"/>
      <c r="D61" s="166"/>
      <c r="E61" s="166">
        <f>'将来負担比率（分子）の構造'!J$46</f>
        <v>8</v>
      </c>
      <c r="F61" s="166"/>
      <c r="G61" s="166"/>
      <c r="H61" s="166">
        <f>'将来負担比率（分子）の構造'!K$46</f>
        <v>9</v>
      </c>
      <c r="I61" s="166"/>
      <c r="J61" s="166"/>
      <c r="K61" s="166">
        <f>'将来負担比率（分子）の構造'!L$46</f>
        <v>5</v>
      </c>
      <c r="L61" s="166"/>
      <c r="M61" s="166"/>
      <c r="N61" s="166">
        <f>'将来負担比率（分子）の構造'!M$46</f>
        <v>3</v>
      </c>
      <c r="O61" s="166"/>
      <c r="P61" s="166"/>
    </row>
    <row r="62" spans="1:16" x14ac:dyDescent="0.2">
      <c r="A62" s="166" t="s">
        <v>35</v>
      </c>
      <c r="B62" s="166">
        <f>'将来負担比率（分子）の構造'!I$45</f>
        <v>1065</v>
      </c>
      <c r="C62" s="166"/>
      <c r="D62" s="166"/>
      <c r="E62" s="166">
        <f>'将来負担比率（分子）の構造'!J$45</f>
        <v>1043</v>
      </c>
      <c r="F62" s="166"/>
      <c r="G62" s="166"/>
      <c r="H62" s="166">
        <f>'将来負担比率（分子）の構造'!K$45</f>
        <v>1092</v>
      </c>
      <c r="I62" s="166"/>
      <c r="J62" s="166"/>
      <c r="K62" s="166">
        <f>'将来負担比率（分子）の構造'!L$45</f>
        <v>1080</v>
      </c>
      <c r="L62" s="166"/>
      <c r="M62" s="166"/>
      <c r="N62" s="166">
        <f>'将来負担比率（分子）の構造'!M$45</f>
        <v>1051</v>
      </c>
      <c r="O62" s="166"/>
      <c r="P62" s="166"/>
    </row>
    <row r="63" spans="1:16" x14ac:dyDescent="0.2">
      <c r="A63" s="166" t="s">
        <v>34</v>
      </c>
      <c r="B63" s="166">
        <f>'将来負担比率（分子）の構造'!I$44</f>
        <v>350</v>
      </c>
      <c r="C63" s="166"/>
      <c r="D63" s="166"/>
      <c r="E63" s="166">
        <f>'将来負担比率（分子）の構造'!J$44</f>
        <v>273</v>
      </c>
      <c r="F63" s="166"/>
      <c r="G63" s="166"/>
      <c r="H63" s="166">
        <f>'将来負担比率（分子）の構造'!K$44</f>
        <v>220</v>
      </c>
      <c r="I63" s="166"/>
      <c r="J63" s="166"/>
      <c r="K63" s="166">
        <f>'将来負担比率（分子）の構造'!L$44</f>
        <v>195</v>
      </c>
      <c r="L63" s="166"/>
      <c r="M63" s="166"/>
      <c r="N63" s="166">
        <f>'将来負担比率（分子）の構造'!M$44</f>
        <v>166</v>
      </c>
      <c r="O63" s="166"/>
      <c r="P63" s="166"/>
    </row>
    <row r="64" spans="1:16" x14ac:dyDescent="0.2">
      <c r="A64" s="166" t="s">
        <v>33</v>
      </c>
      <c r="B64" s="166">
        <f>'将来負担比率（分子）の構造'!I$43</f>
        <v>1145</v>
      </c>
      <c r="C64" s="166"/>
      <c r="D64" s="166"/>
      <c r="E64" s="166">
        <f>'将来負担比率（分子）の構造'!J$43</f>
        <v>1187</v>
      </c>
      <c r="F64" s="166"/>
      <c r="G64" s="166"/>
      <c r="H64" s="166">
        <f>'将来負担比率（分子）の構造'!K$43</f>
        <v>1342</v>
      </c>
      <c r="I64" s="166"/>
      <c r="J64" s="166"/>
      <c r="K64" s="166">
        <f>'将来負担比率（分子）の構造'!L$43</f>
        <v>1209</v>
      </c>
      <c r="L64" s="166"/>
      <c r="M64" s="166"/>
      <c r="N64" s="166">
        <f>'将来負担比率（分子）の構造'!M$43</f>
        <v>1196</v>
      </c>
      <c r="O64" s="166"/>
      <c r="P64" s="166"/>
    </row>
    <row r="65" spans="1:16" x14ac:dyDescent="0.2">
      <c r="A65" s="166" t="s">
        <v>32</v>
      </c>
      <c r="B65" s="166">
        <f>'将来負担比率（分子）の構造'!I$42</f>
        <v>15</v>
      </c>
      <c r="C65" s="166"/>
      <c r="D65" s="166"/>
      <c r="E65" s="166">
        <f>'将来負担比率（分子）の構造'!J$42</f>
        <v>7</v>
      </c>
      <c r="F65" s="166"/>
      <c r="G65" s="166"/>
      <c r="H65" s="166">
        <f>'将来負担比率（分子）の構造'!K$42</f>
        <v>4</v>
      </c>
      <c r="I65" s="166"/>
      <c r="J65" s="166"/>
      <c r="K65" s="166">
        <f>'将来負担比率（分子）の構造'!L$42</f>
        <v>2</v>
      </c>
      <c r="L65" s="166"/>
      <c r="M65" s="166"/>
      <c r="N65" s="166">
        <f>'将来負担比率（分子）の構造'!M$42</f>
        <v>0</v>
      </c>
      <c r="O65" s="166"/>
      <c r="P65" s="166"/>
    </row>
    <row r="66" spans="1:16" x14ac:dyDescent="0.2">
      <c r="A66" s="166" t="s">
        <v>31</v>
      </c>
      <c r="B66" s="166">
        <f>'将来負担比率（分子）の構造'!I$41</f>
        <v>5756</v>
      </c>
      <c r="C66" s="166"/>
      <c r="D66" s="166"/>
      <c r="E66" s="166">
        <f>'将来負担比率（分子）の構造'!J$41</f>
        <v>5833</v>
      </c>
      <c r="F66" s="166"/>
      <c r="G66" s="166"/>
      <c r="H66" s="166">
        <f>'将来負担比率（分子）の構造'!K$41</f>
        <v>5969</v>
      </c>
      <c r="I66" s="166"/>
      <c r="J66" s="166"/>
      <c r="K66" s="166">
        <f>'将来負担比率（分子）の構造'!L$41</f>
        <v>5987</v>
      </c>
      <c r="L66" s="166"/>
      <c r="M66" s="166"/>
      <c r="N66" s="166">
        <f>'将来負担比率（分子）の構造'!M$41</f>
        <v>6021</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618</v>
      </c>
      <c r="C72" s="170">
        <f>基金残高に係る経年分析!G55</f>
        <v>772</v>
      </c>
      <c r="D72" s="170">
        <f>基金残高に係る経年分析!H55</f>
        <v>849</v>
      </c>
    </row>
    <row r="73" spans="1:16" x14ac:dyDescent="0.2">
      <c r="A73" s="169" t="s">
        <v>78</v>
      </c>
      <c r="B73" s="170">
        <f>基金残高に係る経年分析!F56</f>
        <v>73</v>
      </c>
      <c r="C73" s="170">
        <f>基金残高に係る経年分析!G56</f>
        <v>73</v>
      </c>
      <c r="D73" s="170">
        <f>基金残高に係る経年分析!H56</f>
        <v>614</v>
      </c>
    </row>
    <row r="74" spans="1:16" x14ac:dyDescent="0.2">
      <c r="A74" s="169" t="s">
        <v>79</v>
      </c>
      <c r="B74" s="170">
        <f>基金残高に係る経年分析!F57</f>
        <v>5611</v>
      </c>
      <c r="C74" s="170">
        <f>基金残高に係る経年分析!G57</f>
        <v>7665</v>
      </c>
      <c r="D74" s="170">
        <f>基金残高に係る経年分析!H57</f>
        <v>9736</v>
      </c>
    </row>
  </sheetData>
  <sheetProtection algorithmName="SHA-512" hashValue="WUMooALExVnTNomvL4K8AUsWn1sO4CFPqBSo0eHKFBTEe225IU75l1tvTykWxxbJrTVQHYzaq9c97wXzKey4EA==" saltValue="KquEEdBdK7M2/XCVn+o7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209</v>
      </c>
      <c r="DI1" s="613"/>
      <c r="DJ1" s="613"/>
      <c r="DK1" s="613"/>
      <c r="DL1" s="613"/>
      <c r="DM1" s="613"/>
      <c r="DN1" s="614"/>
      <c r="DO1" s="205"/>
      <c r="DP1" s="612" t="s">
        <v>210</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214</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215</v>
      </c>
      <c r="S4" s="616"/>
      <c r="T4" s="616"/>
      <c r="U4" s="616"/>
      <c r="V4" s="616"/>
      <c r="W4" s="616"/>
      <c r="X4" s="616"/>
      <c r="Y4" s="617"/>
      <c r="Z4" s="615" t="s">
        <v>216</v>
      </c>
      <c r="AA4" s="616"/>
      <c r="AB4" s="616"/>
      <c r="AC4" s="617"/>
      <c r="AD4" s="615" t="s">
        <v>217</v>
      </c>
      <c r="AE4" s="616"/>
      <c r="AF4" s="616"/>
      <c r="AG4" s="616"/>
      <c r="AH4" s="616"/>
      <c r="AI4" s="616"/>
      <c r="AJ4" s="616"/>
      <c r="AK4" s="617"/>
      <c r="AL4" s="615" t="s">
        <v>216</v>
      </c>
      <c r="AM4" s="616"/>
      <c r="AN4" s="616"/>
      <c r="AO4" s="617"/>
      <c r="AP4" s="618" t="s">
        <v>218</v>
      </c>
      <c r="AQ4" s="618"/>
      <c r="AR4" s="618"/>
      <c r="AS4" s="618"/>
      <c r="AT4" s="618"/>
      <c r="AU4" s="618"/>
      <c r="AV4" s="618"/>
      <c r="AW4" s="618"/>
      <c r="AX4" s="618"/>
      <c r="AY4" s="618"/>
      <c r="AZ4" s="618"/>
      <c r="BA4" s="618"/>
      <c r="BB4" s="618"/>
      <c r="BC4" s="618"/>
      <c r="BD4" s="618"/>
      <c r="BE4" s="618"/>
      <c r="BF4" s="618"/>
      <c r="BG4" s="618" t="s">
        <v>219</v>
      </c>
      <c r="BH4" s="618"/>
      <c r="BI4" s="618"/>
      <c r="BJ4" s="618"/>
      <c r="BK4" s="618"/>
      <c r="BL4" s="618"/>
      <c r="BM4" s="618"/>
      <c r="BN4" s="618"/>
      <c r="BO4" s="618" t="s">
        <v>216</v>
      </c>
      <c r="BP4" s="618"/>
      <c r="BQ4" s="618"/>
      <c r="BR4" s="618"/>
      <c r="BS4" s="618" t="s">
        <v>220</v>
      </c>
      <c r="BT4" s="618"/>
      <c r="BU4" s="618"/>
      <c r="BV4" s="618"/>
      <c r="BW4" s="618"/>
      <c r="BX4" s="618"/>
      <c r="BY4" s="618"/>
      <c r="BZ4" s="618"/>
      <c r="CA4" s="618"/>
      <c r="CB4" s="618"/>
      <c r="CD4" s="615" t="s">
        <v>221</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222</v>
      </c>
      <c r="C5" s="620"/>
      <c r="D5" s="620"/>
      <c r="E5" s="620"/>
      <c r="F5" s="620"/>
      <c r="G5" s="620"/>
      <c r="H5" s="620"/>
      <c r="I5" s="620"/>
      <c r="J5" s="620"/>
      <c r="K5" s="620"/>
      <c r="L5" s="620"/>
      <c r="M5" s="620"/>
      <c r="N5" s="620"/>
      <c r="O5" s="620"/>
      <c r="P5" s="620"/>
      <c r="Q5" s="621"/>
      <c r="R5" s="622">
        <v>986470</v>
      </c>
      <c r="S5" s="623"/>
      <c r="T5" s="623"/>
      <c r="U5" s="623"/>
      <c r="V5" s="623"/>
      <c r="W5" s="623"/>
      <c r="X5" s="623"/>
      <c r="Y5" s="624"/>
      <c r="Z5" s="625">
        <v>3.3</v>
      </c>
      <c r="AA5" s="625"/>
      <c r="AB5" s="625"/>
      <c r="AC5" s="625"/>
      <c r="AD5" s="626">
        <v>986470</v>
      </c>
      <c r="AE5" s="626"/>
      <c r="AF5" s="626"/>
      <c r="AG5" s="626"/>
      <c r="AH5" s="626"/>
      <c r="AI5" s="626"/>
      <c r="AJ5" s="626"/>
      <c r="AK5" s="626"/>
      <c r="AL5" s="627">
        <v>25.7</v>
      </c>
      <c r="AM5" s="628"/>
      <c r="AN5" s="628"/>
      <c r="AO5" s="629"/>
      <c r="AP5" s="619" t="s">
        <v>223</v>
      </c>
      <c r="AQ5" s="620"/>
      <c r="AR5" s="620"/>
      <c r="AS5" s="620"/>
      <c r="AT5" s="620"/>
      <c r="AU5" s="620"/>
      <c r="AV5" s="620"/>
      <c r="AW5" s="620"/>
      <c r="AX5" s="620"/>
      <c r="AY5" s="620"/>
      <c r="AZ5" s="620"/>
      <c r="BA5" s="620"/>
      <c r="BB5" s="620"/>
      <c r="BC5" s="620"/>
      <c r="BD5" s="620"/>
      <c r="BE5" s="620"/>
      <c r="BF5" s="621"/>
      <c r="BG5" s="633">
        <v>986470</v>
      </c>
      <c r="BH5" s="634"/>
      <c r="BI5" s="634"/>
      <c r="BJ5" s="634"/>
      <c r="BK5" s="634"/>
      <c r="BL5" s="634"/>
      <c r="BM5" s="634"/>
      <c r="BN5" s="635"/>
      <c r="BO5" s="636">
        <v>100</v>
      </c>
      <c r="BP5" s="636"/>
      <c r="BQ5" s="636"/>
      <c r="BR5" s="636"/>
      <c r="BS5" s="637">
        <v>10282</v>
      </c>
      <c r="BT5" s="637"/>
      <c r="BU5" s="637"/>
      <c r="BV5" s="637"/>
      <c r="BW5" s="637"/>
      <c r="BX5" s="637"/>
      <c r="BY5" s="637"/>
      <c r="BZ5" s="637"/>
      <c r="CA5" s="637"/>
      <c r="CB5" s="641"/>
      <c r="CD5" s="615" t="s">
        <v>218</v>
      </c>
      <c r="CE5" s="616"/>
      <c r="CF5" s="616"/>
      <c r="CG5" s="616"/>
      <c r="CH5" s="616"/>
      <c r="CI5" s="616"/>
      <c r="CJ5" s="616"/>
      <c r="CK5" s="616"/>
      <c r="CL5" s="616"/>
      <c r="CM5" s="616"/>
      <c r="CN5" s="616"/>
      <c r="CO5" s="616"/>
      <c r="CP5" s="616"/>
      <c r="CQ5" s="617"/>
      <c r="CR5" s="615" t="s">
        <v>224</v>
      </c>
      <c r="CS5" s="616"/>
      <c r="CT5" s="616"/>
      <c r="CU5" s="616"/>
      <c r="CV5" s="616"/>
      <c r="CW5" s="616"/>
      <c r="CX5" s="616"/>
      <c r="CY5" s="617"/>
      <c r="CZ5" s="615" t="s">
        <v>216</v>
      </c>
      <c r="DA5" s="616"/>
      <c r="DB5" s="616"/>
      <c r="DC5" s="617"/>
      <c r="DD5" s="615" t="s">
        <v>225</v>
      </c>
      <c r="DE5" s="616"/>
      <c r="DF5" s="616"/>
      <c r="DG5" s="616"/>
      <c r="DH5" s="616"/>
      <c r="DI5" s="616"/>
      <c r="DJ5" s="616"/>
      <c r="DK5" s="616"/>
      <c r="DL5" s="616"/>
      <c r="DM5" s="616"/>
      <c r="DN5" s="616"/>
      <c r="DO5" s="616"/>
      <c r="DP5" s="617"/>
      <c r="DQ5" s="615" t="s">
        <v>226</v>
      </c>
      <c r="DR5" s="616"/>
      <c r="DS5" s="616"/>
      <c r="DT5" s="616"/>
      <c r="DU5" s="616"/>
      <c r="DV5" s="616"/>
      <c r="DW5" s="616"/>
      <c r="DX5" s="616"/>
      <c r="DY5" s="616"/>
      <c r="DZ5" s="616"/>
      <c r="EA5" s="616"/>
      <c r="EB5" s="616"/>
      <c r="EC5" s="617"/>
    </row>
    <row r="6" spans="2:143" ht="11.25" customHeight="1" x14ac:dyDescent="0.2">
      <c r="B6" s="630" t="s">
        <v>227</v>
      </c>
      <c r="C6" s="631"/>
      <c r="D6" s="631"/>
      <c r="E6" s="631"/>
      <c r="F6" s="631"/>
      <c r="G6" s="631"/>
      <c r="H6" s="631"/>
      <c r="I6" s="631"/>
      <c r="J6" s="631"/>
      <c r="K6" s="631"/>
      <c r="L6" s="631"/>
      <c r="M6" s="631"/>
      <c r="N6" s="631"/>
      <c r="O6" s="631"/>
      <c r="P6" s="631"/>
      <c r="Q6" s="632"/>
      <c r="R6" s="633">
        <v>82068</v>
      </c>
      <c r="S6" s="634"/>
      <c r="T6" s="634"/>
      <c r="U6" s="634"/>
      <c r="V6" s="634"/>
      <c r="W6" s="634"/>
      <c r="X6" s="634"/>
      <c r="Y6" s="635"/>
      <c r="Z6" s="636">
        <v>0.3</v>
      </c>
      <c r="AA6" s="636"/>
      <c r="AB6" s="636"/>
      <c r="AC6" s="636"/>
      <c r="AD6" s="637">
        <v>82068</v>
      </c>
      <c r="AE6" s="637"/>
      <c r="AF6" s="637"/>
      <c r="AG6" s="637"/>
      <c r="AH6" s="637"/>
      <c r="AI6" s="637"/>
      <c r="AJ6" s="637"/>
      <c r="AK6" s="637"/>
      <c r="AL6" s="638">
        <v>2.1</v>
      </c>
      <c r="AM6" s="639"/>
      <c r="AN6" s="639"/>
      <c r="AO6" s="640"/>
      <c r="AP6" s="630" t="s">
        <v>228</v>
      </c>
      <c r="AQ6" s="631"/>
      <c r="AR6" s="631"/>
      <c r="AS6" s="631"/>
      <c r="AT6" s="631"/>
      <c r="AU6" s="631"/>
      <c r="AV6" s="631"/>
      <c r="AW6" s="631"/>
      <c r="AX6" s="631"/>
      <c r="AY6" s="631"/>
      <c r="AZ6" s="631"/>
      <c r="BA6" s="631"/>
      <c r="BB6" s="631"/>
      <c r="BC6" s="631"/>
      <c r="BD6" s="631"/>
      <c r="BE6" s="631"/>
      <c r="BF6" s="632"/>
      <c r="BG6" s="633">
        <v>986470</v>
      </c>
      <c r="BH6" s="634"/>
      <c r="BI6" s="634"/>
      <c r="BJ6" s="634"/>
      <c r="BK6" s="634"/>
      <c r="BL6" s="634"/>
      <c r="BM6" s="634"/>
      <c r="BN6" s="635"/>
      <c r="BO6" s="636">
        <v>100</v>
      </c>
      <c r="BP6" s="636"/>
      <c r="BQ6" s="636"/>
      <c r="BR6" s="636"/>
      <c r="BS6" s="637">
        <v>10282</v>
      </c>
      <c r="BT6" s="637"/>
      <c r="BU6" s="637"/>
      <c r="BV6" s="637"/>
      <c r="BW6" s="637"/>
      <c r="BX6" s="637"/>
      <c r="BY6" s="637"/>
      <c r="BZ6" s="637"/>
      <c r="CA6" s="637"/>
      <c r="CB6" s="641"/>
      <c r="CD6" s="619" t="s">
        <v>229</v>
      </c>
      <c r="CE6" s="620"/>
      <c r="CF6" s="620"/>
      <c r="CG6" s="620"/>
      <c r="CH6" s="620"/>
      <c r="CI6" s="620"/>
      <c r="CJ6" s="620"/>
      <c r="CK6" s="620"/>
      <c r="CL6" s="620"/>
      <c r="CM6" s="620"/>
      <c r="CN6" s="620"/>
      <c r="CO6" s="620"/>
      <c r="CP6" s="620"/>
      <c r="CQ6" s="621"/>
      <c r="CR6" s="633">
        <v>69966</v>
      </c>
      <c r="CS6" s="634"/>
      <c r="CT6" s="634"/>
      <c r="CU6" s="634"/>
      <c r="CV6" s="634"/>
      <c r="CW6" s="634"/>
      <c r="CX6" s="634"/>
      <c r="CY6" s="635"/>
      <c r="CZ6" s="627">
        <v>0.2</v>
      </c>
      <c r="DA6" s="628"/>
      <c r="DB6" s="628"/>
      <c r="DC6" s="644"/>
      <c r="DD6" s="642" t="s">
        <v>127</v>
      </c>
      <c r="DE6" s="634"/>
      <c r="DF6" s="634"/>
      <c r="DG6" s="634"/>
      <c r="DH6" s="634"/>
      <c r="DI6" s="634"/>
      <c r="DJ6" s="634"/>
      <c r="DK6" s="634"/>
      <c r="DL6" s="634"/>
      <c r="DM6" s="634"/>
      <c r="DN6" s="634"/>
      <c r="DO6" s="634"/>
      <c r="DP6" s="635"/>
      <c r="DQ6" s="642">
        <v>69966</v>
      </c>
      <c r="DR6" s="634"/>
      <c r="DS6" s="634"/>
      <c r="DT6" s="634"/>
      <c r="DU6" s="634"/>
      <c r="DV6" s="634"/>
      <c r="DW6" s="634"/>
      <c r="DX6" s="634"/>
      <c r="DY6" s="634"/>
      <c r="DZ6" s="634"/>
      <c r="EA6" s="634"/>
      <c r="EB6" s="634"/>
      <c r="EC6" s="643"/>
    </row>
    <row r="7" spans="2:143" ht="11.25" customHeight="1" x14ac:dyDescent="0.2">
      <c r="B7" s="630" t="s">
        <v>230</v>
      </c>
      <c r="C7" s="631"/>
      <c r="D7" s="631"/>
      <c r="E7" s="631"/>
      <c r="F7" s="631"/>
      <c r="G7" s="631"/>
      <c r="H7" s="631"/>
      <c r="I7" s="631"/>
      <c r="J7" s="631"/>
      <c r="K7" s="631"/>
      <c r="L7" s="631"/>
      <c r="M7" s="631"/>
      <c r="N7" s="631"/>
      <c r="O7" s="631"/>
      <c r="P7" s="631"/>
      <c r="Q7" s="632"/>
      <c r="R7" s="633">
        <v>451</v>
      </c>
      <c r="S7" s="634"/>
      <c r="T7" s="634"/>
      <c r="U7" s="634"/>
      <c r="V7" s="634"/>
      <c r="W7" s="634"/>
      <c r="X7" s="634"/>
      <c r="Y7" s="635"/>
      <c r="Z7" s="636">
        <v>0</v>
      </c>
      <c r="AA7" s="636"/>
      <c r="AB7" s="636"/>
      <c r="AC7" s="636"/>
      <c r="AD7" s="637">
        <v>451</v>
      </c>
      <c r="AE7" s="637"/>
      <c r="AF7" s="637"/>
      <c r="AG7" s="637"/>
      <c r="AH7" s="637"/>
      <c r="AI7" s="637"/>
      <c r="AJ7" s="637"/>
      <c r="AK7" s="637"/>
      <c r="AL7" s="638">
        <v>0</v>
      </c>
      <c r="AM7" s="639"/>
      <c r="AN7" s="639"/>
      <c r="AO7" s="640"/>
      <c r="AP7" s="630" t="s">
        <v>231</v>
      </c>
      <c r="AQ7" s="631"/>
      <c r="AR7" s="631"/>
      <c r="AS7" s="631"/>
      <c r="AT7" s="631"/>
      <c r="AU7" s="631"/>
      <c r="AV7" s="631"/>
      <c r="AW7" s="631"/>
      <c r="AX7" s="631"/>
      <c r="AY7" s="631"/>
      <c r="AZ7" s="631"/>
      <c r="BA7" s="631"/>
      <c r="BB7" s="631"/>
      <c r="BC7" s="631"/>
      <c r="BD7" s="631"/>
      <c r="BE7" s="631"/>
      <c r="BF7" s="632"/>
      <c r="BG7" s="633">
        <v>390750</v>
      </c>
      <c r="BH7" s="634"/>
      <c r="BI7" s="634"/>
      <c r="BJ7" s="634"/>
      <c r="BK7" s="634"/>
      <c r="BL7" s="634"/>
      <c r="BM7" s="634"/>
      <c r="BN7" s="635"/>
      <c r="BO7" s="636">
        <v>39.6</v>
      </c>
      <c r="BP7" s="636"/>
      <c r="BQ7" s="636"/>
      <c r="BR7" s="636"/>
      <c r="BS7" s="637">
        <v>10282</v>
      </c>
      <c r="BT7" s="637"/>
      <c r="BU7" s="637"/>
      <c r="BV7" s="637"/>
      <c r="BW7" s="637"/>
      <c r="BX7" s="637"/>
      <c r="BY7" s="637"/>
      <c r="BZ7" s="637"/>
      <c r="CA7" s="637"/>
      <c r="CB7" s="641"/>
      <c r="CD7" s="630" t="s">
        <v>232</v>
      </c>
      <c r="CE7" s="631"/>
      <c r="CF7" s="631"/>
      <c r="CG7" s="631"/>
      <c r="CH7" s="631"/>
      <c r="CI7" s="631"/>
      <c r="CJ7" s="631"/>
      <c r="CK7" s="631"/>
      <c r="CL7" s="631"/>
      <c r="CM7" s="631"/>
      <c r="CN7" s="631"/>
      <c r="CO7" s="631"/>
      <c r="CP7" s="631"/>
      <c r="CQ7" s="632"/>
      <c r="CR7" s="633">
        <v>19937167</v>
      </c>
      <c r="CS7" s="634"/>
      <c r="CT7" s="634"/>
      <c r="CU7" s="634"/>
      <c r="CV7" s="634"/>
      <c r="CW7" s="634"/>
      <c r="CX7" s="634"/>
      <c r="CY7" s="635"/>
      <c r="CZ7" s="636">
        <v>69.3</v>
      </c>
      <c r="DA7" s="636"/>
      <c r="DB7" s="636"/>
      <c r="DC7" s="636"/>
      <c r="DD7" s="642">
        <v>115709</v>
      </c>
      <c r="DE7" s="634"/>
      <c r="DF7" s="634"/>
      <c r="DG7" s="634"/>
      <c r="DH7" s="634"/>
      <c r="DI7" s="634"/>
      <c r="DJ7" s="634"/>
      <c r="DK7" s="634"/>
      <c r="DL7" s="634"/>
      <c r="DM7" s="634"/>
      <c r="DN7" s="634"/>
      <c r="DO7" s="634"/>
      <c r="DP7" s="635"/>
      <c r="DQ7" s="642">
        <v>1147468</v>
      </c>
      <c r="DR7" s="634"/>
      <c r="DS7" s="634"/>
      <c r="DT7" s="634"/>
      <c r="DU7" s="634"/>
      <c r="DV7" s="634"/>
      <c r="DW7" s="634"/>
      <c r="DX7" s="634"/>
      <c r="DY7" s="634"/>
      <c r="DZ7" s="634"/>
      <c r="EA7" s="634"/>
      <c r="EB7" s="634"/>
      <c r="EC7" s="643"/>
    </row>
    <row r="8" spans="2:143" ht="11.25" customHeight="1" x14ac:dyDescent="0.2">
      <c r="B8" s="630" t="s">
        <v>233</v>
      </c>
      <c r="C8" s="631"/>
      <c r="D8" s="631"/>
      <c r="E8" s="631"/>
      <c r="F8" s="631"/>
      <c r="G8" s="631"/>
      <c r="H8" s="631"/>
      <c r="I8" s="631"/>
      <c r="J8" s="631"/>
      <c r="K8" s="631"/>
      <c r="L8" s="631"/>
      <c r="M8" s="631"/>
      <c r="N8" s="631"/>
      <c r="O8" s="631"/>
      <c r="P8" s="631"/>
      <c r="Q8" s="632"/>
      <c r="R8" s="633">
        <v>3242</v>
      </c>
      <c r="S8" s="634"/>
      <c r="T8" s="634"/>
      <c r="U8" s="634"/>
      <c r="V8" s="634"/>
      <c r="W8" s="634"/>
      <c r="X8" s="634"/>
      <c r="Y8" s="635"/>
      <c r="Z8" s="636">
        <v>0</v>
      </c>
      <c r="AA8" s="636"/>
      <c r="AB8" s="636"/>
      <c r="AC8" s="636"/>
      <c r="AD8" s="637">
        <v>3242</v>
      </c>
      <c r="AE8" s="637"/>
      <c r="AF8" s="637"/>
      <c r="AG8" s="637"/>
      <c r="AH8" s="637"/>
      <c r="AI8" s="637"/>
      <c r="AJ8" s="637"/>
      <c r="AK8" s="637"/>
      <c r="AL8" s="638">
        <v>0.1</v>
      </c>
      <c r="AM8" s="639"/>
      <c r="AN8" s="639"/>
      <c r="AO8" s="640"/>
      <c r="AP8" s="630" t="s">
        <v>234</v>
      </c>
      <c r="AQ8" s="631"/>
      <c r="AR8" s="631"/>
      <c r="AS8" s="631"/>
      <c r="AT8" s="631"/>
      <c r="AU8" s="631"/>
      <c r="AV8" s="631"/>
      <c r="AW8" s="631"/>
      <c r="AX8" s="631"/>
      <c r="AY8" s="631"/>
      <c r="AZ8" s="631"/>
      <c r="BA8" s="631"/>
      <c r="BB8" s="631"/>
      <c r="BC8" s="631"/>
      <c r="BD8" s="631"/>
      <c r="BE8" s="631"/>
      <c r="BF8" s="632"/>
      <c r="BG8" s="633">
        <v>16142</v>
      </c>
      <c r="BH8" s="634"/>
      <c r="BI8" s="634"/>
      <c r="BJ8" s="634"/>
      <c r="BK8" s="634"/>
      <c r="BL8" s="634"/>
      <c r="BM8" s="634"/>
      <c r="BN8" s="635"/>
      <c r="BO8" s="636">
        <v>1.6</v>
      </c>
      <c r="BP8" s="636"/>
      <c r="BQ8" s="636"/>
      <c r="BR8" s="636"/>
      <c r="BS8" s="637" t="s">
        <v>235</v>
      </c>
      <c r="BT8" s="637"/>
      <c r="BU8" s="637"/>
      <c r="BV8" s="637"/>
      <c r="BW8" s="637"/>
      <c r="BX8" s="637"/>
      <c r="BY8" s="637"/>
      <c r="BZ8" s="637"/>
      <c r="CA8" s="637"/>
      <c r="CB8" s="641"/>
      <c r="CD8" s="630" t="s">
        <v>236</v>
      </c>
      <c r="CE8" s="631"/>
      <c r="CF8" s="631"/>
      <c r="CG8" s="631"/>
      <c r="CH8" s="631"/>
      <c r="CI8" s="631"/>
      <c r="CJ8" s="631"/>
      <c r="CK8" s="631"/>
      <c r="CL8" s="631"/>
      <c r="CM8" s="631"/>
      <c r="CN8" s="631"/>
      <c r="CO8" s="631"/>
      <c r="CP8" s="631"/>
      <c r="CQ8" s="632"/>
      <c r="CR8" s="633">
        <v>4473952</v>
      </c>
      <c r="CS8" s="634"/>
      <c r="CT8" s="634"/>
      <c r="CU8" s="634"/>
      <c r="CV8" s="634"/>
      <c r="CW8" s="634"/>
      <c r="CX8" s="634"/>
      <c r="CY8" s="635"/>
      <c r="CZ8" s="636">
        <v>15.6</v>
      </c>
      <c r="DA8" s="636"/>
      <c r="DB8" s="636"/>
      <c r="DC8" s="636"/>
      <c r="DD8" s="642">
        <v>16067</v>
      </c>
      <c r="DE8" s="634"/>
      <c r="DF8" s="634"/>
      <c r="DG8" s="634"/>
      <c r="DH8" s="634"/>
      <c r="DI8" s="634"/>
      <c r="DJ8" s="634"/>
      <c r="DK8" s="634"/>
      <c r="DL8" s="634"/>
      <c r="DM8" s="634"/>
      <c r="DN8" s="634"/>
      <c r="DO8" s="634"/>
      <c r="DP8" s="635"/>
      <c r="DQ8" s="642">
        <v>1065471</v>
      </c>
      <c r="DR8" s="634"/>
      <c r="DS8" s="634"/>
      <c r="DT8" s="634"/>
      <c r="DU8" s="634"/>
      <c r="DV8" s="634"/>
      <c r="DW8" s="634"/>
      <c r="DX8" s="634"/>
      <c r="DY8" s="634"/>
      <c r="DZ8" s="634"/>
      <c r="EA8" s="634"/>
      <c r="EB8" s="634"/>
      <c r="EC8" s="643"/>
    </row>
    <row r="9" spans="2:143" ht="11.25" customHeight="1" x14ac:dyDescent="0.2">
      <c r="B9" s="630" t="s">
        <v>237</v>
      </c>
      <c r="C9" s="631"/>
      <c r="D9" s="631"/>
      <c r="E9" s="631"/>
      <c r="F9" s="631"/>
      <c r="G9" s="631"/>
      <c r="H9" s="631"/>
      <c r="I9" s="631"/>
      <c r="J9" s="631"/>
      <c r="K9" s="631"/>
      <c r="L9" s="631"/>
      <c r="M9" s="631"/>
      <c r="N9" s="631"/>
      <c r="O9" s="631"/>
      <c r="P9" s="631"/>
      <c r="Q9" s="632"/>
      <c r="R9" s="633">
        <v>3319</v>
      </c>
      <c r="S9" s="634"/>
      <c r="T9" s="634"/>
      <c r="U9" s="634"/>
      <c r="V9" s="634"/>
      <c r="W9" s="634"/>
      <c r="X9" s="634"/>
      <c r="Y9" s="635"/>
      <c r="Z9" s="636">
        <v>0</v>
      </c>
      <c r="AA9" s="636"/>
      <c r="AB9" s="636"/>
      <c r="AC9" s="636"/>
      <c r="AD9" s="637">
        <v>3319</v>
      </c>
      <c r="AE9" s="637"/>
      <c r="AF9" s="637"/>
      <c r="AG9" s="637"/>
      <c r="AH9" s="637"/>
      <c r="AI9" s="637"/>
      <c r="AJ9" s="637"/>
      <c r="AK9" s="637"/>
      <c r="AL9" s="638">
        <v>0.1</v>
      </c>
      <c r="AM9" s="639"/>
      <c r="AN9" s="639"/>
      <c r="AO9" s="640"/>
      <c r="AP9" s="630" t="s">
        <v>238</v>
      </c>
      <c r="AQ9" s="631"/>
      <c r="AR9" s="631"/>
      <c r="AS9" s="631"/>
      <c r="AT9" s="631"/>
      <c r="AU9" s="631"/>
      <c r="AV9" s="631"/>
      <c r="AW9" s="631"/>
      <c r="AX9" s="631"/>
      <c r="AY9" s="631"/>
      <c r="AZ9" s="631"/>
      <c r="BA9" s="631"/>
      <c r="BB9" s="631"/>
      <c r="BC9" s="631"/>
      <c r="BD9" s="631"/>
      <c r="BE9" s="631"/>
      <c r="BF9" s="632"/>
      <c r="BG9" s="633">
        <v>316169</v>
      </c>
      <c r="BH9" s="634"/>
      <c r="BI9" s="634"/>
      <c r="BJ9" s="634"/>
      <c r="BK9" s="634"/>
      <c r="BL9" s="634"/>
      <c r="BM9" s="634"/>
      <c r="BN9" s="635"/>
      <c r="BO9" s="636">
        <v>32.1</v>
      </c>
      <c r="BP9" s="636"/>
      <c r="BQ9" s="636"/>
      <c r="BR9" s="636"/>
      <c r="BS9" s="637" t="s">
        <v>127</v>
      </c>
      <c r="BT9" s="637"/>
      <c r="BU9" s="637"/>
      <c r="BV9" s="637"/>
      <c r="BW9" s="637"/>
      <c r="BX9" s="637"/>
      <c r="BY9" s="637"/>
      <c r="BZ9" s="637"/>
      <c r="CA9" s="637"/>
      <c r="CB9" s="641"/>
      <c r="CD9" s="630" t="s">
        <v>239</v>
      </c>
      <c r="CE9" s="631"/>
      <c r="CF9" s="631"/>
      <c r="CG9" s="631"/>
      <c r="CH9" s="631"/>
      <c r="CI9" s="631"/>
      <c r="CJ9" s="631"/>
      <c r="CK9" s="631"/>
      <c r="CL9" s="631"/>
      <c r="CM9" s="631"/>
      <c r="CN9" s="631"/>
      <c r="CO9" s="631"/>
      <c r="CP9" s="631"/>
      <c r="CQ9" s="632"/>
      <c r="CR9" s="633">
        <v>892236</v>
      </c>
      <c r="CS9" s="634"/>
      <c r="CT9" s="634"/>
      <c r="CU9" s="634"/>
      <c r="CV9" s="634"/>
      <c r="CW9" s="634"/>
      <c r="CX9" s="634"/>
      <c r="CY9" s="635"/>
      <c r="CZ9" s="636">
        <v>3.1</v>
      </c>
      <c r="DA9" s="636"/>
      <c r="DB9" s="636"/>
      <c r="DC9" s="636"/>
      <c r="DD9" s="642">
        <v>31735</v>
      </c>
      <c r="DE9" s="634"/>
      <c r="DF9" s="634"/>
      <c r="DG9" s="634"/>
      <c r="DH9" s="634"/>
      <c r="DI9" s="634"/>
      <c r="DJ9" s="634"/>
      <c r="DK9" s="634"/>
      <c r="DL9" s="634"/>
      <c r="DM9" s="634"/>
      <c r="DN9" s="634"/>
      <c r="DO9" s="634"/>
      <c r="DP9" s="635"/>
      <c r="DQ9" s="642">
        <v>463398</v>
      </c>
      <c r="DR9" s="634"/>
      <c r="DS9" s="634"/>
      <c r="DT9" s="634"/>
      <c r="DU9" s="634"/>
      <c r="DV9" s="634"/>
      <c r="DW9" s="634"/>
      <c r="DX9" s="634"/>
      <c r="DY9" s="634"/>
      <c r="DZ9" s="634"/>
      <c r="EA9" s="634"/>
      <c r="EB9" s="634"/>
      <c r="EC9" s="643"/>
    </row>
    <row r="10" spans="2:143" ht="11.25" customHeight="1" x14ac:dyDescent="0.2">
      <c r="B10" s="630" t="s">
        <v>240</v>
      </c>
      <c r="C10" s="631"/>
      <c r="D10" s="631"/>
      <c r="E10" s="631"/>
      <c r="F10" s="631"/>
      <c r="G10" s="631"/>
      <c r="H10" s="631"/>
      <c r="I10" s="631"/>
      <c r="J10" s="631"/>
      <c r="K10" s="631"/>
      <c r="L10" s="631"/>
      <c r="M10" s="631"/>
      <c r="N10" s="631"/>
      <c r="O10" s="631"/>
      <c r="P10" s="631"/>
      <c r="Q10" s="632"/>
      <c r="R10" s="633" t="s">
        <v>235</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241</v>
      </c>
      <c r="AQ10" s="631"/>
      <c r="AR10" s="631"/>
      <c r="AS10" s="631"/>
      <c r="AT10" s="631"/>
      <c r="AU10" s="631"/>
      <c r="AV10" s="631"/>
      <c r="AW10" s="631"/>
      <c r="AX10" s="631"/>
      <c r="AY10" s="631"/>
      <c r="AZ10" s="631"/>
      <c r="BA10" s="631"/>
      <c r="BB10" s="631"/>
      <c r="BC10" s="631"/>
      <c r="BD10" s="631"/>
      <c r="BE10" s="631"/>
      <c r="BF10" s="632"/>
      <c r="BG10" s="633">
        <v>22664</v>
      </c>
      <c r="BH10" s="634"/>
      <c r="BI10" s="634"/>
      <c r="BJ10" s="634"/>
      <c r="BK10" s="634"/>
      <c r="BL10" s="634"/>
      <c r="BM10" s="634"/>
      <c r="BN10" s="635"/>
      <c r="BO10" s="636">
        <v>2.2999999999999998</v>
      </c>
      <c r="BP10" s="636"/>
      <c r="BQ10" s="636"/>
      <c r="BR10" s="636"/>
      <c r="BS10" s="637" t="s">
        <v>127</v>
      </c>
      <c r="BT10" s="637"/>
      <c r="BU10" s="637"/>
      <c r="BV10" s="637"/>
      <c r="BW10" s="637"/>
      <c r="BX10" s="637"/>
      <c r="BY10" s="637"/>
      <c r="BZ10" s="637"/>
      <c r="CA10" s="637"/>
      <c r="CB10" s="641"/>
      <c r="CD10" s="630" t="s">
        <v>242</v>
      </c>
      <c r="CE10" s="631"/>
      <c r="CF10" s="631"/>
      <c r="CG10" s="631"/>
      <c r="CH10" s="631"/>
      <c r="CI10" s="631"/>
      <c r="CJ10" s="631"/>
      <c r="CK10" s="631"/>
      <c r="CL10" s="631"/>
      <c r="CM10" s="631"/>
      <c r="CN10" s="631"/>
      <c r="CO10" s="631"/>
      <c r="CP10" s="631"/>
      <c r="CQ10" s="632"/>
      <c r="CR10" s="633">
        <v>34</v>
      </c>
      <c r="CS10" s="634"/>
      <c r="CT10" s="634"/>
      <c r="CU10" s="634"/>
      <c r="CV10" s="634"/>
      <c r="CW10" s="634"/>
      <c r="CX10" s="634"/>
      <c r="CY10" s="635"/>
      <c r="CZ10" s="636">
        <v>0</v>
      </c>
      <c r="DA10" s="636"/>
      <c r="DB10" s="636"/>
      <c r="DC10" s="636"/>
      <c r="DD10" s="642" t="s">
        <v>127</v>
      </c>
      <c r="DE10" s="634"/>
      <c r="DF10" s="634"/>
      <c r="DG10" s="634"/>
      <c r="DH10" s="634"/>
      <c r="DI10" s="634"/>
      <c r="DJ10" s="634"/>
      <c r="DK10" s="634"/>
      <c r="DL10" s="634"/>
      <c r="DM10" s="634"/>
      <c r="DN10" s="634"/>
      <c r="DO10" s="634"/>
      <c r="DP10" s="635"/>
      <c r="DQ10" s="642">
        <v>34</v>
      </c>
      <c r="DR10" s="634"/>
      <c r="DS10" s="634"/>
      <c r="DT10" s="634"/>
      <c r="DU10" s="634"/>
      <c r="DV10" s="634"/>
      <c r="DW10" s="634"/>
      <c r="DX10" s="634"/>
      <c r="DY10" s="634"/>
      <c r="DZ10" s="634"/>
      <c r="EA10" s="634"/>
      <c r="EB10" s="634"/>
      <c r="EC10" s="643"/>
    </row>
    <row r="11" spans="2:143" ht="11.25" customHeight="1" x14ac:dyDescent="0.2">
      <c r="B11" s="630" t="s">
        <v>243</v>
      </c>
      <c r="C11" s="631"/>
      <c r="D11" s="631"/>
      <c r="E11" s="631"/>
      <c r="F11" s="631"/>
      <c r="G11" s="631"/>
      <c r="H11" s="631"/>
      <c r="I11" s="631"/>
      <c r="J11" s="631"/>
      <c r="K11" s="631"/>
      <c r="L11" s="631"/>
      <c r="M11" s="631"/>
      <c r="N11" s="631"/>
      <c r="O11" s="631"/>
      <c r="P11" s="631"/>
      <c r="Q11" s="632"/>
      <c r="R11" s="633">
        <v>229454</v>
      </c>
      <c r="S11" s="634"/>
      <c r="T11" s="634"/>
      <c r="U11" s="634"/>
      <c r="V11" s="634"/>
      <c r="W11" s="634"/>
      <c r="X11" s="634"/>
      <c r="Y11" s="635"/>
      <c r="Z11" s="638">
        <v>0.8</v>
      </c>
      <c r="AA11" s="639"/>
      <c r="AB11" s="639"/>
      <c r="AC11" s="645"/>
      <c r="AD11" s="642">
        <v>229454</v>
      </c>
      <c r="AE11" s="634"/>
      <c r="AF11" s="634"/>
      <c r="AG11" s="634"/>
      <c r="AH11" s="634"/>
      <c r="AI11" s="634"/>
      <c r="AJ11" s="634"/>
      <c r="AK11" s="635"/>
      <c r="AL11" s="638">
        <v>6</v>
      </c>
      <c r="AM11" s="639"/>
      <c r="AN11" s="639"/>
      <c r="AO11" s="640"/>
      <c r="AP11" s="630" t="s">
        <v>244</v>
      </c>
      <c r="AQ11" s="631"/>
      <c r="AR11" s="631"/>
      <c r="AS11" s="631"/>
      <c r="AT11" s="631"/>
      <c r="AU11" s="631"/>
      <c r="AV11" s="631"/>
      <c r="AW11" s="631"/>
      <c r="AX11" s="631"/>
      <c r="AY11" s="631"/>
      <c r="AZ11" s="631"/>
      <c r="BA11" s="631"/>
      <c r="BB11" s="631"/>
      <c r="BC11" s="631"/>
      <c r="BD11" s="631"/>
      <c r="BE11" s="631"/>
      <c r="BF11" s="632"/>
      <c r="BG11" s="633">
        <v>35775</v>
      </c>
      <c r="BH11" s="634"/>
      <c r="BI11" s="634"/>
      <c r="BJ11" s="634"/>
      <c r="BK11" s="634"/>
      <c r="BL11" s="634"/>
      <c r="BM11" s="634"/>
      <c r="BN11" s="635"/>
      <c r="BO11" s="636">
        <v>3.6</v>
      </c>
      <c r="BP11" s="636"/>
      <c r="BQ11" s="636"/>
      <c r="BR11" s="636"/>
      <c r="BS11" s="637">
        <v>10282</v>
      </c>
      <c r="BT11" s="637"/>
      <c r="BU11" s="637"/>
      <c r="BV11" s="637"/>
      <c r="BW11" s="637"/>
      <c r="BX11" s="637"/>
      <c r="BY11" s="637"/>
      <c r="BZ11" s="637"/>
      <c r="CA11" s="637"/>
      <c r="CB11" s="641"/>
      <c r="CD11" s="630" t="s">
        <v>245</v>
      </c>
      <c r="CE11" s="631"/>
      <c r="CF11" s="631"/>
      <c r="CG11" s="631"/>
      <c r="CH11" s="631"/>
      <c r="CI11" s="631"/>
      <c r="CJ11" s="631"/>
      <c r="CK11" s="631"/>
      <c r="CL11" s="631"/>
      <c r="CM11" s="631"/>
      <c r="CN11" s="631"/>
      <c r="CO11" s="631"/>
      <c r="CP11" s="631"/>
      <c r="CQ11" s="632"/>
      <c r="CR11" s="633">
        <v>766803</v>
      </c>
      <c r="CS11" s="634"/>
      <c r="CT11" s="634"/>
      <c r="CU11" s="634"/>
      <c r="CV11" s="634"/>
      <c r="CW11" s="634"/>
      <c r="CX11" s="634"/>
      <c r="CY11" s="635"/>
      <c r="CZ11" s="636">
        <v>2.7</v>
      </c>
      <c r="DA11" s="636"/>
      <c r="DB11" s="636"/>
      <c r="DC11" s="636"/>
      <c r="DD11" s="642">
        <v>387357</v>
      </c>
      <c r="DE11" s="634"/>
      <c r="DF11" s="634"/>
      <c r="DG11" s="634"/>
      <c r="DH11" s="634"/>
      <c r="DI11" s="634"/>
      <c r="DJ11" s="634"/>
      <c r="DK11" s="634"/>
      <c r="DL11" s="634"/>
      <c r="DM11" s="634"/>
      <c r="DN11" s="634"/>
      <c r="DO11" s="634"/>
      <c r="DP11" s="635"/>
      <c r="DQ11" s="642">
        <v>190207</v>
      </c>
      <c r="DR11" s="634"/>
      <c r="DS11" s="634"/>
      <c r="DT11" s="634"/>
      <c r="DU11" s="634"/>
      <c r="DV11" s="634"/>
      <c r="DW11" s="634"/>
      <c r="DX11" s="634"/>
      <c r="DY11" s="634"/>
      <c r="DZ11" s="634"/>
      <c r="EA11" s="634"/>
      <c r="EB11" s="634"/>
      <c r="EC11" s="643"/>
    </row>
    <row r="12" spans="2:143" ht="11.25" customHeight="1" x14ac:dyDescent="0.2">
      <c r="B12" s="630" t="s">
        <v>246</v>
      </c>
      <c r="C12" s="631"/>
      <c r="D12" s="631"/>
      <c r="E12" s="631"/>
      <c r="F12" s="631"/>
      <c r="G12" s="631"/>
      <c r="H12" s="631"/>
      <c r="I12" s="631"/>
      <c r="J12" s="631"/>
      <c r="K12" s="631"/>
      <c r="L12" s="631"/>
      <c r="M12" s="631"/>
      <c r="N12" s="631"/>
      <c r="O12" s="631"/>
      <c r="P12" s="631"/>
      <c r="Q12" s="632"/>
      <c r="R12" s="633" t="s">
        <v>127</v>
      </c>
      <c r="S12" s="634"/>
      <c r="T12" s="634"/>
      <c r="U12" s="634"/>
      <c r="V12" s="634"/>
      <c r="W12" s="634"/>
      <c r="X12" s="634"/>
      <c r="Y12" s="635"/>
      <c r="Z12" s="636" t="s">
        <v>127</v>
      </c>
      <c r="AA12" s="636"/>
      <c r="AB12" s="636"/>
      <c r="AC12" s="636"/>
      <c r="AD12" s="637" t="s">
        <v>127</v>
      </c>
      <c r="AE12" s="637"/>
      <c r="AF12" s="637"/>
      <c r="AG12" s="637"/>
      <c r="AH12" s="637"/>
      <c r="AI12" s="637"/>
      <c r="AJ12" s="637"/>
      <c r="AK12" s="637"/>
      <c r="AL12" s="638" t="s">
        <v>127</v>
      </c>
      <c r="AM12" s="639"/>
      <c r="AN12" s="639"/>
      <c r="AO12" s="640"/>
      <c r="AP12" s="630" t="s">
        <v>247</v>
      </c>
      <c r="AQ12" s="631"/>
      <c r="AR12" s="631"/>
      <c r="AS12" s="631"/>
      <c r="AT12" s="631"/>
      <c r="AU12" s="631"/>
      <c r="AV12" s="631"/>
      <c r="AW12" s="631"/>
      <c r="AX12" s="631"/>
      <c r="AY12" s="631"/>
      <c r="AZ12" s="631"/>
      <c r="BA12" s="631"/>
      <c r="BB12" s="631"/>
      <c r="BC12" s="631"/>
      <c r="BD12" s="631"/>
      <c r="BE12" s="631"/>
      <c r="BF12" s="632"/>
      <c r="BG12" s="633">
        <v>467876</v>
      </c>
      <c r="BH12" s="634"/>
      <c r="BI12" s="634"/>
      <c r="BJ12" s="634"/>
      <c r="BK12" s="634"/>
      <c r="BL12" s="634"/>
      <c r="BM12" s="634"/>
      <c r="BN12" s="635"/>
      <c r="BO12" s="636">
        <v>47.4</v>
      </c>
      <c r="BP12" s="636"/>
      <c r="BQ12" s="636"/>
      <c r="BR12" s="636"/>
      <c r="BS12" s="637" t="s">
        <v>127</v>
      </c>
      <c r="BT12" s="637"/>
      <c r="BU12" s="637"/>
      <c r="BV12" s="637"/>
      <c r="BW12" s="637"/>
      <c r="BX12" s="637"/>
      <c r="BY12" s="637"/>
      <c r="BZ12" s="637"/>
      <c r="CA12" s="637"/>
      <c r="CB12" s="641"/>
      <c r="CD12" s="630" t="s">
        <v>248</v>
      </c>
      <c r="CE12" s="631"/>
      <c r="CF12" s="631"/>
      <c r="CG12" s="631"/>
      <c r="CH12" s="631"/>
      <c r="CI12" s="631"/>
      <c r="CJ12" s="631"/>
      <c r="CK12" s="631"/>
      <c r="CL12" s="631"/>
      <c r="CM12" s="631"/>
      <c r="CN12" s="631"/>
      <c r="CO12" s="631"/>
      <c r="CP12" s="631"/>
      <c r="CQ12" s="632"/>
      <c r="CR12" s="633">
        <v>693091</v>
      </c>
      <c r="CS12" s="634"/>
      <c r="CT12" s="634"/>
      <c r="CU12" s="634"/>
      <c r="CV12" s="634"/>
      <c r="CW12" s="634"/>
      <c r="CX12" s="634"/>
      <c r="CY12" s="635"/>
      <c r="CZ12" s="636">
        <v>2.4</v>
      </c>
      <c r="DA12" s="636"/>
      <c r="DB12" s="636"/>
      <c r="DC12" s="636"/>
      <c r="DD12" s="642">
        <v>99393</v>
      </c>
      <c r="DE12" s="634"/>
      <c r="DF12" s="634"/>
      <c r="DG12" s="634"/>
      <c r="DH12" s="634"/>
      <c r="DI12" s="634"/>
      <c r="DJ12" s="634"/>
      <c r="DK12" s="634"/>
      <c r="DL12" s="634"/>
      <c r="DM12" s="634"/>
      <c r="DN12" s="634"/>
      <c r="DO12" s="634"/>
      <c r="DP12" s="635"/>
      <c r="DQ12" s="642">
        <v>160575</v>
      </c>
      <c r="DR12" s="634"/>
      <c r="DS12" s="634"/>
      <c r="DT12" s="634"/>
      <c r="DU12" s="634"/>
      <c r="DV12" s="634"/>
      <c r="DW12" s="634"/>
      <c r="DX12" s="634"/>
      <c r="DY12" s="634"/>
      <c r="DZ12" s="634"/>
      <c r="EA12" s="634"/>
      <c r="EB12" s="634"/>
      <c r="EC12" s="643"/>
    </row>
    <row r="13" spans="2:143" ht="11.25" customHeight="1" x14ac:dyDescent="0.2">
      <c r="B13" s="630" t="s">
        <v>249</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250</v>
      </c>
      <c r="AQ13" s="631"/>
      <c r="AR13" s="631"/>
      <c r="AS13" s="631"/>
      <c r="AT13" s="631"/>
      <c r="AU13" s="631"/>
      <c r="AV13" s="631"/>
      <c r="AW13" s="631"/>
      <c r="AX13" s="631"/>
      <c r="AY13" s="631"/>
      <c r="AZ13" s="631"/>
      <c r="BA13" s="631"/>
      <c r="BB13" s="631"/>
      <c r="BC13" s="631"/>
      <c r="BD13" s="631"/>
      <c r="BE13" s="631"/>
      <c r="BF13" s="632"/>
      <c r="BG13" s="633">
        <v>453594</v>
      </c>
      <c r="BH13" s="634"/>
      <c r="BI13" s="634"/>
      <c r="BJ13" s="634"/>
      <c r="BK13" s="634"/>
      <c r="BL13" s="634"/>
      <c r="BM13" s="634"/>
      <c r="BN13" s="635"/>
      <c r="BO13" s="636">
        <v>46</v>
      </c>
      <c r="BP13" s="636"/>
      <c r="BQ13" s="636"/>
      <c r="BR13" s="636"/>
      <c r="BS13" s="637" t="s">
        <v>127</v>
      </c>
      <c r="BT13" s="637"/>
      <c r="BU13" s="637"/>
      <c r="BV13" s="637"/>
      <c r="BW13" s="637"/>
      <c r="BX13" s="637"/>
      <c r="BY13" s="637"/>
      <c r="BZ13" s="637"/>
      <c r="CA13" s="637"/>
      <c r="CB13" s="641"/>
      <c r="CD13" s="630" t="s">
        <v>251</v>
      </c>
      <c r="CE13" s="631"/>
      <c r="CF13" s="631"/>
      <c r="CG13" s="631"/>
      <c r="CH13" s="631"/>
      <c r="CI13" s="631"/>
      <c r="CJ13" s="631"/>
      <c r="CK13" s="631"/>
      <c r="CL13" s="631"/>
      <c r="CM13" s="631"/>
      <c r="CN13" s="631"/>
      <c r="CO13" s="631"/>
      <c r="CP13" s="631"/>
      <c r="CQ13" s="632"/>
      <c r="CR13" s="633">
        <v>550206</v>
      </c>
      <c r="CS13" s="634"/>
      <c r="CT13" s="634"/>
      <c r="CU13" s="634"/>
      <c r="CV13" s="634"/>
      <c r="CW13" s="634"/>
      <c r="CX13" s="634"/>
      <c r="CY13" s="635"/>
      <c r="CZ13" s="636">
        <v>1.9</v>
      </c>
      <c r="DA13" s="636"/>
      <c r="DB13" s="636"/>
      <c r="DC13" s="636"/>
      <c r="DD13" s="642">
        <v>438879</v>
      </c>
      <c r="DE13" s="634"/>
      <c r="DF13" s="634"/>
      <c r="DG13" s="634"/>
      <c r="DH13" s="634"/>
      <c r="DI13" s="634"/>
      <c r="DJ13" s="634"/>
      <c r="DK13" s="634"/>
      <c r="DL13" s="634"/>
      <c r="DM13" s="634"/>
      <c r="DN13" s="634"/>
      <c r="DO13" s="634"/>
      <c r="DP13" s="635"/>
      <c r="DQ13" s="642">
        <v>123924</v>
      </c>
      <c r="DR13" s="634"/>
      <c r="DS13" s="634"/>
      <c r="DT13" s="634"/>
      <c r="DU13" s="634"/>
      <c r="DV13" s="634"/>
      <c r="DW13" s="634"/>
      <c r="DX13" s="634"/>
      <c r="DY13" s="634"/>
      <c r="DZ13" s="634"/>
      <c r="EA13" s="634"/>
      <c r="EB13" s="634"/>
      <c r="EC13" s="643"/>
    </row>
    <row r="14" spans="2:143" ht="11.25" customHeight="1" x14ac:dyDescent="0.2">
      <c r="B14" s="630" t="s">
        <v>252</v>
      </c>
      <c r="C14" s="631"/>
      <c r="D14" s="631"/>
      <c r="E14" s="631"/>
      <c r="F14" s="631"/>
      <c r="G14" s="631"/>
      <c r="H14" s="631"/>
      <c r="I14" s="631"/>
      <c r="J14" s="631"/>
      <c r="K14" s="631"/>
      <c r="L14" s="631"/>
      <c r="M14" s="631"/>
      <c r="N14" s="631"/>
      <c r="O14" s="631"/>
      <c r="P14" s="631"/>
      <c r="Q14" s="632"/>
      <c r="R14" s="633">
        <v>5</v>
      </c>
      <c r="S14" s="634"/>
      <c r="T14" s="634"/>
      <c r="U14" s="634"/>
      <c r="V14" s="634"/>
      <c r="W14" s="634"/>
      <c r="X14" s="634"/>
      <c r="Y14" s="635"/>
      <c r="Z14" s="636">
        <v>0</v>
      </c>
      <c r="AA14" s="636"/>
      <c r="AB14" s="636"/>
      <c r="AC14" s="636"/>
      <c r="AD14" s="637">
        <v>5</v>
      </c>
      <c r="AE14" s="637"/>
      <c r="AF14" s="637"/>
      <c r="AG14" s="637"/>
      <c r="AH14" s="637"/>
      <c r="AI14" s="637"/>
      <c r="AJ14" s="637"/>
      <c r="AK14" s="637"/>
      <c r="AL14" s="638">
        <v>0</v>
      </c>
      <c r="AM14" s="639"/>
      <c r="AN14" s="639"/>
      <c r="AO14" s="640"/>
      <c r="AP14" s="630" t="s">
        <v>253</v>
      </c>
      <c r="AQ14" s="631"/>
      <c r="AR14" s="631"/>
      <c r="AS14" s="631"/>
      <c r="AT14" s="631"/>
      <c r="AU14" s="631"/>
      <c r="AV14" s="631"/>
      <c r="AW14" s="631"/>
      <c r="AX14" s="631"/>
      <c r="AY14" s="631"/>
      <c r="AZ14" s="631"/>
      <c r="BA14" s="631"/>
      <c r="BB14" s="631"/>
      <c r="BC14" s="631"/>
      <c r="BD14" s="631"/>
      <c r="BE14" s="631"/>
      <c r="BF14" s="632"/>
      <c r="BG14" s="633">
        <v>46999</v>
      </c>
      <c r="BH14" s="634"/>
      <c r="BI14" s="634"/>
      <c r="BJ14" s="634"/>
      <c r="BK14" s="634"/>
      <c r="BL14" s="634"/>
      <c r="BM14" s="634"/>
      <c r="BN14" s="635"/>
      <c r="BO14" s="636">
        <v>4.8</v>
      </c>
      <c r="BP14" s="636"/>
      <c r="BQ14" s="636"/>
      <c r="BR14" s="636"/>
      <c r="BS14" s="637" t="s">
        <v>127</v>
      </c>
      <c r="BT14" s="637"/>
      <c r="BU14" s="637"/>
      <c r="BV14" s="637"/>
      <c r="BW14" s="637"/>
      <c r="BX14" s="637"/>
      <c r="BY14" s="637"/>
      <c r="BZ14" s="637"/>
      <c r="CA14" s="637"/>
      <c r="CB14" s="641"/>
      <c r="CD14" s="630" t="s">
        <v>254</v>
      </c>
      <c r="CE14" s="631"/>
      <c r="CF14" s="631"/>
      <c r="CG14" s="631"/>
      <c r="CH14" s="631"/>
      <c r="CI14" s="631"/>
      <c r="CJ14" s="631"/>
      <c r="CK14" s="631"/>
      <c r="CL14" s="631"/>
      <c r="CM14" s="631"/>
      <c r="CN14" s="631"/>
      <c r="CO14" s="631"/>
      <c r="CP14" s="631"/>
      <c r="CQ14" s="632"/>
      <c r="CR14" s="633">
        <v>272771</v>
      </c>
      <c r="CS14" s="634"/>
      <c r="CT14" s="634"/>
      <c r="CU14" s="634"/>
      <c r="CV14" s="634"/>
      <c r="CW14" s="634"/>
      <c r="CX14" s="634"/>
      <c r="CY14" s="635"/>
      <c r="CZ14" s="636">
        <v>0.9</v>
      </c>
      <c r="DA14" s="636"/>
      <c r="DB14" s="636"/>
      <c r="DC14" s="636"/>
      <c r="DD14" s="642">
        <v>38625</v>
      </c>
      <c r="DE14" s="634"/>
      <c r="DF14" s="634"/>
      <c r="DG14" s="634"/>
      <c r="DH14" s="634"/>
      <c r="DI14" s="634"/>
      <c r="DJ14" s="634"/>
      <c r="DK14" s="634"/>
      <c r="DL14" s="634"/>
      <c r="DM14" s="634"/>
      <c r="DN14" s="634"/>
      <c r="DO14" s="634"/>
      <c r="DP14" s="635"/>
      <c r="DQ14" s="642">
        <v>234676</v>
      </c>
      <c r="DR14" s="634"/>
      <c r="DS14" s="634"/>
      <c r="DT14" s="634"/>
      <c r="DU14" s="634"/>
      <c r="DV14" s="634"/>
      <c r="DW14" s="634"/>
      <c r="DX14" s="634"/>
      <c r="DY14" s="634"/>
      <c r="DZ14" s="634"/>
      <c r="EA14" s="634"/>
      <c r="EB14" s="634"/>
      <c r="EC14" s="643"/>
    </row>
    <row r="15" spans="2:143" ht="11.25" customHeight="1" x14ac:dyDescent="0.2">
      <c r="B15" s="630" t="s">
        <v>255</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235</v>
      </c>
      <c r="AM15" s="639"/>
      <c r="AN15" s="639"/>
      <c r="AO15" s="640"/>
      <c r="AP15" s="630" t="s">
        <v>256</v>
      </c>
      <c r="AQ15" s="631"/>
      <c r="AR15" s="631"/>
      <c r="AS15" s="631"/>
      <c r="AT15" s="631"/>
      <c r="AU15" s="631"/>
      <c r="AV15" s="631"/>
      <c r="AW15" s="631"/>
      <c r="AX15" s="631"/>
      <c r="AY15" s="631"/>
      <c r="AZ15" s="631"/>
      <c r="BA15" s="631"/>
      <c r="BB15" s="631"/>
      <c r="BC15" s="631"/>
      <c r="BD15" s="631"/>
      <c r="BE15" s="631"/>
      <c r="BF15" s="632"/>
      <c r="BG15" s="633">
        <v>80845</v>
      </c>
      <c r="BH15" s="634"/>
      <c r="BI15" s="634"/>
      <c r="BJ15" s="634"/>
      <c r="BK15" s="634"/>
      <c r="BL15" s="634"/>
      <c r="BM15" s="634"/>
      <c r="BN15" s="635"/>
      <c r="BO15" s="636">
        <v>8.1999999999999993</v>
      </c>
      <c r="BP15" s="636"/>
      <c r="BQ15" s="636"/>
      <c r="BR15" s="636"/>
      <c r="BS15" s="637" t="s">
        <v>127</v>
      </c>
      <c r="BT15" s="637"/>
      <c r="BU15" s="637"/>
      <c r="BV15" s="637"/>
      <c r="BW15" s="637"/>
      <c r="BX15" s="637"/>
      <c r="BY15" s="637"/>
      <c r="BZ15" s="637"/>
      <c r="CA15" s="637"/>
      <c r="CB15" s="641"/>
      <c r="CD15" s="630" t="s">
        <v>257</v>
      </c>
      <c r="CE15" s="631"/>
      <c r="CF15" s="631"/>
      <c r="CG15" s="631"/>
      <c r="CH15" s="631"/>
      <c r="CI15" s="631"/>
      <c r="CJ15" s="631"/>
      <c r="CK15" s="631"/>
      <c r="CL15" s="631"/>
      <c r="CM15" s="631"/>
      <c r="CN15" s="631"/>
      <c r="CO15" s="631"/>
      <c r="CP15" s="631"/>
      <c r="CQ15" s="632"/>
      <c r="CR15" s="633">
        <v>534774</v>
      </c>
      <c r="CS15" s="634"/>
      <c r="CT15" s="634"/>
      <c r="CU15" s="634"/>
      <c r="CV15" s="634"/>
      <c r="CW15" s="634"/>
      <c r="CX15" s="634"/>
      <c r="CY15" s="635"/>
      <c r="CZ15" s="636">
        <v>1.9</v>
      </c>
      <c r="DA15" s="636"/>
      <c r="DB15" s="636"/>
      <c r="DC15" s="636"/>
      <c r="DD15" s="642">
        <v>138593</v>
      </c>
      <c r="DE15" s="634"/>
      <c r="DF15" s="634"/>
      <c r="DG15" s="634"/>
      <c r="DH15" s="634"/>
      <c r="DI15" s="634"/>
      <c r="DJ15" s="634"/>
      <c r="DK15" s="634"/>
      <c r="DL15" s="634"/>
      <c r="DM15" s="634"/>
      <c r="DN15" s="634"/>
      <c r="DO15" s="634"/>
      <c r="DP15" s="635"/>
      <c r="DQ15" s="642">
        <v>354269</v>
      </c>
      <c r="DR15" s="634"/>
      <c r="DS15" s="634"/>
      <c r="DT15" s="634"/>
      <c r="DU15" s="634"/>
      <c r="DV15" s="634"/>
      <c r="DW15" s="634"/>
      <c r="DX15" s="634"/>
      <c r="DY15" s="634"/>
      <c r="DZ15" s="634"/>
      <c r="EA15" s="634"/>
      <c r="EB15" s="634"/>
      <c r="EC15" s="643"/>
    </row>
    <row r="16" spans="2:143" ht="11.25" customHeight="1" x14ac:dyDescent="0.2">
      <c r="B16" s="630" t="s">
        <v>258</v>
      </c>
      <c r="C16" s="631"/>
      <c r="D16" s="631"/>
      <c r="E16" s="631"/>
      <c r="F16" s="631"/>
      <c r="G16" s="631"/>
      <c r="H16" s="631"/>
      <c r="I16" s="631"/>
      <c r="J16" s="631"/>
      <c r="K16" s="631"/>
      <c r="L16" s="631"/>
      <c r="M16" s="631"/>
      <c r="N16" s="631"/>
      <c r="O16" s="631"/>
      <c r="P16" s="631"/>
      <c r="Q16" s="632"/>
      <c r="R16" s="633">
        <v>4471</v>
      </c>
      <c r="S16" s="634"/>
      <c r="T16" s="634"/>
      <c r="U16" s="634"/>
      <c r="V16" s="634"/>
      <c r="W16" s="634"/>
      <c r="X16" s="634"/>
      <c r="Y16" s="635"/>
      <c r="Z16" s="636">
        <v>0</v>
      </c>
      <c r="AA16" s="636"/>
      <c r="AB16" s="636"/>
      <c r="AC16" s="636"/>
      <c r="AD16" s="637">
        <v>4471</v>
      </c>
      <c r="AE16" s="637"/>
      <c r="AF16" s="637"/>
      <c r="AG16" s="637"/>
      <c r="AH16" s="637"/>
      <c r="AI16" s="637"/>
      <c r="AJ16" s="637"/>
      <c r="AK16" s="637"/>
      <c r="AL16" s="638">
        <v>0.1</v>
      </c>
      <c r="AM16" s="639"/>
      <c r="AN16" s="639"/>
      <c r="AO16" s="640"/>
      <c r="AP16" s="630" t="s">
        <v>259</v>
      </c>
      <c r="AQ16" s="631"/>
      <c r="AR16" s="631"/>
      <c r="AS16" s="631"/>
      <c r="AT16" s="631"/>
      <c r="AU16" s="631"/>
      <c r="AV16" s="631"/>
      <c r="AW16" s="631"/>
      <c r="AX16" s="631"/>
      <c r="AY16" s="631"/>
      <c r="AZ16" s="631"/>
      <c r="BA16" s="631"/>
      <c r="BB16" s="631"/>
      <c r="BC16" s="631"/>
      <c r="BD16" s="631"/>
      <c r="BE16" s="631"/>
      <c r="BF16" s="632"/>
      <c r="BG16" s="633" t="s">
        <v>235</v>
      </c>
      <c r="BH16" s="634"/>
      <c r="BI16" s="634"/>
      <c r="BJ16" s="634"/>
      <c r="BK16" s="634"/>
      <c r="BL16" s="634"/>
      <c r="BM16" s="634"/>
      <c r="BN16" s="635"/>
      <c r="BO16" s="636" t="s">
        <v>235</v>
      </c>
      <c r="BP16" s="636"/>
      <c r="BQ16" s="636"/>
      <c r="BR16" s="636"/>
      <c r="BS16" s="637" t="s">
        <v>127</v>
      </c>
      <c r="BT16" s="637"/>
      <c r="BU16" s="637"/>
      <c r="BV16" s="637"/>
      <c r="BW16" s="637"/>
      <c r="BX16" s="637"/>
      <c r="BY16" s="637"/>
      <c r="BZ16" s="637"/>
      <c r="CA16" s="637"/>
      <c r="CB16" s="641"/>
      <c r="CD16" s="630" t="s">
        <v>260</v>
      </c>
      <c r="CE16" s="631"/>
      <c r="CF16" s="631"/>
      <c r="CG16" s="631"/>
      <c r="CH16" s="631"/>
      <c r="CI16" s="631"/>
      <c r="CJ16" s="631"/>
      <c r="CK16" s="631"/>
      <c r="CL16" s="631"/>
      <c r="CM16" s="631"/>
      <c r="CN16" s="631"/>
      <c r="CO16" s="631"/>
      <c r="CP16" s="631"/>
      <c r="CQ16" s="632"/>
      <c r="CR16" s="633">
        <v>6409</v>
      </c>
      <c r="CS16" s="634"/>
      <c r="CT16" s="634"/>
      <c r="CU16" s="634"/>
      <c r="CV16" s="634"/>
      <c r="CW16" s="634"/>
      <c r="CX16" s="634"/>
      <c r="CY16" s="635"/>
      <c r="CZ16" s="636">
        <v>0</v>
      </c>
      <c r="DA16" s="636"/>
      <c r="DB16" s="636"/>
      <c r="DC16" s="636"/>
      <c r="DD16" s="642" t="s">
        <v>235</v>
      </c>
      <c r="DE16" s="634"/>
      <c r="DF16" s="634"/>
      <c r="DG16" s="634"/>
      <c r="DH16" s="634"/>
      <c r="DI16" s="634"/>
      <c r="DJ16" s="634"/>
      <c r="DK16" s="634"/>
      <c r="DL16" s="634"/>
      <c r="DM16" s="634"/>
      <c r="DN16" s="634"/>
      <c r="DO16" s="634"/>
      <c r="DP16" s="635"/>
      <c r="DQ16" s="642">
        <v>5279</v>
      </c>
      <c r="DR16" s="634"/>
      <c r="DS16" s="634"/>
      <c r="DT16" s="634"/>
      <c r="DU16" s="634"/>
      <c r="DV16" s="634"/>
      <c r="DW16" s="634"/>
      <c r="DX16" s="634"/>
      <c r="DY16" s="634"/>
      <c r="DZ16" s="634"/>
      <c r="EA16" s="634"/>
      <c r="EB16" s="634"/>
      <c r="EC16" s="643"/>
    </row>
    <row r="17" spans="2:133" ht="11.25" customHeight="1" x14ac:dyDescent="0.2">
      <c r="B17" s="630" t="s">
        <v>261</v>
      </c>
      <c r="C17" s="631"/>
      <c r="D17" s="631"/>
      <c r="E17" s="631"/>
      <c r="F17" s="631"/>
      <c r="G17" s="631"/>
      <c r="H17" s="631"/>
      <c r="I17" s="631"/>
      <c r="J17" s="631"/>
      <c r="K17" s="631"/>
      <c r="L17" s="631"/>
      <c r="M17" s="631"/>
      <c r="N17" s="631"/>
      <c r="O17" s="631"/>
      <c r="P17" s="631"/>
      <c r="Q17" s="632"/>
      <c r="R17" s="633">
        <v>9455</v>
      </c>
      <c r="S17" s="634"/>
      <c r="T17" s="634"/>
      <c r="U17" s="634"/>
      <c r="V17" s="634"/>
      <c r="W17" s="634"/>
      <c r="X17" s="634"/>
      <c r="Y17" s="635"/>
      <c r="Z17" s="636">
        <v>0</v>
      </c>
      <c r="AA17" s="636"/>
      <c r="AB17" s="636"/>
      <c r="AC17" s="636"/>
      <c r="AD17" s="637">
        <v>9455</v>
      </c>
      <c r="AE17" s="637"/>
      <c r="AF17" s="637"/>
      <c r="AG17" s="637"/>
      <c r="AH17" s="637"/>
      <c r="AI17" s="637"/>
      <c r="AJ17" s="637"/>
      <c r="AK17" s="637"/>
      <c r="AL17" s="638">
        <v>0.2</v>
      </c>
      <c r="AM17" s="639"/>
      <c r="AN17" s="639"/>
      <c r="AO17" s="640"/>
      <c r="AP17" s="630" t="s">
        <v>262</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263</v>
      </c>
      <c r="CE17" s="631"/>
      <c r="CF17" s="631"/>
      <c r="CG17" s="631"/>
      <c r="CH17" s="631"/>
      <c r="CI17" s="631"/>
      <c r="CJ17" s="631"/>
      <c r="CK17" s="631"/>
      <c r="CL17" s="631"/>
      <c r="CM17" s="631"/>
      <c r="CN17" s="631"/>
      <c r="CO17" s="631"/>
      <c r="CP17" s="631"/>
      <c r="CQ17" s="632"/>
      <c r="CR17" s="633">
        <v>572479</v>
      </c>
      <c r="CS17" s="634"/>
      <c r="CT17" s="634"/>
      <c r="CU17" s="634"/>
      <c r="CV17" s="634"/>
      <c r="CW17" s="634"/>
      <c r="CX17" s="634"/>
      <c r="CY17" s="635"/>
      <c r="CZ17" s="636">
        <v>2</v>
      </c>
      <c r="DA17" s="636"/>
      <c r="DB17" s="636"/>
      <c r="DC17" s="636"/>
      <c r="DD17" s="642" t="s">
        <v>127</v>
      </c>
      <c r="DE17" s="634"/>
      <c r="DF17" s="634"/>
      <c r="DG17" s="634"/>
      <c r="DH17" s="634"/>
      <c r="DI17" s="634"/>
      <c r="DJ17" s="634"/>
      <c r="DK17" s="634"/>
      <c r="DL17" s="634"/>
      <c r="DM17" s="634"/>
      <c r="DN17" s="634"/>
      <c r="DO17" s="634"/>
      <c r="DP17" s="635"/>
      <c r="DQ17" s="642">
        <v>557214</v>
      </c>
      <c r="DR17" s="634"/>
      <c r="DS17" s="634"/>
      <c r="DT17" s="634"/>
      <c r="DU17" s="634"/>
      <c r="DV17" s="634"/>
      <c r="DW17" s="634"/>
      <c r="DX17" s="634"/>
      <c r="DY17" s="634"/>
      <c r="DZ17" s="634"/>
      <c r="EA17" s="634"/>
      <c r="EB17" s="634"/>
      <c r="EC17" s="643"/>
    </row>
    <row r="18" spans="2:133" ht="11.25" customHeight="1" x14ac:dyDescent="0.2">
      <c r="B18" s="630" t="s">
        <v>264</v>
      </c>
      <c r="C18" s="631"/>
      <c r="D18" s="631"/>
      <c r="E18" s="631"/>
      <c r="F18" s="631"/>
      <c r="G18" s="631"/>
      <c r="H18" s="631"/>
      <c r="I18" s="631"/>
      <c r="J18" s="631"/>
      <c r="K18" s="631"/>
      <c r="L18" s="631"/>
      <c r="M18" s="631"/>
      <c r="N18" s="631"/>
      <c r="O18" s="631"/>
      <c r="P18" s="631"/>
      <c r="Q18" s="632"/>
      <c r="R18" s="633">
        <v>13395</v>
      </c>
      <c r="S18" s="634"/>
      <c r="T18" s="634"/>
      <c r="U18" s="634"/>
      <c r="V18" s="634"/>
      <c r="W18" s="634"/>
      <c r="X18" s="634"/>
      <c r="Y18" s="635"/>
      <c r="Z18" s="636">
        <v>0</v>
      </c>
      <c r="AA18" s="636"/>
      <c r="AB18" s="636"/>
      <c r="AC18" s="636"/>
      <c r="AD18" s="637">
        <v>13395</v>
      </c>
      <c r="AE18" s="637"/>
      <c r="AF18" s="637"/>
      <c r="AG18" s="637"/>
      <c r="AH18" s="637"/>
      <c r="AI18" s="637"/>
      <c r="AJ18" s="637"/>
      <c r="AK18" s="637"/>
      <c r="AL18" s="638">
        <v>0.3</v>
      </c>
      <c r="AM18" s="639"/>
      <c r="AN18" s="639"/>
      <c r="AO18" s="640"/>
      <c r="AP18" s="630" t="s">
        <v>265</v>
      </c>
      <c r="AQ18" s="631"/>
      <c r="AR18" s="631"/>
      <c r="AS18" s="631"/>
      <c r="AT18" s="631"/>
      <c r="AU18" s="631"/>
      <c r="AV18" s="631"/>
      <c r="AW18" s="631"/>
      <c r="AX18" s="631"/>
      <c r="AY18" s="631"/>
      <c r="AZ18" s="631"/>
      <c r="BA18" s="631"/>
      <c r="BB18" s="631"/>
      <c r="BC18" s="631"/>
      <c r="BD18" s="631"/>
      <c r="BE18" s="631"/>
      <c r="BF18" s="632"/>
      <c r="BG18" s="633" t="s">
        <v>235</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266</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235</v>
      </c>
      <c r="DR18" s="634"/>
      <c r="DS18" s="634"/>
      <c r="DT18" s="634"/>
      <c r="DU18" s="634"/>
      <c r="DV18" s="634"/>
      <c r="DW18" s="634"/>
      <c r="DX18" s="634"/>
      <c r="DY18" s="634"/>
      <c r="DZ18" s="634"/>
      <c r="EA18" s="634"/>
      <c r="EB18" s="634"/>
      <c r="EC18" s="643"/>
    </row>
    <row r="19" spans="2:133" ht="11.25" customHeight="1" x14ac:dyDescent="0.2">
      <c r="B19" s="630" t="s">
        <v>267</v>
      </c>
      <c r="C19" s="631"/>
      <c r="D19" s="631"/>
      <c r="E19" s="631"/>
      <c r="F19" s="631"/>
      <c r="G19" s="631"/>
      <c r="H19" s="631"/>
      <c r="I19" s="631"/>
      <c r="J19" s="631"/>
      <c r="K19" s="631"/>
      <c r="L19" s="631"/>
      <c r="M19" s="631"/>
      <c r="N19" s="631"/>
      <c r="O19" s="631"/>
      <c r="P19" s="631"/>
      <c r="Q19" s="632"/>
      <c r="R19" s="633">
        <v>5365</v>
      </c>
      <c r="S19" s="634"/>
      <c r="T19" s="634"/>
      <c r="U19" s="634"/>
      <c r="V19" s="634"/>
      <c r="W19" s="634"/>
      <c r="X19" s="634"/>
      <c r="Y19" s="635"/>
      <c r="Z19" s="636">
        <v>0</v>
      </c>
      <c r="AA19" s="636"/>
      <c r="AB19" s="636"/>
      <c r="AC19" s="636"/>
      <c r="AD19" s="637">
        <v>5365</v>
      </c>
      <c r="AE19" s="637"/>
      <c r="AF19" s="637"/>
      <c r="AG19" s="637"/>
      <c r="AH19" s="637"/>
      <c r="AI19" s="637"/>
      <c r="AJ19" s="637"/>
      <c r="AK19" s="637"/>
      <c r="AL19" s="638">
        <v>0.1</v>
      </c>
      <c r="AM19" s="639"/>
      <c r="AN19" s="639"/>
      <c r="AO19" s="640"/>
      <c r="AP19" s="630" t="s">
        <v>268</v>
      </c>
      <c r="AQ19" s="631"/>
      <c r="AR19" s="631"/>
      <c r="AS19" s="631"/>
      <c r="AT19" s="631"/>
      <c r="AU19" s="631"/>
      <c r="AV19" s="631"/>
      <c r="AW19" s="631"/>
      <c r="AX19" s="631"/>
      <c r="AY19" s="631"/>
      <c r="AZ19" s="631"/>
      <c r="BA19" s="631"/>
      <c r="BB19" s="631"/>
      <c r="BC19" s="631"/>
      <c r="BD19" s="631"/>
      <c r="BE19" s="631"/>
      <c r="BF19" s="632"/>
      <c r="BG19" s="633" t="s">
        <v>127</v>
      </c>
      <c r="BH19" s="634"/>
      <c r="BI19" s="634"/>
      <c r="BJ19" s="634"/>
      <c r="BK19" s="634"/>
      <c r="BL19" s="634"/>
      <c r="BM19" s="634"/>
      <c r="BN19" s="635"/>
      <c r="BO19" s="636" t="s">
        <v>127</v>
      </c>
      <c r="BP19" s="636"/>
      <c r="BQ19" s="636"/>
      <c r="BR19" s="636"/>
      <c r="BS19" s="637" t="s">
        <v>127</v>
      </c>
      <c r="BT19" s="637"/>
      <c r="BU19" s="637"/>
      <c r="BV19" s="637"/>
      <c r="BW19" s="637"/>
      <c r="BX19" s="637"/>
      <c r="BY19" s="637"/>
      <c r="BZ19" s="637"/>
      <c r="CA19" s="637"/>
      <c r="CB19" s="641"/>
      <c r="CD19" s="630" t="s">
        <v>269</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235</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2">
      <c r="B20" s="630" t="s">
        <v>270</v>
      </c>
      <c r="C20" s="631"/>
      <c r="D20" s="631"/>
      <c r="E20" s="631"/>
      <c r="F20" s="631"/>
      <c r="G20" s="631"/>
      <c r="H20" s="631"/>
      <c r="I20" s="631"/>
      <c r="J20" s="631"/>
      <c r="K20" s="631"/>
      <c r="L20" s="631"/>
      <c r="M20" s="631"/>
      <c r="N20" s="631"/>
      <c r="O20" s="631"/>
      <c r="P20" s="631"/>
      <c r="Q20" s="632"/>
      <c r="R20" s="633">
        <v>1339</v>
      </c>
      <c r="S20" s="634"/>
      <c r="T20" s="634"/>
      <c r="U20" s="634"/>
      <c r="V20" s="634"/>
      <c r="W20" s="634"/>
      <c r="X20" s="634"/>
      <c r="Y20" s="635"/>
      <c r="Z20" s="636">
        <v>0</v>
      </c>
      <c r="AA20" s="636"/>
      <c r="AB20" s="636"/>
      <c r="AC20" s="636"/>
      <c r="AD20" s="637">
        <v>1339</v>
      </c>
      <c r="AE20" s="637"/>
      <c r="AF20" s="637"/>
      <c r="AG20" s="637"/>
      <c r="AH20" s="637"/>
      <c r="AI20" s="637"/>
      <c r="AJ20" s="637"/>
      <c r="AK20" s="637"/>
      <c r="AL20" s="638">
        <v>0</v>
      </c>
      <c r="AM20" s="639"/>
      <c r="AN20" s="639"/>
      <c r="AO20" s="640"/>
      <c r="AP20" s="630" t="s">
        <v>271</v>
      </c>
      <c r="AQ20" s="631"/>
      <c r="AR20" s="631"/>
      <c r="AS20" s="631"/>
      <c r="AT20" s="631"/>
      <c r="AU20" s="631"/>
      <c r="AV20" s="631"/>
      <c r="AW20" s="631"/>
      <c r="AX20" s="631"/>
      <c r="AY20" s="631"/>
      <c r="AZ20" s="631"/>
      <c r="BA20" s="631"/>
      <c r="BB20" s="631"/>
      <c r="BC20" s="631"/>
      <c r="BD20" s="631"/>
      <c r="BE20" s="631"/>
      <c r="BF20" s="632"/>
      <c r="BG20" s="633" t="s">
        <v>127</v>
      </c>
      <c r="BH20" s="634"/>
      <c r="BI20" s="634"/>
      <c r="BJ20" s="634"/>
      <c r="BK20" s="634"/>
      <c r="BL20" s="634"/>
      <c r="BM20" s="634"/>
      <c r="BN20" s="635"/>
      <c r="BO20" s="636" t="s">
        <v>127</v>
      </c>
      <c r="BP20" s="636"/>
      <c r="BQ20" s="636"/>
      <c r="BR20" s="636"/>
      <c r="BS20" s="637" t="s">
        <v>235</v>
      </c>
      <c r="BT20" s="637"/>
      <c r="BU20" s="637"/>
      <c r="BV20" s="637"/>
      <c r="BW20" s="637"/>
      <c r="BX20" s="637"/>
      <c r="BY20" s="637"/>
      <c r="BZ20" s="637"/>
      <c r="CA20" s="637"/>
      <c r="CB20" s="641"/>
      <c r="CD20" s="630" t="s">
        <v>272</v>
      </c>
      <c r="CE20" s="631"/>
      <c r="CF20" s="631"/>
      <c r="CG20" s="631"/>
      <c r="CH20" s="631"/>
      <c r="CI20" s="631"/>
      <c r="CJ20" s="631"/>
      <c r="CK20" s="631"/>
      <c r="CL20" s="631"/>
      <c r="CM20" s="631"/>
      <c r="CN20" s="631"/>
      <c r="CO20" s="631"/>
      <c r="CP20" s="631"/>
      <c r="CQ20" s="632"/>
      <c r="CR20" s="633">
        <v>28769888</v>
      </c>
      <c r="CS20" s="634"/>
      <c r="CT20" s="634"/>
      <c r="CU20" s="634"/>
      <c r="CV20" s="634"/>
      <c r="CW20" s="634"/>
      <c r="CX20" s="634"/>
      <c r="CY20" s="635"/>
      <c r="CZ20" s="636">
        <v>100</v>
      </c>
      <c r="DA20" s="636"/>
      <c r="DB20" s="636"/>
      <c r="DC20" s="636"/>
      <c r="DD20" s="642">
        <v>1266358</v>
      </c>
      <c r="DE20" s="634"/>
      <c r="DF20" s="634"/>
      <c r="DG20" s="634"/>
      <c r="DH20" s="634"/>
      <c r="DI20" s="634"/>
      <c r="DJ20" s="634"/>
      <c r="DK20" s="634"/>
      <c r="DL20" s="634"/>
      <c r="DM20" s="634"/>
      <c r="DN20" s="634"/>
      <c r="DO20" s="634"/>
      <c r="DP20" s="635"/>
      <c r="DQ20" s="642">
        <v>4372481</v>
      </c>
      <c r="DR20" s="634"/>
      <c r="DS20" s="634"/>
      <c r="DT20" s="634"/>
      <c r="DU20" s="634"/>
      <c r="DV20" s="634"/>
      <c r="DW20" s="634"/>
      <c r="DX20" s="634"/>
      <c r="DY20" s="634"/>
      <c r="DZ20" s="634"/>
      <c r="EA20" s="634"/>
      <c r="EB20" s="634"/>
      <c r="EC20" s="643"/>
    </row>
    <row r="21" spans="2:133" ht="11.25" customHeight="1" x14ac:dyDescent="0.2">
      <c r="B21" s="630" t="s">
        <v>273</v>
      </c>
      <c r="C21" s="631"/>
      <c r="D21" s="631"/>
      <c r="E21" s="631"/>
      <c r="F21" s="631"/>
      <c r="G21" s="631"/>
      <c r="H21" s="631"/>
      <c r="I21" s="631"/>
      <c r="J21" s="631"/>
      <c r="K21" s="631"/>
      <c r="L21" s="631"/>
      <c r="M21" s="631"/>
      <c r="N21" s="631"/>
      <c r="O21" s="631"/>
      <c r="P21" s="631"/>
      <c r="Q21" s="632"/>
      <c r="R21" s="633">
        <v>450</v>
      </c>
      <c r="S21" s="634"/>
      <c r="T21" s="634"/>
      <c r="U21" s="634"/>
      <c r="V21" s="634"/>
      <c r="W21" s="634"/>
      <c r="X21" s="634"/>
      <c r="Y21" s="635"/>
      <c r="Z21" s="636">
        <v>0</v>
      </c>
      <c r="AA21" s="636"/>
      <c r="AB21" s="636"/>
      <c r="AC21" s="636"/>
      <c r="AD21" s="637">
        <v>450</v>
      </c>
      <c r="AE21" s="637"/>
      <c r="AF21" s="637"/>
      <c r="AG21" s="637"/>
      <c r="AH21" s="637"/>
      <c r="AI21" s="637"/>
      <c r="AJ21" s="637"/>
      <c r="AK21" s="637"/>
      <c r="AL21" s="638">
        <v>0</v>
      </c>
      <c r="AM21" s="639"/>
      <c r="AN21" s="639"/>
      <c r="AO21" s="640"/>
      <c r="AP21" s="630" t="s">
        <v>274</v>
      </c>
      <c r="AQ21" s="646"/>
      <c r="AR21" s="646"/>
      <c r="AS21" s="646"/>
      <c r="AT21" s="646"/>
      <c r="AU21" s="646"/>
      <c r="AV21" s="646"/>
      <c r="AW21" s="646"/>
      <c r="AX21" s="646"/>
      <c r="AY21" s="646"/>
      <c r="AZ21" s="646"/>
      <c r="BA21" s="646"/>
      <c r="BB21" s="646"/>
      <c r="BC21" s="646"/>
      <c r="BD21" s="646"/>
      <c r="BE21" s="646"/>
      <c r="BF21" s="647"/>
      <c r="BG21" s="633" t="s">
        <v>127</v>
      </c>
      <c r="BH21" s="634"/>
      <c r="BI21" s="634"/>
      <c r="BJ21" s="634"/>
      <c r="BK21" s="634"/>
      <c r="BL21" s="634"/>
      <c r="BM21" s="634"/>
      <c r="BN21" s="635"/>
      <c r="BO21" s="636" t="s">
        <v>127</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0" t="s">
        <v>275</v>
      </c>
      <c r="C22" s="661"/>
      <c r="D22" s="661"/>
      <c r="E22" s="661"/>
      <c r="F22" s="661"/>
      <c r="G22" s="661"/>
      <c r="H22" s="661"/>
      <c r="I22" s="661"/>
      <c r="J22" s="661"/>
      <c r="K22" s="661"/>
      <c r="L22" s="661"/>
      <c r="M22" s="661"/>
      <c r="N22" s="661"/>
      <c r="O22" s="661"/>
      <c r="P22" s="661"/>
      <c r="Q22" s="662"/>
      <c r="R22" s="633">
        <v>6241</v>
      </c>
      <c r="S22" s="634"/>
      <c r="T22" s="634"/>
      <c r="U22" s="634"/>
      <c r="V22" s="634"/>
      <c r="W22" s="634"/>
      <c r="X22" s="634"/>
      <c r="Y22" s="635"/>
      <c r="Z22" s="636">
        <v>0</v>
      </c>
      <c r="AA22" s="636"/>
      <c r="AB22" s="636"/>
      <c r="AC22" s="636"/>
      <c r="AD22" s="637" t="s">
        <v>127</v>
      </c>
      <c r="AE22" s="637"/>
      <c r="AF22" s="637"/>
      <c r="AG22" s="637"/>
      <c r="AH22" s="637"/>
      <c r="AI22" s="637"/>
      <c r="AJ22" s="637"/>
      <c r="AK22" s="637"/>
      <c r="AL22" s="638" t="s">
        <v>235</v>
      </c>
      <c r="AM22" s="639"/>
      <c r="AN22" s="639"/>
      <c r="AO22" s="640"/>
      <c r="AP22" s="630" t="s">
        <v>276</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277</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278</v>
      </c>
      <c r="C23" s="631"/>
      <c r="D23" s="631"/>
      <c r="E23" s="631"/>
      <c r="F23" s="631"/>
      <c r="G23" s="631"/>
      <c r="H23" s="631"/>
      <c r="I23" s="631"/>
      <c r="J23" s="631"/>
      <c r="K23" s="631"/>
      <c r="L23" s="631"/>
      <c r="M23" s="631"/>
      <c r="N23" s="631"/>
      <c r="O23" s="631"/>
      <c r="P23" s="631"/>
      <c r="Q23" s="632"/>
      <c r="R23" s="633">
        <v>2583015</v>
      </c>
      <c r="S23" s="634"/>
      <c r="T23" s="634"/>
      <c r="U23" s="634"/>
      <c r="V23" s="634"/>
      <c r="W23" s="634"/>
      <c r="X23" s="634"/>
      <c r="Y23" s="635"/>
      <c r="Z23" s="636">
        <v>8.6</v>
      </c>
      <c r="AA23" s="636"/>
      <c r="AB23" s="636"/>
      <c r="AC23" s="636"/>
      <c r="AD23" s="637">
        <v>2483957</v>
      </c>
      <c r="AE23" s="637"/>
      <c r="AF23" s="637"/>
      <c r="AG23" s="637"/>
      <c r="AH23" s="637"/>
      <c r="AI23" s="637"/>
      <c r="AJ23" s="637"/>
      <c r="AK23" s="637"/>
      <c r="AL23" s="638">
        <v>64.7</v>
      </c>
      <c r="AM23" s="639"/>
      <c r="AN23" s="639"/>
      <c r="AO23" s="640"/>
      <c r="AP23" s="630" t="s">
        <v>279</v>
      </c>
      <c r="AQ23" s="646"/>
      <c r="AR23" s="646"/>
      <c r="AS23" s="646"/>
      <c r="AT23" s="646"/>
      <c r="AU23" s="646"/>
      <c r="AV23" s="646"/>
      <c r="AW23" s="646"/>
      <c r="AX23" s="646"/>
      <c r="AY23" s="646"/>
      <c r="AZ23" s="646"/>
      <c r="BA23" s="646"/>
      <c r="BB23" s="646"/>
      <c r="BC23" s="646"/>
      <c r="BD23" s="646"/>
      <c r="BE23" s="646"/>
      <c r="BF23" s="647"/>
      <c r="BG23" s="633" t="s">
        <v>235</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218</v>
      </c>
      <c r="CE23" s="616"/>
      <c r="CF23" s="616"/>
      <c r="CG23" s="616"/>
      <c r="CH23" s="616"/>
      <c r="CI23" s="616"/>
      <c r="CJ23" s="616"/>
      <c r="CK23" s="616"/>
      <c r="CL23" s="616"/>
      <c r="CM23" s="616"/>
      <c r="CN23" s="616"/>
      <c r="CO23" s="616"/>
      <c r="CP23" s="616"/>
      <c r="CQ23" s="617"/>
      <c r="CR23" s="615" t="s">
        <v>280</v>
      </c>
      <c r="CS23" s="616"/>
      <c r="CT23" s="616"/>
      <c r="CU23" s="616"/>
      <c r="CV23" s="616"/>
      <c r="CW23" s="616"/>
      <c r="CX23" s="616"/>
      <c r="CY23" s="617"/>
      <c r="CZ23" s="615" t="s">
        <v>281</v>
      </c>
      <c r="DA23" s="616"/>
      <c r="DB23" s="616"/>
      <c r="DC23" s="617"/>
      <c r="DD23" s="615" t="s">
        <v>282</v>
      </c>
      <c r="DE23" s="616"/>
      <c r="DF23" s="616"/>
      <c r="DG23" s="616"/>
      <c r="DH23" s="616"/>
      <c r="DI23" s="616"/>
      <c r="DJ23" s="616"/>
      <c r="DK23" s="617"/>
      <c r="DL23" s="657" t="s">
        <v>283</v>
      </c>
      <c r="DM23" s="658"/>
      <c r="DN23" s="658"/>
      <c r="DO23" s="658"/>
      <c r="DP23" s="658"/>
      <c r="DQ23" s="658"/>
      <c r="DR23" s="658"/>
      <c r="DS23" s="658"/>
      <c r="DT23" s="658"/>
      <c r="DU23" s="658"/>
      <c r="DV23" s="659"/>
      <c r="DW23" s="615" t="s">
        <v>284</v>
      </c>
      <c r="DX23" s="616"/>
      <c r="DY23" s="616"/>
      <c r="DZ23" s="616"/>
      <c r="EA23" s="616"/>
      <c r="EB23" s="616"/>
      <c r="EC23" s="617"/>
    </row>
    <row r="24" spans="2:133" ht="11.25" customHeight="1" x14ac:dyDescent="0.2">
      <c r="B24" s="630" t="s">
        <v>285</v>
      </c>
      <c r="C24" s="631"/>
      <c r="D24" s="631"/>
      <c r="E24" s="631"/>
      <c r="F24" s="631"/>
      <c r="G24" s="631"/>
      <c r="H24" s="631"/>
      <c r="I24" s="631"/>
      <c r="J24" s="631"/>
      <c r="K24" s="631"/>
      <c r="L24" s="631"/>
      <c r="M24" s="631"/>
      <c r="N24" s="631"/>
      <c r="O24" s="631"/>
      <c r="P24" s="631"/>
      <c r="Q24" s="632"/>
      <c r="R24" s="633">
        <v>2483957</v>
      </c>
      <c r="S24" s="634"/>
      <c r="T24" s="634"/>
      <c r="U24" s="634"/>
      <c r="V24" s="634"/>
      <c r="W24" s="634"/>
      <c r="X24" s="634"/>
      <c r="Y24" s="635"/>
      <c r="Z24" s="636">
        <v>8.3000000000000007</v>
      </c>
      <c r="AA24" s="636"/>
      <c r="AB24" s="636"/>
      <c r="AC24" s="636"/>
      <c r="AD24" s="637">
        <v>2483957</v>
      </c>
      <c r="AE24" s="637"/>
      <c r="AF24" s="637"/>
      <c r="AG24" s="637"/>
      <c r="AH24" s="637"/>
      <c r="AI24" s="637"/>
      <c r="AJ24" s="637"/>
      <c r="AK24" s="637"/>
      <c r="AL24" s="638">
        <v>64.7</v>
      </c>
      <c r="AM24" s="639"/>
      <c r="AN24" s="639"/>
      <c r="AO24" s="640"/>
      <c r="AP24" s="630" t="s">
        <v>286</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235</v>
      </c>
      <c r="BT24" s="637"/>
      <c r="BU24" s="637"/>
      <c r="BV24" s="637"/>
      <c r="BW24" s="637"/>
      <c r="BX24" s="637"/>
      <c r="BY24" s="637"/>
      <c r="BZ24" s="637"/>
      <c r="CA24" s="637"/>
      <c r="CB24" s="641"/>
      <c r="CD24" s="619" t="s">
        <v>287</v>
      </c>
      <c r="CE24" s="620"/>
      <c r="CF24" s="620"/>
      <c r="CG24" s="620"/>
      <c r="CH24" s="620"/>
      <c r="CI24" s="620"/>
      <c r="CJ24" s="620"/>
      <c r="CK24" s="620"/>
      <c r="CL24" s="620"/>
      <c r="CM24" s="620"/>
      <c r="CN24" s="620"/>
      <c r="CO24" s="620"/>
      <c r="CP24" s="620"/>
      <c r="CQ24" s="621"/>
      <c r="CR24" s="622">
        <v>3302166</v>
      </c>
      <c r="CS24" s="623"/>
      <c r="CT24" s="623"/>
      <c r="CU24" s="623"/>
      <c r="CV24" s="623"/>
      <c r="CW24" s="623"/>
      <c r="CX24" s="623"/>
      <c r="CY24" s="624"/>
      <c r="CZ24" s="627">
        <v>11.5</v>
      </c>
      <c r="DA24" s="628"/>
      <c r="DB24" s="628"/>
      <c r="DC24" s="644"/>
      <c r="DD24" s="663">
        <v>2019315</v>
      </c>
      <c r="DE24" s="623"/>
      <c r="DF24" s="623"/>
      <c r="DG24" s="623"/>
      <c r="DH24" s="623"/>
      <c r="DI24" s="623"/>
      <c r="DJ24" s="623"/>
      <c r="DK24" s="624"/>
      <c r="DL24" s="663">
        <v>1951674</v>
      </c>
      <c r="DM24" s="623"/>
      <c r="DN24" s="623"/>
      <c r="DO24" s="623"/>
      <c r="DP24" s="623"/>
      <c r="DQ24" s="623"/>
      <c r="DR24" s="623"/>
      <c r="DS24" s="623"/>
      <c r="DT24" s="623"/>
      <c r="DU24" s="623"/>
      <c r="DV24" s="624"/>
      <c r="DW24" s="627">
        <v>49</v>
      </c>
      <c r="DX24" s="628"/>
      <c r="DY24" s="628"/>
      <c r="DZ24" s="628"/>
      <c r="EA24" s="628"/>
      <c r="EB24" s="628"/>
      <c r="EC24" s="629"/>
    </row>
    <row r="25" spans="2:133" ht="11.25" customHeight="1" x14ac:dyDescent="0.2">
      <c r="B25" s="630" t="s">
        <v>288</v>
      </c>
      <c r="C25" s="631"/>
      <c r="D25" s="631"/>
      <c r="E25" s="631"/>
      <c r="F25" s="631"/>
      <c r="G25" s="631"/>
      <c r="H25" s="631"/>
      <c r="I25" s="631"/>
      <c r="J25" s="631"/>
      <c r="K25" s="631"/>
      <c r="L25" s="631"/>
      <c r="M25" s="631"/>
      <c r="N25" s="631"/>
      <c r="O25" s="631"/>
      <c r="P25" s="631"/>
      <c r="Q25" s="632"/>
      <c r="R25" s="633">
        <v>99058</v>
      </c>
      <c r="S25" s="634"/>
      <c r="T25" s="634"/>
      <c r="U25" s="634"/>
      <c r="V25" s="634"/>
      <c r="W25" s="634"/>
      <c r="X25" s="634"/>
      <c r="Y25" s="635"/>
      <c r="Z25" s="636">
        <v>0.3</v>
      </c>
      <c r="AA25" s="636"/>
      <c r="AB25" s="636"/>
      <c r="AC25" s="636"/>
      <c r="AD25" s="637" t="s">
        <v>127</v>
      </c>
      <c r="AE25" s="637"/>
      <c r="AF25" s="637"/>
      <c r="AG25" s="637"/>
      <c r="AH25" s="637"/>
      <c r="AI25" s="637"/>
      <c r="AJ25" s="637"/>
      <c r="AK25" s="637"/>
      <c r="AL25" s="638" t="s">
        <v>235</v>
      </c>
      <c r="AM25" s="639"/>
      <c r="AN25" s="639"/>
      <c r="AO25" s="640"/>
      <c r="AP25" s="630" t="s">
        <v>289</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290</v>
      </c>
      <c r="CE25" s="631"/>
      <c r="CF25" s="631"/>
      <c r="CG25" s="631"/>
      <c r="CH25" s="631"/>
      <c r="CI25" s="631"/>
      <c r="CJ25" s="631"/>
      <c r="CK25" s="631"/>
      <c r="CL25" s="631"/>
      <c r="CM25" s="631"/>
      <c r="CN25" s="631"/>
      <c r="CO25" s="631"/>
      <c r="CP25" s="631"/>
      <c r="CQ25" s="632"/>
      <c r="CR25" s="633">
        <v>1272148</v>
      </c>
      <c r="CS25" s="666"/>
      <c r="CT25" s="666"/>
      <c r="CU25" s="666"/>
      <c r="CV25" s="666"/>
      <c r="CW25" s="666"/>
      <c r="CX25" s="666"/>
      <c r="CY25" s="667"/>
      <c r="CZ25" s="638">
        <v>4.4000000000000004</v>
      </c>
      <c r="DA25" s="664"/>
      <c r="DB25" s="664"/>
      <c r="DC25" s="668"/>
      <c r="DD25" s="642">
        <v>1113638</v>
      </c>
      <c r="DE25" s="666"/>
      <c r="DF25" s="666"/>
      <c r="DG25" s="666"/>
      <c r="DH25" s="666"/>
      <c r="DI25" s="666"/>
      <c r="DJ25" s="666"/>
      <c r="DK25" s="667"/>
      <c r="DL25" s="642">
        <v>1053365</v>
      </c>
      <c r="DM25" s="666"/>
      <c r="DN25" s="666"/>
      <c r="DO25" s="666"/>
      <c r="DP25" s="666"/>
      <c r="DQ25" s="666"/>
      <c r="DR25" s="666"/>
      <c r="DS25" s="666"/>
      <c r="DT25" s="666"/>
      <c r="DU25" s="666"/>
      <c r="DV25" s="667"/>
      <c r="DW25" s="638">
        <v>26.4</v>
      </c>
      <c r="DX25" s="664"/>
      <c r="DY25" s="664"/>
      <c r="DZ25" s="664"/>
      <c r="EA25" s="664"/>
      <c r="EB25" s="664"/>
      <c r="EC25" s="665"/>
    </row>
    <row r="26" spans="2:133" ht="11.25" customHeight="1" x14ac:dyDescent="0.2">
      <c r="B26" s="630" t="s">
        <v>291</v>
      </c>
      <c r="C26" s="631"/>
      <c r="D26" s="631"/>
      <c r="E26" s="631"/>
      <c r="F26" s="631"/>
      <c r="G26" s="631"/>
      <c r="H26" s="631"/>
      <c r="I26" s="631"/>
      <c r="J26" s="631"/>
      <c r="K26" s="631"/>
      <c r="L26" s="631"/>
      <c r="M26" s="631"/>
      <c r="N26" s="631"/>
      <c r="O26" s="631"/>
      <c r="P26" s="631"/>
      <c r="Q26" s="632"/>
      <c r="R26" s="633" t="s">
        <v>127</v>
      </c>
      <c r="S26" s="634"/>
      <c r="T26" s="634"/>
      <c r="U26" s="634"/>
      <c r="V26" s="634"/>
      <c r="W26" s="634"/>
      <c r="X26" s="634"/>
      <c r="Y26" s="635"/>
      <c r="Z26" s="636" t="s">
        <v>127</v>
      </c>
      <c r="AA26" s="636"/>
      <c r="AB26" s="636"/>
      <c r="AC26" s="636"/>
      <c r="AD26" s="637" t="s">
        <v>127</v>
      </c>
      <c r="AE26" s="637"/>
      <c r="AF26" s="637"/>
      <c r="AG26" s="637"/>
      <c r="AH26" s="637"/>
      <c r="AI26" s="637"/>
      <c r="AJ26" s="637"/>
      <c r="AK26" s="637"/>
      <c r="AL26" s="638" t="s">
        <v>127</v>
      </c>
      <c r="AM26" s="639"/>
      <c r="AN26" s="639"/>
      <c r="AO26" s="640"/>
      <c r="AP26" s="630" t="s">
        <v>292</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293</v>
      </c>
      <c r="CE26" s="631"/>
      <c r="CF26" s="631"/>
      <c r="CG26" s="631"/>
      <c r="CH26" s="631"/>
      <c r="CI26" s="631"/>
      <c r="CJ26" s="631"/>
      <c r="CK26" s="631"/>
      <c r="CL26" s="631"/>
      <c r="CM26" s="631"/>
      <c r="CN26" s="631"/>
      <c r="CO26" s="631"/>
      <c r="CP26" s="631"/>
      <c r="CQ26" s="632"/>
      <c r="CR26" s="633">
        <v>645130</v>
      </c>
      <c r="CS26" s="634"/>
      <c r="CT26" s="634"/>
      <c r="CU26" s="634"/>
      <c r="CV26" s="634"/>
      <c r="CW26" s="634"/>
      <c r="CX26" s="634"/>
      <c r="CY26" s="635"/>
      <c r="CZ26" s="638">
        <v>2.2000000000000002</v>
      </c>
      <c r="DA26" s="664"/>
      <c r="DB26" s="664"/>
      <c r="DC26" s="668"/>
      <c r="DD26" s="642">
        <v>583318</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4"/>
      <c r="DY26" s="664"/>
      <c r="DZ26" s="664"/>
      <c r="EA26" s="664"/>
      <c r="EB26" s="664"/>
      <c r="EC26" s="665"/>
    </row>
    <row r="27" spans="2:133" ht="11.25" customHeight="1" x14ac:dyDescent="0.2">
      <c r="B27" s="630" t="s">
        <v>294</v>
      </c>
      <c r="C27" s="631"/>
      <c r="D27" s="631"/>
      <c r="E27" s="631"/>
      <c r="F27" s="631"/>
      <c r="G27" s="631"/>
      <c r="H27" s="631"/>
      <c r="I27" s="631"/>
      <c r="J27" s="631"/>
      <c r="K27" s="631"/>
      <c r="L27" s="631"/>
      <c r="M27" s="631"/>
      <c r="N27" s="631"/>
      <c r="O27" s="631"/>
      <c r="P27" s="631"/>
      <c r="Q27" s="632"/>
      <c r="R27" s="633">
        <v>3915345</v>
      </c>
      <c r="S27" s="634"/>
      <c r="T27" s="634"/>
      <c r="U27" s="634"/>
      <c r="V27" s="634"/>
      <c r="W27" s="634"/>
      <c r="X27" s="634"/>
      <c r="Y27" s="635"/>
      <c r="Z27" s="636">
        <v>13</v>
      </c>
      <c r="AA27" s="636"/>
      <c r="AB27" s="636"/>
      <c r="AC27" s="636"/>
      <c r="AD27" s="637">
        <v>3816287</v>
      </c>
      <c r="AE27" s="637"/>
      <c r="AF27" s="637"/>
      <c r="AG27" s="637"/>
      <c r="AH27" s="637"/>
      <c r="AI27" s="637"/>
      <c r="AJ27" s="637"/>
      <c r="AK27" s="637"/>
      <c r="AL27" s="638">
        <v>99.5</v>
      </c>
      <c r="AM27" s="639"/>
      <c r="AN27" s="639"/>
      <c r="AO27" s="640"/>
      <c r="AP27" s="630" t="s">
        <v>295</v>
      </c>
      <c r="AQ27" s="631"/>
      <c r="AR27" s="631"/>
      <c r="AS27" s="631"/>
      <c r="AT27" s="631"/>
      <c r="AU27" s="631"/>
      <c r="AV27" s="631"/>
      <c r="AW27" s="631"/>
      <c r="AX27" s="631"/>
      <c r="AY27" s="631"/>
      <c r="AZ27" s="631"/>
      <c r="BA27" s="631"/>
      <c r="BB27" s="631"/>
      <c r="BC27" s="631"/>
      <c r="BD27" s="631"/>
      <c r="BE27" s="631"/>
      <c r="BF27" s="632"/>
      <c r="BG27" s="633">
        <v>986470</v>
      </c>
      <c r="BH27" s="634"/>
      <c r="BI27" s="634"/>
      <c r="BJ27" s="634"/>
      <c r="BK27" s="634"/>
      <c r="BL27" s="634"/>
      <c r="BM27" s="634"/>
      <c r="BN27" s="635"/>
      <c r="BO27" s="636">
        <v>100</v>
      </c>
      <c r="BP27" s="636"/>
      <c r="BQ27" s="636"/>
      <c r="BR27" s="636"/>
      <c r="BS27" s="637">
        <v>10282</v>
      </c>
      <c r="BT27" s="637"/>
      <c r="BU27" s="637"/>
      <c r="BV27" s="637"/>
      <c r="BW27" s="637"/>
      <c r="BX27" s="637"/>
      <c r="BY27" s="637"/>
      <c r="BZ27" s="637"/>
      <c r="CA27" s="637"/>
      <c r="CB27" s="641"/>
      <c r="CD27" s="630" t="s">
        <v>296</v>
      </c>
      <c r="CE27" s="631"/>
      <c r="CF27" s="631"/>
      <c r="CG27" s="631"/>
      <c r="CH27" s="631"/>
      <c r="CI27" s="631"/>
      <c r="CJ27" s="631"/>
      <c r="CK27" s="631"/>
      <c r="CL27" s="631"/>
      <c r="CM27" s="631"/>
      <c r="CN27" s="631"/>
      <c r="CO27" s="631"/>
      <c r="CP27" s="631"/>
      <c r="CQ27" s="632"/>
      <c r="CR27" s="633">
        <v>1457539</v>
      </c>
      <c r="CS27" s="666"/>
      <c r="CT27" s="666"/>
      <c r="CU27" s="666"/>
      <c r="CV27" s="666"/>
      <c r="CW27" s="666"/>
      <c r="CX27" s="666"/>
      <c r="CY27" s="667"/>
      <c r="CZ27" s="638">
        <v>5.0999999999999996</v>
      </c>
      <c r="DA27" s="664"/>
      <c r="DB27" s="664"/>
      <c r="DC27" s="668"/>
      <c r="DD27" s="642">
        <v>348463</v>
      </c>
      <c r="DE27" s="666"/>
      <c r="DF27" s="666"/>
      <c r="DG27" s="666"/>
      <c r="DH27" s="666"/>
      <c r="DI27" s="666"/>
      <c r="DJ27" s="666"/>
      <c r="DK27" s="667"/>
      <c r="DL27" s="642">
        <v>341095</v>
      </c>
      <c r="DM27" s="666"/>
      <c r="DN27" s="666"/>
      <c r="DO27" s="666"/>
      <c r="DP27" s="666"/>
      <c r="DQ27" s="666"/>
      <c r="DR27" s="666"/>
      <c r="DS27" s="666"/>
      <c r="DT27" s="666"/>
      <c r="DU27" s="666"/>
      <c r="DV27" s="667"/>
      <c r="DW27" s="638">
        <v>8.6</v>
      </c>
      <c r="DX27" s="664"/>
      <c r="DY27" s="664"/>
      <c r="DZ27" s="664"/>
      <c r="EA27" s="664"/>
      <c r="EB27" s="664"/>
      <c r="EC27" s="665"/>
    </row>
    <row r="28" spans="2:133" ht="11.25" customHeight="1" x14ac:dyDescent="0.2">
      <c r="B28" s="630" t="s">
        <v>297</v>
      </c>
      <c r="C28" s="631"/>
      <c r="D28" s="631"/>
      <c r="E28" s="631"/>
      <c r="F28" s="631"/>
      <c r="G28" s="631"/>
      <c r="H28" s="631"/>
      <c r="I28" s="631"/>
      <c r="J28" s="631"/>
      <c r="K28" s="631"/>
      <c r="L28" s="631"/>
      <c r="M28" s="631"/>
      <c r="N28" s="631"/>
      <c r="O28" s="631"/>
      <c r="P28" s="631"/>
      <c r="Q28" s="632"/>
      <c r="R28" s="633">
        <v>2393</v>
      </c>
      <c r="S28" s="634"/>
      <c r="T28" s="634"/>
      <c r="U28" s="634"/>
      <c r="V28" s="634"/>
      <c r="W28" s="634"/>
      <c r="X28" s="634"/>
      <c r="Y28" s="635"/>
      <c r="Z28" s="636">
        <v>0</v>
      </c>
      <c r="AA28" s="636"/>
      <c r="AB28" s="636"/>
      <c r="AC28" s="636"/>
      <c r="AD28" s="637">
        <v>2393</v>
      </c>
      <c r="AE28" s="637"/>
      <c r="AF28" s="637"/>
      <c r="AG28" s="637"/>
      <c r="AH28" s="637"/>
      <c r="AI28" s="637"/>
      <c r="AJ28" s="637"/>
      <c r="AK28" s="637"/>
      <c r="AL28" s="638">
        <v>0.1</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298</v>
      </c>
      <c r="CE28" s="631"/>
      <c r="CF28" s="631"/>
      <c r="CG28" s="631"/>
      <c r="CH28" s="631"/>
      <c r="CI28" s="631"/>
      <c r="CJ28" s="631"/>
      <c r="CK28" s="631"/>
      <c r="CL28" s="631"/>
      <c r="CM28" s="631"/>
      <c r="CN28" s="631"/>
      <c r="CO28" s="631"/>
      <c r="CP28" s="631"/>
      <c r="CQ28" s="632"/>
      <c r="CR28" s="633">
        <v>572479</v>
      </c>
      <c r="CS28" s="634"/>
      <c r="CT28" s="634"/>
      <c r="CU28" s="634"/>
      <c r="CV28" s="634"/>
      <c r="CW28" s="634"/>
      <c r="CX28" s="634"/>
      <c r="CY28" s="635"/>
      <c r="CZ28" s="638">
        <v>2</v>
      </c>
      <c r="DA28" s="664"/>
      <c r="DB28" s="664"/>
      <c r="DC28" s="668"/>
      <c r="DD28" s="642">
        <v>557214</v>
      </c>
      <c r="DE28" s="634"/>
      <c r="DF28" s="634"/>
      <c r="DG28" s="634"/>
      <c r="DH28" s="634"/>
      <c r="DI28" s="634"/>
      <c r="DJ28" s="634"/>
      <c r="DK28" s="635"/>
      <c r="DL28" s="642">
        <v>557214</v>
      </c>
      <c r="DM28" s="634"/>
      <c r="DN28" s="634"/>
      <c r="DO28" s="634"/>
      <c r="DP28" s="634"/>
      <c r="DQ28" s="634"/>
      <c r="DR28" s="634"/>
      <c r="DS28" s="634"/>
      <c r="DT28" s="634"/>
      <c r="DU28" s="634"/>
      <c r="DV28" s="635"/>
      <c r="DW28" s="638">
        <v>14</v>
      </c>
      <c r="DX28" s="664"/>
      <c r="DY28" s="664"/>
      <c r="DZ28" s="664"/>
      <c r="EA28" s="664"/>
      <c r="EB28" s="664"/>
      <c r="EC28" s="665"/>
    </row>
    <row r="29" spans="2:133" ht="11.25" customHeight="1" x14ac:dyDescent="0.2">
      <c r="B29" s="630" t="s">
        <v>299</v>
      </c>
      <c r="C29" s="631"/>
      <c r="D29" s="631"/>
      <c r="E29" s="631"/>
      <c r="F29" s="631"/>
      <c r="G29" s="631"/>
      <c r="H29" s="631"/>
      <c r="I29" s="631"/>
      <c r="J29" s="631"/>
      <c r="K29" s="631"/>
      <c r="L29" s="631"/>
      <c r="M29" s="631"/>
      <c r="N29" s="631"/>
      <c r="O29" s="631"/>
      <c r="P29" s="631"/>
      <c r="Q29" s="632"/>
      <c r="R29" s="633">
        <v>37030</v>
      </c>
      <c r="S29" s="634"/>
      <c r="T29" s="634"/>
      <c r="U29" s="634"/>
      <c r="V29" s="634"/>
      <c r="W29" s="634"/>
      <c r="X29" s="634"/>
      <c r="Y29" s="635"/>
      <c r="Z29" s="636">
        <v>0.1</v>
      </c>
      <c r="AA29" s="636"/>
      <c r="AB29" s="636"/>
      <c r="AC29" s="636"/>
      <c r="AD29" s="637" t="s">
        <v>127</v>
      </c>
      <c r="AE29" s="637"/>
      <c r="AF29" s="637"/>
      <c r="AG29" s="637"/>
      <c r="AH29" s="637"/>
      <c r="AI29" s="637"/>
      <c r="AJ29" s="637"/>
      <c r="AK29" s="637"/>
      <c r="AL29" s="638" t="s">
        <v>127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300</v>
      </c>
      <c r="CE29" s="670"/>
      <c r="CF29" s="630" t="s">
        <v>70</v>
      </c>
      <c r="CG29" s="631"/>
      <c r="CH29" s="631"/>
      <c r="CI29" s="631"/>
      <c r="CJ29" s="631"/>
      <c r="CK29" s="631"/>
      <c r="CL29" s="631"/>
      <c r="CM29" s="631"/>
      <c r="CN29" s="631"/>
      <c r="CO29" s="631"/>
      <c r="CP29" s="631"/>
      <c r="CQ29" s="632"/>
      <c r="CR29" s="633">
        <v>572479</v>
      </c>
      <c r="CS29" s="666"/>
      <c r="CT29" s="666"/>
      <c r="CU29" s="666"/>
      <c r="CV29" s="666"/>
      <c r="CW29" s="666"/>
      <c r="CX29" s="666"/>
      <c r="CY29" s="667"/>
      <c r="CZ29" s="638">
        <v>2</v>
      </c>
      <c r="DA29" s="664"/>
      <c r="DB29" s="664"/>
      <c r="DC29" s="668"/>
      <c r="DD29" s="642">
        <v>557214</v>
      </c>
      <c r="DE29" s="666"/>
      <c r="DF29" s="666"/>
      <c r="DG29" s="666"/>
      <c r="DH29" s="666"/>
      <c r="DI29" s="666"/>
      <c r="DJ29" s="666"/>
      <c r="DK29" s="667"/>
      <c r="DL29" s="642">
        <v>557214</v>
      </c>
      <c r="DM29" s="666"/>
      <c r="DN29" s="666"/>
      <c r="DO29" s="666"/>
      <c r="DP29" s="666"/>
      <c r="DQ29" s="666"/>
      <c r="DR29" s="666"/>
      <c r="DS29" s="666"/>
      <c r="DT29" s="666"/>
      <c r="DU29" s="666"/>
      <c r="DV29" s="667"/>
      <c r="DW29" s="638">
        <v>14</v>
      </c>
      <c r="DX29" s="664"/>
      <c r="DY29" s="664"/>
      <c r="DZ29" s="664"/>
      <c r="EA29" s="664"/>
      <c r="EB29" s="664"/>
      <c r="EC29" s="665"/>
    </row>
    <row r="30" spans="2:133" ht="11.25" customHeight="1" x14ac:dyDescent="0.2">
      <c r="B30" s="630" t="s">
        <v>301</v>
      </c>
      <c r="C30" s="631"/>
      <c r="D30" s="631"/>
      <c r="E30" s="631"/>
      <c r="F30" s="631"/>
      <c r="G30" s="631"/>
      <c r="H30" s="631"/>
      <c r="I30" s="631"/>
      <c r="J30" s="631"/>
      <c r="K30" s="631"/>
      <c r="L30" s="631"/>
      <c r="M30" s="631"/>
      <c r="N30" s="631"/>
      <c r="O30" s="631"/>
      <c r="P30" s="631"/>
      <c r="Q30" s="632"/>
      <c r="R30" s="633">
        <v>63614</v>
      </c>
      <c r="S30" s="634"/>
      <c r="T30" s="634"/>
      <c r="U30" s="634"/>
      <c r="V30" s="634"/>
      <c r="W30" s="634"/>
      <c r="X30" s="634"/>
      <c r="Y30" s="635"/>
      <c r="Z30" s="636">
        <v>0.2</v>
      </c>
      <c r="AA30" s="636"/>
      <c r="AB30" s="636"/>
      <c r="AC30" s="636"/>
      <c r="AD30" s="637">
        <v>10619</v>
      </c>
      <c r="AE30" s="637"/>
      <c r="AF30" s="637"/>
      <c r="AG30" s="637"/>
      <c r="AH30" s="637"/>
      <c r="AI30" s="637"/>
      <c r="AJ30" s="637"/>
      <c r="AK30" s="637"/>
      <c r="AL30" s="638">
        <v>0.3</v>
      </c>
      <c r="AM30" s="639"/>
      <c r="AN30" s="639"/>
      <c r="AO30" s="640"/>
      <c r="AP30" s="615" t="s">
        <v>218</v>
      </c>
      <c r="AQ30" s="616"/>
      <c r="AR30" s="616"/>
      <c r="AS30" s="616"/>
      <c r="AT30" s="616"/>
      <c r="AU30" s="616"/>
      <c r="AV30" s="616"/>
      <c r="AW30" s="616"/>
      <c r="AX30" s="616"/>
      <c r="AY30" s="616"/>
      <c r="AZ30" s="616"/>
      <c r="BA30" s="616"/>
      <c r="BB30" s="616"/>
      <c r="BC30" s="616"/>
      <c r="BD30" s="616"/>
      <c r="BE30" s="616"/>
      <c r="BF30" s="617"/>
      <c r="BG30" s="615" t="s">
        <v>302</v>
      </c>
      <c r="BH30" s="675"/>
      <c r="BI30" s="675"/>
      <c r="BJ30" s="675"/>
      <c r="BK30" s="675"/>
      <c r="BL30" s="675"/>
      <c r="BM30" s="675"/>
      <c r="BN30" s="675"/>
      <c r="BO30" s="675"/>
      <c r="BP30" s="675"/>
      <c r="BQ30" s="676"/>
      <c r="BR30" s="615" t="s">
        <v>303</v>
      </c>
      <c r="BS30" s="675"/>
      <c r="BT30" s="675"/>
      <c r="BU30" s="675"/>
      <c r="BV30" s="675"/>
      <c r="BW30" s="675"/>
      <c r="BX30" s="675"/>
      <c r="BY30" s="675"/>
      <c r="BZ30" s="675"/>
      <c r="CA30" s="675"/>
      <c r="CB30" s="676"/>
      <c r="CD30" s="671"/>
      <c r="CE30" s="672"/>
      <c r="CF30" s="630" t="s">
        <v>304</v>
      </c>
      <c r="CG30" s="631"/>
      <c r="CH30" s="631"/>
      <c r="CI30" s="631"/>
      <c r="CJ30" s="631"/>
      <c r="CK30" s="631"/>
      <c r="CL30" s="631"/>
      <c r="CM30" s="631"/>
      <c r="CN30" s="631"/>
      <c r="CO30" s="631"/>
      <c r="CP30" s="631"/>
      <c r="CQ30" s="632"/>
      <c r="CR30" s="633">
        <v>551408</v>
      </c>
      <c r="CS30" s="634"/>
      <c r="CT30" s="634"/>
      <c r="CU30" s="634"/>
      <c r="CV30" s="634"/>
      <c r="CW30" s="634"/>
      <c r="CX30" s="634"/>
      <c r="CY30" s="635"/>
      <c r="CZ30" s="638">
        <v>1.9</v>
      </c>
      <c r="DA30" s="664"/>
      <c r="DB30" s="664"/>
      <c r="DC30" s="668"/>
      <c r="DD30" s="642">
        <v>536742</v>
      </c>
      <c r="DE30" s="634"/>
      <c r="DF30" s="634"/>
      <c r="DG30" s="634"/>
      <c r="DH30" s="634"/>
      <c r="DI30" s="634"/>
      <c r="DJ30" s="634"/>
      <c r="DK30" s="635"/>
      <c r="DL30" s="642">
        <v>536742</v>
      </c>
      <c r="DM30" s="634"/>
      <c r="DN30" s="634"/>
      <c r="DO30" s="634"/>
      <c r="DP30" s="634"/>
      <c r="DQ30" s="634"/>
      <c r="DR30" s="634"/>
      <c r="DS30" s="634"/>
      <c r="DT30" s="634"/>
      <c r="DU30" s="634"/>
      <c r="DV30" s="635"/>
      <c r="DW30" s="638">
        <v>13.5</v>
      </c>
      <c r="DX30" s="664"/>
      <c r="DY30" s="664"/>
      <c r="DZ30" s="664"/>
      <c r="EA30" s="664"/>
      <c r="EB30" s="664"/>
      <c r="EC30" s="665"/>
    </row>
    <row r="31" spans="2:133" ht="11.25" customHeight="1" x14ac:dyDescent="0.2">
      <c r="B31" s="630" t="s">
        <v>305</v>
      </c>
      <c r="C31" s="631"/>
      <c r="D31" s="631"/>
      <c r="E31" s="631"/>
      <c r="F31" s="631"/>
      <c r="G31" s="631"/>
      <c r="H31" s="631"/>
      <c r="I31" s="631"/>
      <c r="J31" s="631"/>
      <c r="K31" s="631"/>
      <c r="L31" s="631"/>
      <c r="M31" s="631"/>
      <c r="N31" s="631"/>
      <c r="O31" s="631"/>
      <c r="P31" s="631"/>
      <c r="Q31" s="632"/>
      <c r="R31" s="633">
        <v>22113</v>
      </c>
      <c r="S31" s="634"/>
      <c r="T31" s="634"/>
      <c r="U31" s="634"/>
      <c r="V31" s="634"/>
      <c r="W31" s="634"/>
      <c r="X31" s="634"/>
      <c r="Y31" s="635"/>
      <c r="Z31" s="636">
        <v>0.1</v>
      </c>
      <c r="AA31" s="636"/>
      <c r="AB31" s="636"/>
      <c r="AC31" s="636"/>
      <c r="AD31" s="637">
        <v>418</v>
      </c>
      <c r="AE31" s="637"/>
      <c r="AF31" s="637"/>
      <c r="AG31" s="637"/>
      <c r="AH31" s="637"/>
      <c r="AI31" s="637"/>
      <c r="AJ31" s="637"/>
      <c r="AK31" s="637"/>
      <c r="AL31" s="638">
        <v>0</v>
      </c>
      <c r="AM31" s="639"/>
      <c r="AN31" s="639"/>
      <c r="AO31" s="640"/>
      <c r="AP31" s="679" t="s">
        <v>306</v>
      </c>
      <c r="AQ31" s="680"/>
      <c r="AR31" s="680"/>
      <c r="AS31" s="680"/>
      <c r="AT31" s="685" t="s">
        <v>307</v>
      </c>
      <c r="AU31" s="209"/>
      <c r="AV31" s="209"/>
      <c r="AW31" s="209"/>
      <c r="AX31" s="619" t="s">
        <v>183</v>
      </c>
      <c r="AY31" s="620"/>
      <c r="AZ31" s="620"/>
      <c r="BA31" s="620"/>
      <c r="BB31" s="620"/>
      <c r="BC31" s="620"/>
      <c r="BD31" s="620"/>
      <c r="BE31" s="620"/>
      <c r="BF31" s="621"/>
      <c r="BG31" s="689">
        <v>98.5</v>
      </c>
      <c r="BH31" s="677"/>
      <c r="BI31" s="677"/>
      <c r="BJ31" s="677"/>
      <c r="BK31" s="677"/>
      <c r="BL31" s="677"/>
      <c r="BM31" s="628">
        <v>94.9</v>
      </c>
      <c r="BN31" s="677"/>
      <c r="BO31" s="677"/>
      <c r="BP31" s="677"/>
      <c r="BQ31" s="678"/>
      <c r="BR31" s="689">
        <v>98</v>
      </c>
      <c r="BS31" s="677"/>
      <c r="BT31" s="677"/>
      <c r="BU31" s="677"/>
      <c r="BV31" s="677"/>
      <c r="BW31" s="677"/>
      <c r="BX31" s="628">
        <v>93.9</v>
      </c>
      <c r="BY31" s="677"/>
      <c r="BZ31" s="677"/>
      <c r="CA31" s="677"/>
      <c r="CB31" s="678"/>
      <c r="CD31" s="671"/>
      <c r="CE31" s="672"/>
      <c r="CF31" s="630" t="s">
        <v>308</v>
      </c>
      <c r="CG31" s="631"/>
      <c r="CH31" s="631"/>
      <c r="CI31" s="631"/>
      <c r="CJ31" s="631"/>
      <c r="CK31" s="631"/>
      <c r="CL31" s="631"/>
      <c r="CM31" s="631"/>
      <c r="CN31" s="631"/>
      <c r="CO31" s="631"/>
      <c r="CP31" s="631"/>
      <c r="CQ31" s="632"/>
      <c r="CR31" s="633">
        <v>21071</v>
      </c>
      <c r="CS31" s="666"/>
      <c r="CT31" s="666"/>
      <c r="CU31" s="666"/>
      <c r="CV31" s="666"/>
      <c r="CW31" s="666"/>
      <c r="CX31" s="666"/>
      <c r="CY31" s="667"/>
      <c r="CZ31" s="638">
        <v>0.1</v>
      </c>
      <c r="DA31" s="664"/>
      <c r="DB31" s="664"/>
      <c r="DC31" s="668"/>
      <c r="DD31" s="642">
        <v>20472</v>
      </c>
      <c r="DE31" s="666"/>
      <c r="DF31" s="666"/>
      <c r="DG31" s="666"/>
      <c r="DH31" s="666"/>
      <c r="DI31" s="666"/>
      <c r="DJ31" s="666"/>
      <c r="DK31" s="667"/>
      <c r="DL31" s="642">
        <v>20472</v>
      </c>
      <c r="DM31" s="666"/>
      <c r="DN31" s="666"/>
      <c r="DO31" s="666"/>
      <c r="DP31" s="666"/>
      <c r="DQ31" s="666"/>
      <c r="DR31" s="666"/>
      <c r="DS31" s="666"/>
      <c r="DT31" s="666"/>
      <c r="DU31" s="666"/>
      <c r="DV31" s="667"/>
      <c r="DW31" s="638">
        <v>0.5</v>
      </c>
      <c r="DX31" s="664"/>
      <c r="DY31" s="664"/>
      <c r="DZ31" s="664"/>
      <c r="EA31" s="664"/>
      <c r="EB31" s="664"/>
      <c r="EC31" s="665"/>
    </row>
    <row r="32" spans="2:133" ht="11.25" customHeight="1" x14ac:dyDescent="0.2">
      <c r="B32" s="630" t="s">
        <v>309</v>
      </c>
      <c r="C32" s="631"/>
      <c r="D32" s="631"/>
      <c r="E32" s="631"/>
      <c r="F32" s="631"/>
      <c r="G32" s="631"/>
      <c r="H32" s="631"/>
      <c r="I32" s="631"/>
      <c r="J32" s="631"/>
      <c r="K32" s="631"/>
      <c r="L32" s="631"/>
      <c r="M32" s="631"/>
      <c r="N32" s="631"/>
      <c r="O32" s="631"/>
      <c r="P32" s="631"/>
      <c r="Q32" s="632"/>
      <c r="R32" s="633">
        <v>1229675</v>
      </c>
      <c r="S32" s="634"/>
      <c r="T32" s="634"/>
      <c r="U32" s="634"/>
      <c r="V32" s="634"/>
      <c r="W32" s="634"/>
      <c r="X32" s="634"/>
      <c r="Y32" s="635"/>
      <c r="Z32" s="636">
        <v>4.0999999999999996</v>
      </c>
      <c r="AA32" s="636"/>
      <c r="AB32" s="636"/>
      <c r="AC32" s="636"/>
      <c r="AD32" s="637" t="s">
        <v>127</v>
      </c>
      <c r="AE32" s="637"/>
      <c r="AF32" s="637"/>
      <c r="AG32" s="637"/>
      <c r="AH32" s="637"/>
      <c r="AI32" s="637"/>
      <c r="AJ32" s="637"/>
      <c r="AK32" s="637"/>
      <c r="AL32" s="638" t="s">
        <v>127</v>
      </c>
      <c r="AM32" s="639"/>
      <c r="AN32" s="639"/>
      <c r="AO32" s="640"/>
      <c r="AP32" s="681"/>
      <c r="AQ32" s="682"/>
      <c r="AR32" s="682"/>
      <c r="AS32" s="682"/>
      <c r="AT32" s="686"/>
      <c r="AU32" s="205" t="s">
        <v>310</v>
      </c>
      <c r="AX32" s="630" t="s">
        <v>311</v>
      </c>
      <c r="AY32" s="631"/>
      <c r="AZ32" s="631"/>
      <c r="BA32" s="631"/>
      <c r="BB32" s="631"/>
      <c r="BC32" s="631"/>
      <c r="BD32" s="631"/>
      <c r="BE32" s="631"/>
      <c r="BF32" s="632"/>
      <c r="BG32" s="690">
        <v>99.2</v>
      </c>
      <c r="BH32" s="666"/>
      <c r="BI32" s="666"/>
      <c r="BJ32" s="666"/>
      <c r="BK32" s="666"/>
      <c r="BL32" s="666"/>
      <c r="BM32" s="639">
        <v>97.1</v>
      </c>
      <c r="BN32" s="666"/>
      <c r="BO32" s="666"/>
      <c r="BP32" s="666"/>
      <c r="BQ32" s="688"/>
      <c r="BR32" s="690">
        <v>98.9</v>
      </c>
      <c r="BS32" s="666"/>
      <c r="BT32" s="666"/>
      <c r="BU32" s="666"/>
      <c r="BV32" s="666"/>
      <c r="BW32" s="666"/>
      <c r="BX32" s="639">
        <v>95.9</v>
      </c>
      <c r="BY32" s="666"/>
      <c r="BZ32" s="666"/>
      <c r="CA32" s="666"/>
      <c r="CB32" s="688"/>
      <c r="CD32" s="673"/>
      <c r="CE32" s="674"/>
      <c r="CF32" s="630" t="s">
        <v>312</v>
      </c>
      <c r="CG32" s="631"/>
      <c r="CH32" s="631"/>
      <c r="CI32" s="631"/>
      <c r="CJ32" s="631"/>
      <c r="CK32" s="631"/>
      <c r="CL32" s="631"/>
      <c r="CM32" s="631"/>
      <c r="CN32" s="631"/>
      <c r="CO32" s="631"/>
      <c r="CP32" s="631"/>
      <c r="CQ32" s="632"/>
      <c r="CR32" s="633" t="s">
        <v>127</v>
      </c>
      <c r="CS32" s="634"/>
      <c r="CT32" s="634"/>
      <c r="CU32" s="634"/>
      <c r="CV32" s="634"/>
      <c r="CW32" s="634"/>
      <c r="CX32" s="634"/>
      <c r="CY32" s="635"/>
      <c r="CZ32" s="638" t="s">
        <v>127</v>
      </c>
      <c r="DA32" s="664"/>
      <c r="DB32" s="664"/>
      <c r="DC32" s="668"/>
      <c r="DD32" s="642" t="s">
        <v>127</v>
      </c>
      <c r="DE32" s="634"/>
      <c r="DF32" s="634"/>
      <c r="DG32" s="634"/>
      <c r="DH32" s="634"/>
      <c r="DI32" s="634"/>
      <c r="DJ32" s="634"/>
      <c r="DK32" s="635"/>
      <c r="DL32" s="642" t="s">
        <v>127</v>
      </c>
      <c r="DM32" s="634"/>
      <c r="DN32" s="634"/>
      <c r="DO32" s="634"/>
      <c r="DP32" s="634"/>
      <c r="DQ32" s="634"/>
      <c r="DR32" s="634"/>
      <c r="DS32" s="634"/>
      <c r="DT32" s="634"/>
      <c r="DU32" s="634"/>
      <c r="DV32" s="635"/>
      <c r="DW32" s="638" t="s">
        <v>127</v>
      </c>
      <c r="DX32" s="664"/>
      <c r="DY32" s="664"/>
      <c r="DZ32" s="664"/>
      <c r="EA32" s="664"/>
      <c r="EB32" s="664"/>
      <c r="EC32" s="665"/>
    </row>
    <row r="33" spans="2:133" ht="11.25" customHeight="1" x14ac:dyDescent="0.2">
      <c r="B33" s="660" t="s">
        <v>313</v>
      </c>
      <c r="C33" s="661"/>
      <c r="D33" s="661"/>
      <c r="E33" s="661"/>
      <c r="F33" s="661"/>
      <c r="G33" s="661"/>
      <c r="H33" s="661"/>
      <c r="I33" s="661"/>
      <c r="J33" s="661"/>
      <c r="K33" s="661"/>
      <c r="L33" s="661"/>
      <c r="M33" s="661"/>
      <c r="N33" s="661"/>
      <c r="O33" s="661"/>
      <c r="P33" s="661"/>
      <c r="Q33" s="662"/>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3"/>
      <c r="AQ33" s="684"/>
      <c r="AR33" s="684"/>
      <c r="AS33" s="684"/>
      <c r="AT33" s="687"/>
      <c r="AU33" s="210"/>
      <c r="AV33" s="210"/>
      <c r="AW33" s="210"/>
      <c r="AX33" s="651" t="s">
        <v>314</v>
      </c>
      <c r="AY33" s="652"/>
      <c r="AZ33" s="652"/>
      <c r="BA33" s="652"/>
      <c r="BB33" s="652"/>
      <c r="BC33" s="652"/>
      <c r="BD33" s="652"/>
      <c r="BE33" s="652"/>
      <c r="BF33" s="653"/>
      <c r="BG33" s="691">
        <v>97.7</v>
      </c>
      <c r="BH33" s="692"/>
      <c r="BI33" s="692"/>
      <c r="BJ33" s="692"/>
      <c r="BK33" s="692"/>
      <c r="BL33" s="692"/>
      <c r="BM33" s="693">
        <v>92.2</v>
      </c>
      <c r="BN33" s="692"/>
      <c r="BO33" s="692"/>
      <c r="BP33" s="692"/>
      <c r="BQ33" s="694"/>
      <c r="BR33" s="691">
        <v>96.9</v>
      </c>
      <c r="BS33" s="692"/>
      <c r="BT33" s="692"/>
      <c r="BU33" s="692"/>
      <c r="BV33" s="692"/>
      <c r="BW33" s="692"/>
      <c r="BX33" s="693">
        <v>91.3</v>
      </c>
      <c r="BY33" s="692"/>
      <c r="BZ33" s="692"/>
      <c r="CA33" s="692"/>
      <c r="CB33" s="694"/>
      <c r="CD33" s="630" t="s">
        <v>315</v>
      </c>
      <c r="CE33" s="631"/>
      <c r="CF33" s="631"/>
      <c r="CG33" s="631"/>
      <c r="CH33" s="631"/>
      <c r="CI33" s="631"/>
      <c r="CJ33" s="631"/>
      <c r="CK33" s="631"/>
      <c r="CL33" s="631"/>
      <c r="CM33" s="631"/>
      <c r="CN33" s="631"/>
      <c r="CO33" s="631"/>
      <c r="CP33" s="631"/>
      <c r="CQ33" s="632"/>
      <c r="CR33" s="633">
        <v>24194955</v>
      </c>
      <c r="CS33" s="666"/>
      <c r="CT33" s="666"/>
      <c r="CU33" s="666"/>
      <c r="CV33" s="666"/>
      <c r="CW33" s="666"/>
      <c r="CX33" s="666"/>
      <c r="CY33" s="667"/>
      <c r="CZ33" s="638">
        <v>84.1</v>
      </c>
      <c r="DA33" s="664"/>
      <c r="DB33" s="664"/>
      <c r="DC33" s="668"/>
      <c r="DD33" s="642">
        <v>2231819</v>
      </c>
      <c r="DE33" s="666"/>
      <c r="DF33" s="666"/>
      <c r="DG33" s="666"/>
      <c r="DH33" s="666"/>
      <c r="DI33" s="666"/>
      <c r="DJ33" s="666"/>
      <c r="DK33" s="667"/>
      <c r="DL33" s="642">
        <v>1340772</v>
      </c>
      <c r="DM33" s="666"/>
      <c r="DN33" s="666"/>
      <c r="DO33" s="666"/>
      <c r="DP33" s="666"/>
      <c r="DQ33" s="666"/>
      <c r="DR33" s="666"/>
      <c r="DS33" s="666"/>
      <c r="DT33" s="666"/>
      <c r="DU33" s="666"/>
      <c r="DV33" s="667"/>
      <c r="DW33" s="638">
        <v>33.6</v>
      </c>
      <c r="DX33" s="664"/>
      <c r="DY33" s="664"/>
      <c r="DZ33" s="664"/>
      <c r="EA33" s="664"/>
      <c r="EB33" s="664"/>
      <c r="EC33" s="665"/>
    </row>
    <row r="34" spans="2:133" ht="11.25" customHeight="1" x14ac:dyDescent="0.2">
      <c r="B34" s="630" t="s">
        <v>316</v>
      </c>
      <c r="C34" s="631"/>
      <c r="D34" s="631"/>
      <c r="E34" s="631"/>
      <c r="F34" s="631"/>
      <c r="G34" s="631"/>
      <c r="H34" s="631"/>
      <c r="I34" s="631"/>
      <c r="J34" s="631"/>
      <c r="K34" s="631"/>
      <c r="L34" s="631"/>
      <c r="M34" s="631"/>
      <c r="N34" s="631"/>
      <c r="O34" s="631"/>
      <c r="P34" s="631"/>
      <c r="Q34" s="632"/>
      <c r="R34" s="633">
        <v>734891</v>
      </c>
      <c r="S34" s="634"/>
      <c r="T34" s="634"/>
      <c r="U34" s="634"/>
      <c r="V34" s="634"/>
      <c r="W34" s="634"/>
      <c r="X34" s="634"/>
      <c r="Y34" s="635"/>
      <c r="Z34" s="636">
        <v>2.4</v>
      </c>
      <c r="AA34" s="636"/>
      <c r="AB34" s="636"/>
      <c r="AC34" s="636"/>
      <c r="AD34" s="637" t="s">
        <v>127</v>
      </c>
      <c r="AE34" s="637"/>
      <c r="AF34" s="637"/>
      <c r="AG34" s="637"/>
      <c r="AH34" s="637"/>
      <c r="AI34" s="637"/>
      <c r="AJ34" s="637"/>
      <c r="AK34" s="637"/>
      <c r="AL34" s="638" t="s">
        <v>127</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317</v>
      </c>
      <c r="CE34" s="631"/>
      <c r="CF34" s="631"/>
      <c r="CG34" s="631"/>
      <c r="CH34" s="631"/>
      <c r="CI34" s="631"/>
      <c r="CJ34" s="631"/>
      <c r="CK34" s="631"/>
      <c r="CL34" s="631"/>
      <c r="CM34" s="631"/>
      <c r="CN34" s="631"/>
      <c r="CO34" s="631"/>
      <c r="CP34" s="631"/>
      <c r="CQ34" s="632"/>
      <c r="CR34" s="633">
        <v>7454262</v>
      </c>
      <c r="CS34" s="634"/>
      <c r="CT34" s="634"/>
      <c r="CU34" s="634"/>
      <c r="CV34" s="634"/>
      <c r="CW34" s="634"/>
      <c r="CX34" s="634"/>
      <c r="CY34" s="635"/>
      <c r="CZ34" s="638">
        <v>25.9</v>
      </c>
      <c r="DA34" s="664"/>
      <c r="DB34" s="664"/>
      <c r="DC34" s="668"/>
      <c r="DD34" s="642">
        <v>638150</v>
      </c>
      <c r="DE34" s="634"/>
      <c r="DF34" s="634"/>
      <c r="DG34" s="634"/>
      <c r="DH34" s="634"/>
      <c r="DI34" s="634"/>
      <c r="DJ34" s="634"/>
      <c r="DK34" s="635"/>
      <c r="DL34" s="642">
        <v>409989</v>
      </c>
      <c r="DM34" s="634"/>
      <c r="DN34" s="634"/>
      <c r="DO34" s="634"/>
      <c r="DP34" s="634"/>
      <c r="DQ34" s="634"/>
      <c r="DR34" s="634"/>
      <c r="DS34" s="634"/>
      <c r="DT34" s="634"/>
      <c r="DU34" s="634"/>
      <c r="DV34" s="635"/>
      <c r="DW34" s="638">
        <v>10.3</v>
      </c>
      <c r="DX34" s="664"/>
      <c r="DY34" s="664"/>
      <c r="DZ34" s="664"/>
      <c r="EA34" s="664"/>
      <c r="EB34" s="664"/>
      <c r="EC34" s="665"/>
    </row>
    <row r="35" spans="2:133" ht="11.25" customHeight="1" x14ac:dyDescent="0.2">
      <c r="B35" s="630" t="s">
        <v>318</v>
      </c>
      <c r="C35" s="631"/>
      <c r="D35" s="631"/>
      <c r="E35" s="631"/>
      <c r="F35" s="631"/>
      <c r="G35" s="631"/>
      <c r="H35" s="631"/>
      <c r="I35" s="631"/>
      <c r="J35" s="631"/>
      <c r="K35" s="631"/>
      <c r="L35" s="631"/>
      <c r="M35" s="631"/>
      <c r="N35" s="631"/>
      <c r="O35" s="631"/>
      <c r="P35" s="631"/>
      <c r="Q35" s="632"/>
      <c r="R35" s="633">
        <v>85634</v>
      </c>
      <c r="S35" s="634"/>
      <c r="T35" s="634"/>
      <c r="U35" s="634"/>
      <c r="V35" s="634"/>
      <c r="W35" s="634"/>
      <c r="X35" s="634"/>
      <c r="Y35" s="635"/>
      <c r="Z35" s="636">
        <v>0.3</v>
      </c>
      <c r="AA35" s="636"/>
      <c r="AB35" s="636"/>
      <c r="AC35" s="636"/>
      <c r="AD35" s="637">
        <v>3815</v>
      </c>
      <c r="AE35" s="637"/>
      <c r="AF35" s="637"/>
      <c r="AG35" s="637"/>
      <c r="AH35" s="637"/>
      <c r="AI35" s="637"/>
      <c r="AJ35" s="637"/>
      <c r="AK35" s="637"/>
      <c r="AL35" s="638">
        <v>0.1</v>
      </c>
      <c r="AM35" s="639"/>
      <c r="AN35" s="639"/>
      <c r="AO35" s="640"/>
      <c r="AP35" s="213"/>
      <c r="AQ35" s="615" t="s">
        <v>319</v>
      </c>
      <c r="AR35" s="616"/>
      <c r="AS35" s="616"/>
      <c r="AT35" s="616"/>
      <c r="AU35" s="616"/>
      <c r="AV35" s="616"/>
      <c r="AW35" s="616"/>
      <c r="AX35" s="616"/>
      <c r="AY35" s="616"/>
      <c r="AZ35" s="616"/>
      <c r="BA35" s="616"/>
      <c r="BB35" s="616"/>
      <c r="BC35" s="616"/>
      <c r="BD35" s="616"/>
      <c r="BE35" s="616"/>
      <c r="BF35" s="617"/>
      <c r="BG35" s="615" t="s">
        <v>320</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321</v>
      </c>
      <c r="CE35" s="631"/>
      <c r="CF35" s="631"/>
      <c r="CG35" s="631"/>
      <c r="CH35" s="631"/>
      <c r="CI35" s="631"/>
      <c r="CJ35" s="631"/>
      <c r="CK35" s="631"/>
      <c r="CL35" s="631"/>
      <c r="CM35" s="631"/>
      <c r="CN35" s="631"/>
      <c r="CO35" s="631"/>
      <c r="CP35" s="631"/>
      <c r="CQ35" s="632"/>
      <c r="CR35" s="633">
        <v>46215</v>
      </c>
      <c r="CS35" s="666"/>
      <c r="CT35" s="666"/>
      <c r="CU35" s="666"/>
      <c r="CV35" s="666"/>
      <c r="CW35" s="666"/>
      <c r="CX35" s="666"/>
      <c r="CY35" s="667"/>
      <c r="CZ35" s="638">
        <v>0.2</v>
      </c>
      <c r="DA35" s="664"/>
      <c r="DB35" s="664"/>
      <c r="DC35" s="668"/>
      <c r="DD35" s="642">
        <v>23312</v>
      </c>
      <c r="DE35" s="666"/>
      <c r="DF35" s="666"/>
      <c r="DG35" s="666"/>
      <c r="DH35" s="666"/>
      <c r="DI35" s="666"/>
      <c r="DJ35" s="666"/>
      <c r="DK35" s="667"/>
      <c r="DL35" s="642">
        <v>11556</v>
      </c>
      <c r="DM35" s="666"/>
      <c r="DN35" s="666"/>
      <c r="DO35" s="666"/>
      <c r="DP35" s="666"/>
      <c r="DQ35" s="666"/>
      <c r="DR35" s="666"/>
      <c r="DS35" s="666"/>
      <c r="DT35" s="666"/>
      <c r="DU35" s="666"/>
      <c r="DV35" s="667"/>
      <c r="DW35" s="638">
        <v>0.3</v>
      </c>
      <c r="DX35" s="664"/>
      <c r="DY35" s="664"/>
      <c r="DZ35" s="664"/>
      <c r="EA35" s="664"/>
      <c r="EB35" s="664"/>
      <c r="EC35" s="665"/>
    </row>
    <row r="36" spans="2:133" ht="11.25" customHeight="1" x14ac:dyDescent="0.2">
      <c r="B36" s="630" t="s">
        <v>322</v>
      </c>
      <c r="C36" s="631"/>
      <c r="D36" s="631"/>
      <c r="E36" s="631"/>
      <c r="F36" s="631"/>
      <c r="G36" s="631"/>
      <c r="H36" s="631"/>
      <c r="I36" s="631"/>
      <c r="J36" s="631"/>
      <c r="K36" s="631"/>
      <c r="L36" s="631"/>
      <c r="M36" s="631"/>
      <c r="N36" s="631"/>
      <c r="O36" s="631"/>
      <c r="P36" s="631"/>
      <c r="Q36" s="632"/>
      <c r="R36" s="633">
        <v>10951538</v>
      </c>
      <c r="S36" s="634"/>
      <c r="T36" s="634"/>
      <c r="U36" s="634"/>
      <c r="V36" s="634"/>
      <c r="W36" s="634"/>
      <c r="X36" s="634"/>
      <c r="Y36" s="635"/>
      <c r="Z36" s="636">
        <v>36.4</v>
      </c>
      <c r="AA36" s="636"/>
      <c r="AB36" s="636"/>
      <c r="AC36" s="636"/>
      <c r="AD36" s="637" t="s">
        <v>127</v>
      </c>
      <c r="AE36" s="637"/>
      <c r="AF36" s="637"/>
      <c r="AG36" s="637"/>
      <c r="AH36" s="637"/>
      <c r="AI36" s="637"/>
      <c r="AJ36" s="637"/>
      <c r="AK36" s="637"/>
      <c r="AL36" s="638" t="s">
        <v>127</v>
      </c>
      <c r="AM36" s="639"/>
      <c r="AN36" s="639"/>
      <c r="AO36" s="640"/>
      <c r="AP36" s="213"/>
      <c r="AQ36" s="695" t="s">
        <v>323</v>
      </c>
      <c r="AR36" s="696"/>
      <c r="AS36" s="696"/>
      <c r="AT36" s="696"/>
      <c r="AU36" s="696"/>
      <c r="AV36" s="696"/>
      <c r="AW36" s="696"/>
      <c r="AX36" s="696"/>
      <c r="AY36" s="697"/>
      <c r="AZ36" s="622">
        <v>955154</v>
      </c>
      <c r="BA36" s="623"/>
      <c r="BB36" s="623"/>
      <c r="BC36" s="623"/>
      <c r="BD36" s="623"/>
      <c r="BE36" s="623"/>
      <c r="BF36" s="698"/>
      <c r="BG36" s="619" t="s">
        <v>324</v>
      </c>
      <c r="BH36" s="620"/>
      <c r="BI36" s="620"/>
      <c r="BJ36" s="620"/>
      <c r="BK36" s="620"/>
      <c r="BL36" s="620"/>
      <c r="BM36" s="620"/>
      <c r="BN36" s="620"/>
      <c r="BO36" s="620"/>
      <c r="BP36" s="620"/>
      <c r="BQ36" s="620"/>
      <c r="BR36" s="620"/>
      <c r="BS36" s="620"/>
      <c r="BT36" s="620"/>
      <c r="BU36" s="621"/>
      <c r="BV36" s="622">
        <v>65762</v>
      </c>
      <c r="BW36" s="623"/>
      <c r="BX36" s="623"/>
      <c r="BY36" s="623"/>
      <c r="BZ36" s="623"/>
      <c r="CA36" s="623"/>
      <c r="CB36" s="698"/>
      <c r="CD36" s="630" t="s">
        <v>325</v>
      </c>
      <c r="CE36" s="631"/>
      <c r="CF36" s="631"/>
      <c r="CG36" s="631"/>
      <c r="CH36" s="631"/>
      <c r="CI36" s="631"/>
      <c r="CJ36" s="631"/>
      <c r="CK36" s="631"/>
      <c r="CL36" s="631"/>
      <c r="CM36" s="631"/>
      <c r="CN36" s="631"/>
      <c r="CO36" s="631"/>
      <c r="CP36" s="631"/>
      <c r="CQ36" s="632"/>
      <c r="CR36" s="633">
        <v>1597751</v>
      </c>
      <c r="CS36" s="634"/>
      <c r="CT36" s="634"/>
      <c r="CU36" s="634"/>
      <c r="CV36" s="634"/>
      <c r="CW36" s="634"/>
      <c r="CX36" s="634"/>
      <c r="CY36" s="635"/>
      <c r="CZ36" s="638">
        <v>5.6</v>
      </c>
      <c r="DA36" s="664"/>
      <c r="DB36" s="664"/>
      <c r="DC36" s="668"/>
      <c r="DD36" s="642">
        <v>759916</v>
      </c>
      <c r="DE36" s="634"/>
      <c r="DF36" s="634"/>
      <c r="DG36" s="634"/>
      <c r="DH36" s="634"/>
      <c r="DI36" s="634"/>
      <c r="DJ36" s="634"/>
      <c r="DK36" s="635"/>
      <c r="DL36" s="642">
        <v>522958</v>
      </c>
      <c r="DM36" s="634"/>
      <c r="DN36" s="634"/>
      <c r="DO36" s="634"/>
      <c r="DP36" s="634"/>
      <c r="DQ36" s="634"/>
      <c r="DR36" s="634"/>
      <c r="DS36" s="634"/>
      <c r="DT36" s="634"/>
      <c r="DU36" s="634"/>
      <c r="DV36" s="635"/>
      <c r="DW36" s="638">
        <v>13.1</v>
      </c>
      <c r="DX36" s="664"/>
      <c r="DY36" s="664"/>
      <c r="DZ36" s="664"/>
      <c r="EA36" s="664"/>
      <c r="EB36" s="664"/>
      <c r="EC36" s="665"/>
    </row>
    <row r="37" spans="2:133" ht="11.25" customHeight="1" x14ac:dyDescent="0.2">
      <c r="B37" s="630" t="s">
        <v>326</v>
      </c>
      <c r="C37" s="631"/>
      <c r="D37" s="631"/>
      <c r="E37" s="631"/>
      <c r="F37" s="631"/>
      <c r="G37" s="631"/>
      <c r="H37" s="631"/>
      <c r="I37" s="631"/>
      <c r="J37" s="631"/>
      <c r="K37" s="631"/>
      <c r="L37" s="631"/>
      <c r="M37" s="631"/>
      <c r="N37" s="631"/>
      <c r="O37" s="631"/>
      <c r="P37" s="631"/>
      <c r="Q37" s="632"/>
      <c r="R37" s="633">
        <v>12007153</v>
      </c>
      <c r="S37" s="634"/>
      <c r="T37" s="634"/>
      <c r="U37" s="634"/>
      <c r="V37" s="634"/>
      <c r="W37" s="634"/>
      <c r="X37" s="634"/>
      <c r="Y37" s="635"/>
      <c r="Z37" s="636">
        <v>39.9</v>
      </c>
      <c r="AA37" s="636"/>
      <c r="AB37" s="636"/>
      <c r="AC37" s="636"/>
      <c r="AD37" s="637" t="s">
        <v>235</v>
      </c>
      <c r="AE37" s="637"/>
      <c r="AF37" s="637"/>
      <c r="AG37" s="637"/>
      <c r="AH37" s="637"/>
      <c r="AI37" s="637"/>
      <c r="AJ37" s="637"/>
      <c r="AK37" s="637"/>
      <c r="AL37" s="638" t="s">
        <v>127</v>
      </c>
      <c r="AM37" s="639"/>
      <c r="AN37" s="639"/>
      <c r="AO37" s="640"/>
      <c r="AQ37" s="699" t="s">
        <v>327</v>
      </c>
      <c r="AR37" s="700"/>
      <c r="AS37" s="700"/>
      <c r="AT37" s="700"/>
      <c r="AU37" s="700"/>
      <c r="AV37" s="700"/>
      <c r="AW37" s="700"/>
      <c r="AX37" s="700"/>
      <c r="AY37" s="701"/>
      <c r="AZ37" s="633">
        <v>364472</v>
      </c>
      <c r="BA37" s="634"/>
      <c r="BB37" s="634"/>
      <c r="BC37" s="634"/>
      <c r="BD37" s="666"/>
      <c r="BE37" s="666"/>
      <c r="BF37" s="688"/>
      <c r="BG37" s="630" t="s">
        <v>328</v>
      </c>
      <c r="BH37" s="631"/>
      <c r="BI37" s="631"/>
      <c r="BJ37" s="631"/>
      <c r="BK37" s="631"/>
      <c r="BL37" s="631"/>
      <c r="BM37" s="631"/>
      <c r="BN37" s="631"/>
      <c r="BO37" s="631"/>
      <c r="BP37" s="631"/>
      <c r="BQ37" s="631"/>
      <c r="BR37" s="631"/>
      <c r="BS37" s="631"/>
      <c r="BT37" s="631"/>
      <c r="BU37" s="632"/>
      <c r="BV37" s="633">
        <v>49836</v>
      </c>
      <c r="BW37" s="634"/>
      <c r="BX37" s="634"/>
      <c r="BY37" s="634"/>
      <c r="BZ37" s="634"/>
      <c r="CA37" s="634"/>
      <c r="CB37" s="643"/>
      <c r="CD37" s="630" t="s">
        <v>329</v>
      </c>
      <c r="CE37" s="631"/>
      <c r="CF37" s="631"/>
      <c r="CG37" s="631"/>
      <c r="CH37" s="631"/>
      <c r="CI37" s="631"/>
      <c r="CJ37" s="631"/>
      <c r="CK37" s="631"/>
      <c r="CL37" s="631"/>
      <c r="CM37" s="631"/>
      <c r="CN37" s="631"/>
      <c r="CO37" s="631"/>
      <c r="CP37" s="631"/>
      <c r="CQ37" s="632"/>
      <c r="CR37" s="633">
        <v>295052</v>
      </c>
      <c r="CS37" s="666"/>
      <c r="CT37" s="666"/>
      <c r="CU37" s="666"/>
      <c r="CV37" s="666"/>
      <c r="CW37" s="666"/>
      <c r="CX37" s="666"/>
      <c r="CY37" s="667"/>
      <c r="CZ37" s="638">
        <v>1</v>
      </c>
      <c r="DA37" s="664"/>
      <c r="DB37" s="664"/>
      <c r="DC37" s="668"/>
      <c r="DD37" s="642">
        <v>295052</v>
      </c>
      <c r="DE37" s="666"/>
      <c r="DF37" s="666"/>
      <c r="DG37" s="666"/>
      <c r="DH37" s="666"/>
      <c r="DI37" s="666"/>
      <c r="DJ37" s="666"/>
      <c r="DK37" s="667"/>
      <c r="DL37" s="642">
        <v>271174</v>
      </c>
      <c r="DM37" s="666"/>
      <c r="DN37" s="666"/>
      <c r="DO37" s="666"/>
      <c r="DP37" s="666"/>
      <c r="DQ37" s="666"/>
      <c r="DR37" s="666"/>
      <c r="DS37" s="666"/>
      <c r="DT37" s="666"/>
      <c r="DU37" s="666"/>
      <c r="DV37" s="667"/>
      <c r="DW37" s="638">
        <v>6.8</v>
      </c>
      <c r="DX37" s="664"/>
      <c r="DY37" s="664"/>
      <c r="DZ37" s="664"/>
      <c r="EA37" s="664"/>
      <c r="EB37" s="664"/>
      <c r="EC37" s="665"/>
    </row>
    <row r="38" spans="2:133" ht="11.25" customHeight="1" x14ac:dyDescent="0.2">
      <c r="B38" s="630" t="s">
        <v>330</v>
      </c>
      <c r="C38" s="631"/>
      <c r="D38" s="631"/>
      <c r="E38" s="631"/>
      <c r="F38" s="631"/>
      <c r="G38" s="631"/>
      <c r="H38" s="631"/>
      <c r="I38" s="631"/>
      <c r="J38" s="631"/>
      <c r="K38" s="631"/>
      <c r="L38" s="631"/>
      <c r="M38" s="631"/>
      <c r="N38" s="631"/>
      <c r="O38" s="631"/>
      <c r="P38" s="631"/>
      <c r="Q38" s="632"/>
      <c r="R38" s="633">
        <v>383829</v>
      </c>
      <c r="S38" s="634"/>
      <c r="T38" s="634"/>
      <c r="U38" s="634"/>
      <c r="V38" s="634"/>
      <c r="W38" s="634"/>
      <c r="X38" s="634"/>
      <c r="Y38" s="635"/>
      <c r="Z38" s="636">
        <v>1.3</v>
      </c>
      <c r="AA38" s="636"/>
      <c r="AB38" s="636"/>
      <c r="AC38" s="636"/>
      <c r="AD38" s="637" t="s">
        <v>127</v>
      </c>
      <c r="AE38" s="637"/>
      <c r="AF38" s="637"/>
      <c r="AG38" s="637"/>
      <c r="AH38" s="637"/>
      <c r="AI38" s="637"/>
      <c r="AJ38" s="637"/>
      <c r="AK38" s="637"/>
      <c r="AL38" s="638" t="s">
        <v>127</v>
      </c>
      <c r="AM38" s="639"/>
      <c r="AN38" s="639"/>
      <c r="AO38" s="640"/>
      <c r="AQ38" s="699" t="s">
        <v>331</v>
      </c>
      <c r="AR38" s="700"/>
      <c r="AS38" s="700"/>
      <c r="AT38" s="700"/>
      <c r="AU38" s="700"/>
      <c r="AV38" s="700"/>
      <c r="AW38" s="700"/>
      <c r="AX38" s="700"/>
      <c r="AY38" s="701"/>
      <c r="AZ38" s="633">
        <v>28108</v>
      </c>
      <c r="BA38" s="634"/>
      <c r="BB38" s="634"/>
      <c r="BC38" s="634"/>
      <c r="BD38" s="666"/>
      <c r="BE38" s="666"/>
      <c r="BF38" s="688"/>
      <c r="BG38" s="630" t="s">
        <v>332</v>
      </c>
      <c r="BH38" s="631"/>
      <c r="BI38" s="631"/>
      <c r="BJ38" s="631"/>
      <c r="BK38" s="631"/>
      <c r="BL38" s="631"/>
      <c r="BM38" s="631"/>
      <c r="BN38" s="631"/>
      <c r="BO38" s="631"/>
      <c r="BP38" s="631"/>
      <c r="BQ38" s="631"/>
      <c r="BR38" s="631"/>
      <c r="BS38" s="631"/>
      <c r="BT38" s="631"/>
      <c r="BU38" s="632"/>
      <c r="BV38" s="633">
        <v>1891</v>
      </c>
      <c r="BW38" s="634"/>
      <c r="BX38" s="634"/>
      <c r="BY38" s="634"/>
      <c r="BZ38" s="634"/>
      <c r="CA38" s="634"/>
      <c r="CB38" s="643"/>
      <c r="CD38" s="630" t="s">
        <v>333</v>
      </c>
      <c r="CE38" s="631"/>
      <c r="CF38" s="631"/>
      <c r="CG38" s="631"/>
      <c r="CH38" s="631"/>
      <c r="CI38" s="631"/>
      <c r="CJ38" s="631"/>
      <c r="CK38" s="631"/>
      <c r="CL38" s="631"/>
      <c r="CM38" s="631"/>
      <c r="CN38" s="631"/>
      <c r="CO38" s="631"/>
      <c r="CP38" s="631"/>
      <c r="CQ38" s="632"/>
      <c r="CR38" s="633">
        <v>562574</v>
      </c>
      <c r="CS38" s="634"/>
      <c r="CT38" s="634"/>
      <c r="CU38" s="634"/>
      <c r="CV38" s="634"/>
      <c r="CW38" s="634"/>
      <c r="CX38" s="634"/>
      <c r="CY38" s="635"/>
      <c r="CZ38" s="638">
        <v>2</v>
      </c>
      <c r="DA38" s="664"/>
      <c r="DB38" s="664"/>
      <c r="DC38" s="668"/>
      <c r="DD38" s="642">
        <v>433569</v>
      </c>
      <c r="DE38" s="634"/>
      <c r="DF38" s="634"/>
      <c r="DG38" s="634"/>
      <c r="DH38" s="634"/>
      <c r="DI38" s="634"/>
      <c r="DJ38" s="634"/>
      <c r="DK38" s="635"/>
      <c r="DL38" s="642">
        <v>396269</v>
      </c>
      <c r="DM38" s="634"/>
      <c r="DN38" s="634"/>
      <c r="DO38" s="634"/>
      <c r="DP38" s="634"/>
      <c r="DQ38" s="634"/>
      <c r="DR38" s="634"/>
      <c r="DS38" s="634"/>
      <c r="DT38" s="634"/>
      <c r="DU38" s="634"/>
      <c r="DV38" s="635"/>
      <c r="DW38" s="638">
        <v>9.9</v>
      </c>
      <c r="DX38" s="664"/>
      <c r="DY38" s="664"/>
      <c r="DZ38" s="664"/>
      <c r="EA38" s="664"/>
      <c r="EB38" s="664"/>
      <c r="EC38" s="665"/>
    </row>
    <row r="39" spans="2:133" ht="11.25" customHeight="1" x14ac:dyDescent="0.2">
      <c r="B39" s="630" t="s">
        <v>334</v>
      </c>
      <c r="C39" s="631"/>
      <c r="D39" s="631"/>
      <c r="E39" s="631"/>
      <c r="F39" s="631"/>
      <c r="G39" s="631"/>
      <c r="H39" s="631"/>
      <c r="I39" s="631"/>
      <c r="J39" s="631"/>
      <c r="K39" s="631"/>
      <c r="L39" s="631"/>
      <c r="M39" s="631"/>
      <c r="N39" s="631"/>
      <c r="O39" s="631"/>
      <c r="P39" s="631"/>
      <c r="Q39" s="632"/>
      <c r="R39" s="633">
        <v>60865</v>
      </c>
      <c r="S39" s="634"/>
      <c r="T39" s="634"/>
      <c r="U39" s="634"/>
      <c r="V39" s="634"/>
      <c r="W39" s="634"/>
      <c r="X39" s="634"/>
      <c r="Y39" s="635"/>
      <c r="Z39" s="636">
        <v>0.2</v>
      </c>
      <c r="AA39" s="636"/>
      <c r="AB39" s="636"/>
      <c r="AC39" s="636"/>
      <c r="AD39" s="637">
        <v>3248</v>
      </c>
      <c r="AE39" s="637"/>
      <c r="AF39" s="637"/>
      <c r="AG39" s="637"/>
      <c r="AH39" s="637"/>
      <c r="AI39" s="637"/>
      <c r="AJ39" s="637"/>
      <c r="AK39" s="637"/>
      <c r="AL39" s="638">
        <v>0.1</v>
      </c>
      <c r="AM39" s="639"/>
      <c r="AN39" s="639"/>
      <c r="AO39" s="640"/>
      <c r="AQ39" s="699" t="s">
        <v>335</v>
      </c>
      <c r="AR39" s="700"/>
      <c r="AS39" s="700"/>
      <c r="AT39" s="700"/>
      <c r="AU39" s="700"/>
      <c r="AV39" s="700"/>
      <c r="AW39" s="700"/>
      <c r="AX39" s="700"/>
      <c r="AY39" s="701"/>
      <c r="AZ39" s="633" t="s">
        <v>127</v>
      </c>
      <c r="BA39" s="634"/>
      <c r="BB39" s="634"/>
      <c r="BC39" s="634"/>
      <c r="BD39" s="666"/>
      <c r="BE39" s="666"/>
      <c r="BF39" s="688"/>
      <c r="BG39" s="630" t="s">
        <v>336</v>
      </c>
      <c r="BH39" s="631"/>
      <c r="BI39" s="631"/>
      <c r="BJ39" s="631"/>
      <c r="BK39" s="631"/>
      <c r="BL39" s="631"/>
      <c r="BM39" s="631"/>
      <c r="BN39" s="631"/>
      <c r="BO39" s="631"/>
      <c r="BP39" s="631"/>
      <c r="BQ39" s="631"/>
      <c r="BR39" s="631"/>
      <c r="BS39" s="631"/>
      <c r="BT39" s="631"/>
      <c r="BU39" s="632"/>
      <c r="BV39" s="633">
        <v>3185</v>
      </c>
      <c r="BW39" s="634"/>
      <c r="BX39" s="634"/>
      <c r="BY39" s="634"/>
      <c r="BZ39" s="634"/>
      <c r="CA39" s="634"/>
      <c r="CB39" s="643"/>
      <c r="CD39" s="630" t="s">
        <v>337</v>
      </c>
      <c r="CE39" s="631"/>
      <c r="CF39" s="631"/>
      <c r="CG39" s="631"/>
      <c r="CH39" s="631"/>
      <c r="CI39" s="631"/>
      <c r="CJ39" s="631"/>
      <c r="CK39" s="631"/>
      <c r="CL39" s="631"/>
      <c r="CM39" s="631"/>
      <c r="CN39" s="631"/>
      <c r="CO39" s="631"/>
      <c r="CP39" s="631"/>
      <c r="CQ39" s="632"/>
      <c r="CR39" s="633">
        <v>14531253</v>
      </c>
      <c r="CS39" s="666"/>
      <c r="CT39" s="666"/>
      <c r="CU39" s="666"/>
      <c r="CV39" s="666"/>
      <c r="CW39" s="666"/>
      <c r="CX39" s="666"/>
      <c r="CY39" s="667"/>
      <c r="CZ39" s="638">
        <v>50.5</v>
      </c>
      <c r="DA39" s="664"/>
      <c r="DB39" s="664"/>
      <c r="DC39" s="668"/>
      <c r="DD39" s="642">
        <v>376472</v>
      </c>
      <c r="DE39" s="666"/>
      <c r="DF39" s="666"/>
      <c r="DG39" s="666"/>
      <c r="DH39" s="666"/>
      <c r="DI39" s="666"/>
      <c r="DJ39" s="666"/>
      <c r="DK39" s="667"/>
      <c r="DL39" s="642" t="s">
        <v>127</v>
      </c>
      <c r="DM39" s="666"/>
      <c r="DN39" s="666"/>
      <c r="DO39" s="666"/>
      <c r="DP39" s="666"/>
      <c r="DQ39" s="666"/>
      <c r="DR39" s="666"/>
      <c r="DS39" s="666"/>
      <c r="DT39" s="666"/>
      <c r="DU39" s="666"/>
      <c r="DV39" s="667"/>
      <c r="DW39" s="638" t="s">
        <v>127</v>
      </c>
      <c r="DX39" s="664"/>
      <c r="DY39" s="664"/>
      <c r="DZ39" s="664"/>
      <c r="EA39" s="664"/>
      <c r="EB39" s="664"/>
      <c r="EC39" s="665"/>
    </row>
    <row r="40" spans="2:133" ht="11.25" customHeight="1" x14ac:dyDescent="0.2">
      <c r="B40" s="630" t="s">
        <v>338</v>
      </c>
      <c r="C40" s="631"/>
      <c r="D40" s="631"/>
      <c r="E40" s="631"/>
      <c r="F40" s="631"/>
      <c r="G40" s="631"/>
      <c r="H40" s="631"/>
      <c r="I40" s="631"/>
      <c r="J40" s="631"/>
      <c r="K40" s="631"/>
      <c r="L40" s="631"/>
      <c r="M40" s="631"/>
      <c r="N40" s="631"/>
      <c r="O40" s="631"/>
      <c r="P40" s="631"/>
      <c r="Q40" s="632"/>
      <c r="R40" s="633">
        <v>585137</v>
      </c>
      <c r="S40" s="634"/>
      <c r="T40" s="634"/>
      <c r="U40" s="634"/>
      <c r="V40" s="634"/>
      <c r="W40" s="634"/>
      <c r="X40" s="634"/>
      <c r="Y40" s="635"/>
      <c r="Z40" s="636">
        <v>1.9</v>
      </c>
      <c r="AA40" s="636"/>
      <c r="AB40" s="636"/>
      <c r="AC40" s="636"/>
      <c r="AD40" s="637" t="s">
        <v>127</v>
      </c>
      <c r="AE40" s="637"/>
      <c r="AF40" s="637"/>
      <c r="AG40" s="637"/>
      <c r="AH40" s="637"/>
      <c r="AI40" s="637"/>
      <c r="AJ40" s="637"/>
      <c r="AK40" s="637"/>
      <c r="AL40" s="638" t="s">
        <v>235</v>
      </c>
      <c r="AM40" s="639"/>
      <c r="AN40" s="639"/>
      <c r="AO40" s="640"/>
      <c r="AQ40" s="699" t="s">
        <v>339</v>
      </c>
      <c r="AR40" s="700"/>
      <c r="AS40" s="700"/>
      <c r="AT40" s="700"/>
      <c r="AU40" s="700"/>
      <c r="AV40" s="700"/>
      <c r="AW40" s="700"/>
      <c r="AX40" s="700"/>
      <c r="AY40" s="701"/>
      <c r="AZ40" s="633" t="s">
        <v>127</v>
      </c>
      <c r="BA40" s="634"/>
      <c r="BB40" s="634"/>
      <c r="BC40" s="634"/>
      <c r="BD40" s="666"/>
      <c r="BE40" s="666"/>
      <c r="BF40" s="688"/>
      <c r="BG40" s="681" t="s">
        <v>340</v>
      </c>
      <c r="BH40" s="682"/>
      <c r="BI40" s="682"/>
      <c r="BJ40" s="682"/>
      <c r="BK40" s="682"/>
      <c r="BL40" s="214"/>
      <c r="BM40" s="631" t="s">
        <v>341</v>
      </c>
      <c r="BN40" s="631"/>
      <c r="BO40" s="631"/>
      <c r="BP40" s="631"/>
      <c r="BQ40" s="631"/>
      <c r="BR40" s="631"/>
      <c r="BS40" s="631"/>
      <c r="BT40" s="631"/>
      <c r="BU40" s="632"/>
      <c r="BV40" s="633">
        <v>86</v>
      </c>
      <c r="BW40" s="634"/>
      <c r="BX40" s="634"/>
      <c r="BY40" s="634"/>
      <c r="BZ40" s="634"/>
      <c r="CA40" s="634"/>
      <c r="CB40" s="643"/>
      <c r="CD40" s="630" t="s">
        <v>342</v>
      </c>
      <c r="CE40" s="631"/>
      <c r="CF40" s="631"/>
      <c r="CG40" s="631"/>
      <c r="CH40" s="631"/>
      <c r="CI40" s="631"/>
      <c r="CJ40" s="631"/>
      <c r="CK40" s="631"/>
      <c r="CL40" s="631"/>
      <c r="CM40" s="631"/>
      <c r="CN40" s="631"/>
      <c r="CO40" s="631"/>
      <c r="CP40" s="631"/>
      <c r="CQ40" s="632"/>
      <c r="CR40" s="633">
        <v>2900</v>
      </c>
      <c r="CS40" s="634"/>
      <c r="CT40" s="634"/>
      <c r="CU40" s="634"/>
      <c r="CV40" s="634"/>
      <c r="CW40" s="634"/>
      <c r="CX40" s="634"/>
      <c r="CY40" s="635"/>
      <c r="CZ40" s="638">
        <v>0</v>
      </c>
      <c r="DA40" s="664"/>
      <c r="DB40" s="664"/>
      <c r="DC40" s="668"/>
      <c r="DD40" s="642">
        <v>400</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4"/>
      <c r="DY40" s="664"/>
      <c r="DZ40" s="664"/>
      <c r="EA40" s="664"/>
      <c r="EB40" s="664"/>
      <c r="EC40" s="665"/>
    </row>
    <row r="41" spans="2:133" ht="11.25" customHeight="1" x14ac:dyDescent="0.2">
      <c r="B41" s="630" t="s">
        <v>343</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235</v>
      </c>
      <c r="AA41" s="636"/>
      <c r="AB41" s="636"/>
      <c r="AC41" s="636"/>
      <c r="AD41" s="637" t="s">
        <v>127</v>
      </c>
      <c r="AE41" s="637"/>
      <c r="AF41" s="637"/>
      <c r="AG41" s="637"/>
      <c r="AH41" s="637"/>
      <c r="AI41" s="637"/>
      <c r="AJ41" s="637"/>
      <c r="AK41" s="637"/>
      <c r="AL41" s="638" t="s">
        <v>127</v>
      </c>
      <c r="AM41" s="639"/>
      <c r="AN41" s="639"/>
      <c r="AO41" s="640"/>
      <c r="AQ41" s="699" t="s">
        <v>344</v>
      </c>
      <c r="AR41" s="700"/>
      <c r="AS41" s="700"/>
      <c r="AT41" s="700"/>
      <c r="AU41" s="700"/>
      <c r="AV41" s="700"/>
      <c r="AW41" s="700"/>
      <c r="AX41" s="700"/>
      <c r="AY41" s="701"/>
      <c r="AZ41" s="633">
        <v>139695</v>
      </c>
      <c r="BA41" s="634"/>
      <c r="BB41" s="634"/>
      <c r="BC41" s="634"/>
      <c r="BD41" s="666"/>
      <c r="BE41" s="666"/>
      <c r="BF41" s="688"/>
      <c r="BG41" s="681"/>
      <c r="BH41" s="682"/>
      <c r="BI41" s="682"/>
      <c r="BJ41" s="682"/>
      <c r="BK41" s="682"/>
      <c r="BL41" s="214"/>
      <c r="BM41" s="631" t="s">
        <v>345</v>
      </c>
      <c r="BN41" s="631"/>
      <c r="BO41" s="631"/>
      <c r="BP41" s="631"/>
      <c r="BQ41" s="631"/>
      <c r="BR41" s="631"/>
      <c r="BS41" s="631"/>
      <c r="BT41" s="631"/>
      <c r="BU41" s="632"/>
      <c r="BV41" s="633" t="s">
        <v>127</v>
      </c>
      <c r="BW41" s="634"/>
      <c r="BX41" s="634"/>
      <c r="BY41" s="634"/>
      <c r="BZ41" s="634"/>
      <c r="CA41" s="634"/>
      <c r="CB41" s="643"/>
      <c r="CD41" s="630" t="s">
        <v>346</v>
      </c>
      <c r="CE41" s="631"/>
      <c r="CF41" s="631"/>
      <c r="CG41" s="631"/>
      <c r="CH41" s="631"/>
      <c r="CI41" s="631"/>
      <c r="CJ41" s="631"/>
      <c r="CK41" s="631"/>
      <c r="CL41" s="631"/>
      <c r="CM41" s="631"/>
      <c r="CN41" s="631"/>
      <c r="CO41" s="631"/>
      <c r="CP41" s="631"/>
      <c r="CQ41" s="632"/>
      <c r="CR41" s="633" t="s">
        <v>127</v>
      </c>
      <c r="CS41" s="666"/>
      <c r="CT41" s="666"/>
      <c r="CU41" s="666"/>
      <c r="CV41" s="666"/>
      <c r="CW41" s="666"/>
      <c r="CX41" s="666"/>
      <c r="CY41" s="667"/>
      <c r="CZ41" s="638" t="s">
        <v>127</v>
      </c>
      <c r="DA41" s="664"/>
      <c r="DB41" s="664"/>
      <c r="DC41" s="668"/>
      <c r="DD41" s="642" t="s">
        <v>235</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347</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2" t="s">
        <v>348</v>
      </c>
      <c r="AR42" s="703"/>
      <c r="AS42" s="703"/>
      <c r="AT42" s="703"/>
      <c r="AU42" s="703"/>
      <c r="AV42" s="703"/>
      <c r="AW42" s="703"/>
      <c r="AX42" s="703"/>
      <c r="AY42" s="704"/>
      <c r="AZ42" s="711">
        <v>422879</v>
      </c>
      <c r="BA42" s="712"/>
      <c r="BB42" s="712"/>
      <c r="BC42" s="712"/>
      <c r="BD42" s="692"/>
      <c r="BE42" s="692"/>
      <c r="BF42" s="694"/>
      <c r="BG42" s="683"/>
      <c r="BH42" s="684"/>
      <c r="BI42" s="684"/>
      <c r="BJ42" s="684"/>
      <c r="BK42" s="684"/>
      <c r="BL42" s="215"/>
      <c r="BM42" s="652" t="s">
        <v>349</v>
      </c>
      <c r="BN42" s="652"/>
      <c r="BO42" s="652"/>
      <c r="BP42" s="652"/>
      <c r="BQ42" s="652"/>
      <c r="BR42" s="652"/>
      <c r="BS42" s="652"/>
      <c r="BT42" s="652"/>
      <c r="BU42" s="653"/>
      <c r="BV42" s="711">
        <v>349</v>
      </c>
      <c r="BW42" s="712"/>
      <c r="BX42" s="712"/>
      <c r="BY42" s="712"/>
      <c r="BZ42" s="712"/>
      <c r="CA42" s="712"/>
      <c r="CB42" s="718"/>
      <c r="CD42" s="630" t="s">
        <v>350</v>
      </c>
      <c r="CE42" s="631"/>
      <c r="CF42" s="631"/>
      <c r="CG42" s="631"/>
      <c r="CH42" s="631"/>
      <c r="CI42" s="631"/>
      <c r="CJ42" s="631"/>
      <c r="CK42" s="631"/>
      <c r="CL42" s="631"/>
      <c r="CM42" s="631"/>
      <c r="CN42" s="631"/>
      <c r="CO42" s="631"/>
      <c r="CP42" s="631"/>
      <c r="CQ42" s="632"/>
      <c r="CR42" s="633">
        <v>1272767</v>
      </c>
      <c r="CS42" s="666"/>
      <c r="CT42" s="666"/>
      <c r="CU42" s="666"/>
      <c r="CV42" s="666"/>
      <c r="CW42" s="666"/>
      <c r="CX42" s="666"/>
      <c r="CY42" s="667"/>
      <c r="CZ42" s="638">
        <v>4.4000000000000004</v>
      </c>
      <c r="DA42" s="664"/>
      <c r="DB42" s="664"/>
      <c r="DC42" s="668"/>
      <c r="DD42" s="642">
        <v>121347</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351</v>
      </c>
      <c r="C43" s="631"/>
      <c r="D43" s="631"/>
      <c r="E43" s="631"/>
      <c r="F43" s="631"/>
      <c r="G43" s="631"/>
      <c r="H43" s="631"/>
      <c r="I43" s="631"/>
      <c r="J43" s="631"/>
      <c r="K43" s="631"/>
      <c r="L43" s="631"/>
      <c r="M43" s="631"/>
      <c r="N43" s="631"/>
      <c r="O43" s="631"/>
      <c r="P43" s="631"/>
      <c r="Q43" s="632"/>
      <c r="R43" s="633">
        <v>149937</v>
      </c>
      <c r="S43" s="634"/>
      <c r="T43" s="634"/>
      <c r="U43" s="634"/>
      <c r="V43" s="634"/>
      <c r="W43" s="634"/>
      <c r="X43" s="634"/>
      <c r="Y43" s="635"/>
      <c r="Z43" s="636">
        <v>0.5</v>
      </c>
      <c r="AA43" s="636"/>
      <c r="AB43" s="636"/>
      <c r="AC43" s="636"/>
      <c r="AD43" s="637" t="s">
        <v>127</v>
      </c>
      <c r="AE43" s="637"/>
      <c r="AF43" s="637"/>
      <c r="AG43" s="637"/>
      <c r="AH43" s="637"/>
      <c r="AI43" s="637"/>
      <c r="AJ43" s="637"/>
      <c r="AK43" s="637"/>
      <c r="AL43" s="638" t="s">
        <v>127</v>
      </c>
      <c r="AM43" s="639"/>
      <c r="AN43" s="639"/>
      <c r="AO43" s="640"/>
      <c r="CD43" s="630" t="s">
        <v>352</v>
      </c>
      <c r="CE43" s="631"/>
      <c r="CF43" s="631"/>
      <c r="CG43" s="631"/>
      <c r="CH43" s="631"/>
      <c r="CI43" s="631"/>
      <c r="CJ43" s="631"/>
      <c r="CK43" s="631"/>
      <c r="CL43" s="631"/>
      <c r="CM43" s="631"/>
      <c r="CN43" s="631"/>
      <c r="CO43" s="631"/>
      <c r="CP43" s="631"/>
      <c r="CQ43" s="632"/>
      <c r="CR43" s="633">
        <v>62915</v>
      </c>
      <c r="CS43" s="666"/>
      <c r="CT43" s="666"/>
      <c r="CU43" s="666"/>
      <c r="CV43" s="666"/>
      <c r="CW43" s="666"/>
      <c r="CX43" s="666"/>
      <c r="CY43" s="667"/>
      <c r="CZ43" s="638">
        <v>0.2</v>
      </c>
      <c r="DA43" s="664"/>
      <c r="DB43" s="664"/>
      <c r="DC43" s="668"/>
      <c r="DD43" s="642">
        <v>53883</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353</v>
      </c>
      <c r="C44" s="652"/>
      <c r="D44" s="652"/>
      <c r="E44" s="652"/>
      <c r="F44" s="652"/>
      <c r="G44" s="652"/>
      <c r="H44" s="652"/>
      <c r="I44" s="652"/>
      <c r="J44" s="652"/>
      <c r="K44" s="652"/>
      <c r="L44" s="652"/>
      <c r="M44" s="652"/>
      <c r="N44" s="652"/>
      <c r="O44" s="652"/>
      <c r="P44" s="652"/>
      <c r="Q44" s="653"/>
      <c r="R44" s="711">
        <v>30079217</v>
      </c>
      <c r="S44" s="712"/>
      <c r="T44" s="712"/>
      <c r="U44" s="712"/>
      <c r="V44" s="712"/>
      <c r="W44" s="712"/>
      <c r="X44" s="712"/>
      <c r="Y44" s="713"/>
      <c r="Z44" s="714">
        <v>100</v>
      </c>
      <c r="AA44" s="714"/>
      <c r="AB44" s="714"/>
      <c r="AC44" s="714"/>
      <c r="AD44" s="715">
        <v>3836780</v>
      </c>
      <c r="AE44" s="715"/>
      <c r="AF44" s="715"/>
      <c r="AG44" s="715"/>
      <c r="AH44" s="715"/>
      <c r="AI44" s="715"/>
      <c r="AJ44" s="715"/>
      <c r="AK44" s="715"/>
      <c r="AL44" s="716">
        <v>100</v>
      </c>
      <c r="AM44" s="693"/>
      <c r="AN44" s="693"/>
      <c r="AO44" s="717"/>
      <c r="CD44" s="669" t="s">
        <v>300</v>
      </c>
      <c r="CE44" s="670"/>
      <c r="CF44" s="630" t="s">
        <v>354</v>
      </c>
      <c r="CG44" s="631"/>
      <c r="CH44" s="631"/>
      <c r="CI44" s="631"/>
      <c r="CJ44" s="631"/>
      <c r="CK44" s="631"/>
      <c r="CL44" s="631"/>
      <c r="CM44" s="631"/>
      <c r="CN44" s="631"/>
      <c r="CO44" s="631"/>
      <c r="CP44" s="631"/>
      <c r="CQ44" s="632"/>
      <c r="CR44" s="633">
        <v>1266358</v>
      </c>
      <c r="CS44" s="634"/>
      <c r="CT44" s="634"/>
      <c r="CU44" s="634"/>
      <c r="CV44" s="634"/>
      <c r="CW44" s="634"/>
      <c r="CX44" s="634"/>
      <c r="CY44" s="635"/>
      <c r="CZ44" s="638">
        <v>4.4000000000000004</v>
      </c>
      <c r="DA44" s="639"/>
      <c r="DB44" s="639"/>
      <c r="DC44" s="645"/>
      <c r="DD44" s="642">
        <v>116068</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1"/>
      <c r="CE45" s="672"/>
      <c r="CF45" s="630" t="s">
        <v>355</v>
      </c>
      <c r="CG45" s="631"/>
      <c r="CH45" s="631"/>
      <c r="CI45" s="631"/>
      <c r="CJ45" s="631"/>
      <c r="CK45" s="631"/>
      <c r="CL45" s="631"/>
      <c r="CM45" s="631"/>
      <c r="CN45" s="631"/>
      <c r="CO45" s="631"/>
      <c r="CP45" s="631"/>
      <c r="CQ45" s="632"/>
      <c r="CR45" s="633">
        <v>375456</v>
      </c>
      <c r="CS45" s="666"/>
      <c r="CT45" s="666"/>
      <c r="CU45" s="666"/>
      <c r="CV45" s="666"/>
      <c r="CW45" s="666"/>
      <c r="CX45" s="666"/>
      <c r="CY45" s="667"/>
      <c r="CZ45" s="638">
        <v>1.3</v>
      </c>
      <c r="DA45" s="664"/>
      <c r="DB45" s="664"/>
      <c r="DC45" s="668"/>
      <c r="DD45" s="642">
        <v>5305</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205" t="s">
        <v>356</v>
      </c>
      <c r="CD46" s="671"/>
      <c r="CE46" s="672"/>
      <c r="CF46" s="630" t="s">
        <v>357</v>
      </c>
      <c r="CG46" s="631"/>
      <c r="CH46" s="631"/>
      <c r="CI46" s="631"/>
      <c r="CJ46" s="631"/>
      <c r="CK46" s="631"/>
      <c r="CL46" s="631"/>
      <c r="CM46" s="631"/>
      <c r="CN46" s="631"/>
      <c r="CO46" s="631"/>
      <c r="CP46" s="631"/>
      <c r="CQ46" s="632"/>
      <c r="CR46" s="633">
        <v>887902</v>
      </c>
      <c r="CS46" s="634"/>
      <c r="CT46" s="634"/>
      <c r="CU46" s="634"/>
      <c r="CV46" s="634"/>
      <c r="CW46" s="634"/>
      <c r="CX46" s="634"/>
      <c r="CY46" s="635"/>
      <c r="CZ46" s="638">
        <v>3.1</v>
      </c>
      <c r="DA46" s="639"/>
      <c r="DB46" s="639"/>
      <c r="DC46" s="645"/>
      <c r="DD46" s="642">
        <v>110563</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358</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359</v>
      </c>
      <c r="CG47" s="631"/>
      <c r="CH47" s="631"/>
      <c r="CI47" s="631"/>
      <c r="CJ47" s="631"/>
      <c r="CK47" s="631"/>
      <c r="CL47" s="631"/>
      <c r="CM47" s="631"/>
      <c r="CN47" s="631"/>
      <c r="CO47" s="631"/>
      <c r="CP47" s="631"/>
      <c r="CQ47" s="632"/>
      <c r="CR47" s="633">
        <v>6409</v>
      </c>
      <c r="CS47" s="666"/>
      <c r="CT47" s="666"/>
      <c r="CU47" s="666"/>
      <c r="CV47" s="666"/>
      <c r="CW47" s="666"/>
      <c r="CX47" s="666"/>
      <c r="CY47" s="667"/>
      <c r="CZ47" s="638">
        <v>0</v>
      </c>
      <c r="DA47" s="664"/>
      <c r="DB47" s="664"/>
      <c r="DC47" s="668"/>
      <c r="DD47" s="642">
        <v>5279</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360</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361</v>
      </c>
      <c r="CG48" s="631"/>
      <c r="CH48" s="631"/>
      <c r="CI48" s="631"/>
      <c r="CJ48" s="631"/>
      <c r="CK48" s="631"/>
      <c r="CL48" s="631"/>
      <c r="CM48" s="631"/>
      <c r="CN48" s="631"/>
      <c r="CO48" s="631"/>
      <c r="CP48" s="631"/>
      <c r="CQ48" s="632"/>
      <c r="CR48" s="633" t="s">
        <v>235</v>
      </c>
      <c r="CS48" s="634"/>
      <c r="CT48" s="634"/>
      <c r="CU48" s="634"/>
      <c r="CV48" s="634"/>
      <c r="CW48" s="634"/>
      <c r="CX48" s="634"/>
      <c r="CY48" s="635"/>
      <c r="CZ48" s="638" t="s">
        <v>127</v>
      </c>
      <c r="DA48" s="639"/>
      <c r="DB48" s="639"/>
      <c r="DC48" s="645"/>
      <c r="DD48" s="642" t="s">
        <v>235</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216"/>
      <c r="CD49" s="651" t="s">
        <v>362</v>
      </c>
      <c r="CE49" s="652"/>
      <c r="CF49" s="652"/>
      <c r="CG49" s="652"/>
      <c r="CH49" s="652"/>
      <c r="CI49" s="652"/>
      <c r="CJ49" s="652"/>
      <c r="CK49" s="652"/>
      <c r="CL49" s="652"/>
      <c r="CM49" s="652"/>
      <c r="CN49" s="652"/>
      <c r="CO49" s="652"/>
      <c r="CP49" s="652"/>
      <c r="CQ49" s="653"/>
      <c r="CR49" s="711">
        <v>28769888</v>
      </c>
      <c r="CS49" s="692"/>
      <c r="CT49" s="692"/>
      <c r="CU49" s="692"/>
      <c r="CV49" s="692"/>
      <c r="CW49" s="692"/>
      <c r="CX49" s="692"/>
      <c r="CY49" s="719"/>
      <c r="CZ49" s="716">
        <v>100</v>
      </c>
      <c r="DA49" s="720"/>
      <c r="DB49" s="720"/>
      <c r="DC49" s="721"/>
      <c r="DD49" s="722">
        <v>4372481</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216"/>
    </row>
  </sheetData>
  <sheetProtection algorithmName="SHA-512" hashValue="fBescAaWpxaD8aiAal3D1o+uEAMOktmytvUxu70uN/LQO5xB9/0rcu0Kgdn2Kf/T77eAkItnTYIBRJeQJFUNBw==" saltValue="oPgo9Ip5glcdU2uO7zmkF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363</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364</v>
      </c>
      <c r="DK2" s="732"/>
      <c r="DL2" s="732"/>
      <c r="DM2" s="732"/>
      <c r="DN2" s="732"/>
      <c r="DO2" s="733"/>
      <c r="DP2" s="219"/>
      <c r="DQ2" s="731" t="s">
        <v>365</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34" t="s">
        <v>366</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367</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2">
      <c r="A5" s="736" t="s">
        <v>368</v>
      </c>
      <c r="B5" s="737"/>
      <c r="C5" s="737"/>
      <c r="D5" s="737"/>
      <c r="E5" s="737"/>
      <c r="F5" s="737"/>
      <c r="G5" s="737"/>
      <c r="H5" s="737"/>
      <c r="I5" s="737"/>
      <c r="J5" s="737"/>
      <c r="K5" s="737"/>
      <c r="L5" s="737"/>
      <c r="M5" s="737"/>
      <c r="N5" s="737"/>
      <c r="O5" s="737"/>
      <c r="P5" s="738"/>
      <c r="Q5" s="742" t="s">
        <v>369</v>
      </c>
      <c r="R5" s="743"/>
      <c r="S5" s="743"/>
      <c r="T5" s="743"/>
      <c r="U5" s="744"/>
      <c r="V5" s="742" t="s">
        <v>370</v>
      </c>
      <c r="W5" s="743"/>
      <c r="X5" s="743"/>
      <c r="Y5" s="743"/>
      <c r="Z5" s="744"/>
      <c r="AA5" s="742" t="s">
        <v>371</v>
      </c>
      <c r="AB5" s="743"/>
      <c r="AC5" s="743"/>
      <c r="AD5" s="743"/>
      <c r="AE5" s="743"/>
      <c r="AF5" s="748" t="s">
        <v>372</v>
      </c>
      <c r="AG5" s="743"/>
      <c r="AH5" s="743"/>
      <c r="AI5" s="743"/>
      <c r="AJ5" s="749"/>
      <c r="AK5" s="743" t="s">
        <v>373</v>
      </c>
      <c r="AL5" s="743"/>
      <c r="AM5" s="743"/>
      <c r="AN5" s="743"/>
      <c r="AO5" s="744"/>
      <c r="AP5" s="742" t="s">
        <v>374</v>
      </c>
      <c r="AQ5" s="743"/>
      <c r="AR5" s="743"/>
      <c r="AS5" s="743"/>
      <c r="AT5" s="744"/>
      <c r="AU5" s="742" t="s">
        <v>375</v>
      </c>
      <c r="AV5" s="743"/>
      <c r="AW5" s="743"/>
      <c r="AX5" s="743"/>
      <c r="AY5" s="749"/>
      <c r="AZ5" s="223"/>
      <c r="BA5" s="223"/>
      <c r="BB5" s="223"/>
      <c r="BC5" s="223"/>
      <c r="BD5" s="223"/>
      <c r="BE5" s="224"/>
      <c r="BF5" s="224"/>
      <c r="BG5" s="224"/>
      <c r="BH5" s="224"/>
      <c r="BI5" s="224"/>
      <c r="BJ5" s="224"/>
      <c r="BK5" s="224"/>
      <c r="BL5" s="224"/>
      <c r="BM5" s="224"/>
      <c r="BN5" s="224"/>
      <c r="BO5" s="224"/>
      <c r="BP5" s="224"/>
      <c r="BQ5" s="736" t="s">
        <v>376</v>
      </c>
      <c r="BR5" s="737"/>
      <c r="BS5" s="737"/>
      <c r="BT5" s="737"/>
      <c r="BU5" s="737"/>
      <c r="BV5" s="737"/>
      <c r="BW5" s="737"/>
      <c r="BX5" s="737"/>
      <c r="BY5" s="737"/>
      <c r="BZ5" s="737"/>
      <c r="CA5" s="737"/>
      <c r="CB5" s="737"/>
      <c r="CC5" s="737"/>
      <c r="CD5" s="737"/>
      <c r="CE5" s="737"/>
      <c r="CF5" s="737"/>
      <c r="CG5" s="738"/>
      <c r="CH5" s="742" t="s">
        <v>377</v>
      </c>
      <c r="CI5" s="743"/>
      <c r="CJ5" s="743"/>
      <c r="CK5" s="743"/>
      <c r="CL5" s="744"/>
      <c r="CM5" s="742" t="s">
        <v>378</v>
      </c>
      <c r="CN5" s="743"/>
      <c r="CO5" s="743"/>
      <c r="CP5" s="743"/>
      <c r="CQ5" s="744"/>
      <c r="CR5" s="742" t="s">
        <v>379</v>
      </c>
      <c r="CS5" s="743"/>
      <c r="CT5" s="743"/>
      <c r="CU5" s="743"/>
      <c r="CV5" s="744"/>
      <c r="CW5" s="742" t="s">
        <v>380</v>
      </c>
      <c r="CX5" s="743"/>
      <c r="CY5" s="743"/>
      <c r="CZ5" s="743"/>
      <c r="DA5" s="744"/>
      <c r="DB5" s="742" t="s">
        <v>381</v>
      </c>
      <c r="DC5" s="743"/>
      <c r="DD5" s="743"/>
      <c r="DE5" s="743"/>
      <c r="DF5" s="744"/>
      <c r="DG5" s="772" t="s">
        <v>382</v>
      </c>
      <c r="DH5" s="773"/>
      <c r="DI5" s="773"/>
      <c r="DJ5" s="773"/>
      <c r="DK5" s="774"/>
      <c r="DL5" s="772" t="s">
        <v>383</v>
      </c>
      <c r="DM5" s="773"/>
      <c r="DN5" s="773"/>
      <c r="DO5" s="773"/>
      <c r="DP5" s="774"/>
      <c r="DQ5" s="742" t="s">
        <v>384</v>
      </c>
      <c r="DR5" s="743"/>
      <c r="DS5" s="743"/>
      <c r="DT5" s="743"/>
      <c r="DU5" s="744"/>
      <c r="DV5" s="742" t="s">
        <v>375</v>
      </c>
      <c r="DW5" s="743"/>
      <c r="DX5" s="743"/>
      <c r="DY5" s="743"/>
      <c r="DZ5" s="749"/>
      <c r="EA5" s="225"/>
    </row>
    <row r="6" spans="1:131" s="226"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5"/>
    </row>
    <row r="7" spans="1:131" s="226" customFormat="1" ht="26.25" customHeight="1" thickTop="1" x14ac:dyDescent="0.2">
      <c r="A7" s="227">
        <v>1</v>
      </c>
      <c r="B7" s="758" t="s">
        <v>385</v>
      </c>
      <c r="C7" s="759"/>
      <c r="D7" s="759"/>
      <c r="E7" s="759"/>
      <c r="F7" s="759"/>
      <c r="G7" s="759"/>
      <c r="H7" s="759"/>
      <c r="I7" s="759"/>
      <c r="J7" s="759"/>
      <c r="K7" s="759"/>
      <c r="L7" s="759"/>
      <c r="M7" s="759"/>
      <c r="N7" s="759"/>
      <c r="O7" s="759"/>
      <c r="P7" s="760"/>
      <c r="Q7" s="761">
        <v>30079</v>
      </c>
      <c r="R7" s="762"/>
      <c r="S7" s="762"/>
      <c r="T7" s="762"/>
      <c r="U7" s="762"/>
      <c r="V7" s="762">
        <v>28770</v>
      </c>
      <c r="W7" s="762"/>
      <c r="X7" s="762"/>
      <c r="Y7" s="762"/>
      <c r="Z7" s="762"/>
      <c r="AA7" s="762">
        <v>1309</v>
      </c>
      <c r="AB7" s="762"/>
      <c r="AC7" s="762"/>
      <c r="AD7" s="762"/>
      <c r="AE7" s="763"/>
      <c r="AF7" s="764">
        <v>496</v>
      </c>
      <c r="AG7" s="765"/>
      <c r="AH7" s="765"/>
      <c r="AI7" s="765"/>
      <c r="AJ7" s="766"/>
      <c r="AK7" s="767">
        <v>12007</v>
      </c>
      <c r="AL7" s="768"/>
      <c r="AM7" s="768"/>
      <c r="AN7" s="768"/>
      <c r="AO7" s="768"/>
      <c r="AP7" s="768">
        <v>6021</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t="s">
        <v>591</v>
      </c>
      <c r="BS7" s="755" t="s">
        <v>583</v>
      </c>
      <c r="BT7" s="756"/>
      <c r="BU7" s="756"/>
      <c r="BV7" s="756"/>
      <c r="BW7" s="756"/>
      <c r="BX7" s="756"/>
      <c r="BY7" s="756"/>
      <c r="BZ7" s="756"/>
      <c r="CA7" s="756"/>
      <c r="CB7" s="756"/>
      <c r="CC7" s="756"/>
      <c r="CD7" s="756"/>
      <c r="CE7" s="756"/>
      <c r="CF7" s="756"/>
      <c r="CG7" s="771"/>
      <c r="CH7" s="752">
        <v>3</v>
      </c>
      <c r="CI7" s="753"/>
      <c r="CJ7" s="753"/>
      <c r="CK7" s="753"/>
      <c r="CL7" s="754"/>
      <c r="CM7" s="752">
        <v>509</v>
      </c>
      <c r="CN7" s="753"/>
      <c r="CO7" s="753"/>
      <c r="CP7" s="753"/>
      <c r="CQ7" s="754"/>
      <c r="CR7" s="752">
        <v>9</v>
      </c>
      <c r="CS7" s="753"/>
      <c r="CT7" s="753"/>
      <c r="CU7" s="753"/>
      <c r="CV7" s="754"/>
      <c r="CW7" s="752" t="s">
        <v>573</v>
      </c>
      <c r="CX7" s="753"/>
      <c r="CY7" s="753"/>
      <c r="CZ7" s="753"/>
      <c r="DA7" s="754"/>
      <c r="DB7" s="752" t="s">
        <v>573</v>
      </c>
      <c r="DC7" s="753"/>
      <c r="DD7" s="753"/>
      <c r="DE7" s="753"/>
      <c r="DF7" s="754"/>
      <c r="DG7" s="752" t="s">
        <v>573</v>
      </c>
      <c r="DH7" s="753"/>
      <c r="DI7" s="753"/>
      <c r="DJ7" s="753"/>
      <c r="DK7" s="754"/>
      <c r="DL7" s="752">
        <v>32</v>
      </c>
      <c r="DM7" s="753"/>
      <c r="DN7" s="753"/>
      <c r="DO7" s="753"/>
      <c r="DP7" s="754"/>
      <c r="DQ7" s="752">
        <v>3</v>
      </c>
      <c r="DR7" s="753"/>
      <c r="DS7" s="753"/>
      <c r="DT7" s="753"/>
      <c r="DU7" s="754"/>
      <c r="DV7" s="755"/>
      <c r="DW7" s="756"/>
      <c r="DX7" s="756"/>
      <c r="DY7" s="756"/>
      <c r="DZ7" s="757"/>
      <c r="EA7" s="225"/>
    </row>
    <row r="8" spans="1:131" s="226" customFormat="1" ht="26.25" customHeight="1" x14ac:dyDescent="0.2">
      <c r="A8" s="229">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29">
        <v>2</v>
      </c>
      <c r="BR8" s="230"/>
      <c r="BS8" s="782" t="s">
        <v>592</v>
      </c>
      <c r="BT8" s="783"/>
      <c r="BU8" s="783"/>
      <c r="BV8" s="783"/>
      <c r="BW8" s="783"/>
      <c r="BX8" s="783"/>
      <c r="BY8" s="783"/>
      <c r="BZ8" s="783"/>
      <c r="CA8" s="783"/>
      <c r="CB8" s="783"/>
      <c r="CC8" s="783"/>
      <c r="CD8" s="783"/>
      <c r="CE8" s="783"/>
      <c r="CF8" s="783"/>
      <c r="CG8" s="784"/>
      <c r="CH8" s="785">
        <v>18</v>
      </c>
      <c r="CI8" s="786"/>
      <c r="CJ8" s="786"/>
      <c r="CK8" s="786"/>
      <c r="CL8" s="787"/>
      <c r="CM8" s="785">
        <v>153</v>
      </c>
      <c r="CN8" s="786"/>
      <c r="CO8" s="786"/>
      <c r="CP8" s="786"/>
      <c r="CQ8" s="787"/>
      <c r="CR8" s="785">
        <v>100</v>
      </c>
      <c r="CS8" s="786"/>
      <c r="CT8" s="786"/>
      <c r="CU8" s="786"/>
      <c r="CV8" s="787"/>
      <c r="CW8" s="785" t="s">
        <v>573</v>
      </c>
      <c r="CX8" s="786"/>
      <c r="CY8" s="786"/>
      <c r="CZ8" s="786"/>
      <c r="DA8" s="787"/>
      <c r="DB8" s="785" t="s">
        <v>573</v>
      </c>
      <c r="DC8" s="786"/>
      <c r="DD8" s="786"/>
      <c r="DE8" s="786"/>
      <c r="DF8" s="787"/>
      <c r="DG8" s="785" t="s">
        <v>573</v>
      </c>
      <c r="DH8" s="786"/>
      <c r="DI8" s="786"/>
      <c r="DJ8" s="786"/>
      <c r="DK8" s="787"/>
      <c r="DL8" s="785" t="s">
        <v>573</v>
      </c>
      <c r="DM8" s="786"/>
      <c r="DN8" s="786"/>
      <c r="DO8" s="786"/>
      <c r="DP8" s="787"/>
      <c r="DQ8" s="785" t="s">
        <v>573</v>
      </c>
      <c r="DR8" s="786"/>
      <c r="DS8" s="786"/>
      <c r="DT8" s="786"/>
      <c r="DU8" s="787"/>
      <c r="DV8" s="782"/>
      <c r="DW8" s="783"/>
      <c r="DX8" s="783"/>
      <c r="DY8" s="783"/>
      <c r="DZ8" s="788"/>
      <c r="EA8" s="225"/>
    </row>
    <row r="9" spans="1:131" s="226" customFormat="1" ht="26.25" customHeight="1" x14ac:dyDescent="0.2">
      <c r="A9" s="229">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29">
        <v>3</v>
      </c>
      <c r="BR9" s="230"/>
      <c r="BS9" s="782" t="s">
        <v>584</v>
      </c>
      <c r="BT9" s="783"/>
      <c r="BU9" s="783"/>
      <c r="BV9" s="783"/>
      <c r="BW9" s="783"/>
      <c r="BX9" s="783"/>
      <c r="BY9" s="783"/>
      <c r="BZ9" s="783"/>
      <c r="CA9" s="783"/>
      <c r="CB9" s="783"/>
      <c r="CC9" s="783"/>
      <c r="CD9" s="783"/>
      <c r="CE9" s="783"/>
      <c r="CF9" s="783"/>
      <c r="CG9" s="784"/>
      <c r="CH9" s="785">
        <v>-119</v>
      </c>
      <c r="CI9" s="786"/>
      <c r="CJ9" s="786"/>
      <c r="CK9" s="786"/>
      <c r="CL9" s="787"/>
      <c r="CM9" s="785">
        <v>708</v>
      </c>
      <c r="CN9" s="786"/>
      <c r="CO9" s="786"/>
      <c r="CP9" s="786"/>
      <c r="CQ9" s="787"/>
      <c r="CR9" s="785">
        <v>1000</v>
      </c>
      <c r="CS9" s="786"/>
      <c r="CT9" s="786"/>
      <c r="CU9" s="786"/>
      <c r="CV9" s="787"/>
      <c r="CW9" s="785" t="s">
        <v>573</v>
      </c>
      <c r="CX9" s="786"/>
      <c r="CY9" s="786"/>
      <c r="CZ9" s="786"/>
      <c r="DA9" s="787"/>
      <c r="DB9" s="785" t="s">
        <v>573</v>
      </c>
      <c r="DC9" s="786"/>
      <c r="DD9" s="786"/>
      <c r="DE9" s="786"/>
      <c r="DF9" s="787"/>
      <c r="DG9" s="785" t="s">
        <v>573</v>
      </c>
      <c r="DH9" s="786"/>
      <c r="DI9" s="786"/>
      <c r="DJ9" s="786"/>
      <c r="DK9" s="787"/>
      <c r="DL9" s="785" t="s">
        <v>573</v>
      </c>
      <c r="DM9" s="786"/>
      <c r="DN9" s="786"/>
      <c r="DO9" s="786"/>
      <c r="DP9" s="787"/>
      <c r="DQ9" s="785" t="s">
        <v>573</v>
      </c>
      <c r="DR9" s="786"/>
      <c r="DS9" s="786"/>
      <c r="DT9" s="786"/>
      <c r="DU9" s="787"/>
      <c r="DV9" s="782"/>
      <c r="DW9" s="783"/>
      <c r="DX9" s="783"/>
      <c r="DY9" s="783"/>
      <c r="DZ9" s="788"/>
      <c r="EA9" s="225"/>
    </row>
    <row r="10" spans="1:131" s="226" customFormat="1" ht="26.25" customHeight="1" x14ac:dyDescent="0.2">
      <c r="A10" s="229">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29">
        <v>4</v>
      </c>
      <c r="BR10" s="230"/>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5"/>
    </row>
    <row r="11" spans="1:131" s="226" customFormat="1" ht="26.25" customHeight="1" x14ac:dyDescent="0.2">
      <c r="A11" s="229">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29">
        <v>5</v>
      </c>
      <c r="BR11" s="230"/>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5"/>
    </row>
    <row r="12" spans="1:131" s="226" customFormat="1" ht="26.25" customHeight="1" x14ac:dyDescent="0.2">
      <c r="A12" s="229">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29">
        <v>6</v>
      </c>
      <c r="BR12" s="230"/>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5"/>
    </row>
    <row r="13" spans="1:131" s="226" customFormat="1" ht="26.25" customHeight="1" x14ac:dyDescent="0.2">
      <c r="A13" s="229">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29">
        <v>7</v>
      </c>
      <c r="BR13" s="230"/>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5"/>
    </row>
    <row r="14" spans="1:131" s="226" customFormat="1" ht="26.25" customHeight="1" x14ac:dyDescent="0.2">
      <c r="A14" s="229">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29">
        <v>8</v>
      </c>
      <c r="BR14" s="230"/>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5"/>
    </row>
    <row r="15" spans="1:131" s="226" customFormat="1" ht="26.25" customHeight="1" x14ac:dyDescent="0.2">
      <c r="A15" s="229">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29">
        <v>9</v>
      </c>
      <c r="BR15" s="230"/>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5"/>
    </row>
    <row r="16" spans="1:131" s="226" customFormat="1" ht="26.25" customHeight="1" x14ac:dyDescent="0.2">
      <c r="A16" s="229">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29">
        <v>10</v>
      </c>
      <c r="BR16" s="230"/>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5"/>
    </row>
    <row r="17" spans="1:131" s="226" customFormat="1" ht="26.25" customHeight="1" x14ac:dyDescent="0.2">
      <c r="A17" s="229">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29">
        <v>11</v>
      </c>
      <c r="BR17" s="230"/>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5"/>
    </row>
    <row r="18" spans="1:131" s="226" customFormat="1" ht="26.25" customHeight="1" x14ac:dyDescent="0.2">
      <c r="A18" s="229">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29">
        <v>12</v>
      </c>
      <c r="BR18" s="230"/>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5"/>
    </row>
    <row r="19" spans="1:131" s="226" customFormat="1" ht="26.25" customHeight="1" x14ac:dyDescent="0.2">
      <c r="A19" s="229">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29">
        <v>13</v>
      </c>
      <c r="BR19" s="230"/>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5"/>
    </row>
    <row r="20" spans="1:131" s="226" customFormat="1" ht="26.25" customHeight="1" x14ac:dyDescent="0.2">
      <c r="A20" s="229">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29">
        <v>14</v>
      </c>
      <c r="BR20" s="230"/>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5"/>
    </row>
    <row r="21" spans="1:131" s="226" customFormat="1" ht="26.25" customHeight="1" thickBot="1" x14ac:dyDescent="0.25">
      <c r="A21" s="229">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29">
        <v>15</v>
      </c>
      <c r="BR21" s="230"/>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5"/>
    </row>
    <row r="22" spans="1:131" s="226" customFormat="1" ht="26.25" customHeight="1" x14ac:dyDescent="0.2">
      <c r="A22" s="229">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386</v>
      </c>
      <c r="BA22" s="815"/>
      <c r="BB22" s="815"/>
      <c r="BC22" s="815"/>
      <c r="BD22" s="816"/>
      <c r="BE22" s="224"/>
      <c r="BF22" s="224"/>
      <c r="BG22" s="224"/>
      <c r="BH22" s="224"/>
      <c r="BI22" s="224"/>
      <c r="BJ22" s="224"/>
      <c r="BK22" s="224"/>
      <c r="BL22" s="224"/>
      <c r="BM22" s="224"/>
      <c r="BN22" s="224"/>
      <c r="BO22" s="224"/>
      <c r="BP22" s="224"/>
      <c r="BQ22" s="229">
        <v>16</v>
      </c>
      <c r="BR22" s="230"/>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5"/>
    </row>
    <row r="23" spans="1:131" s="226" customFormat="1" ht="26.25" customHeight="1" thickBot="1" x14ac:dyDescent="0.25">
      <c r="A23" s="231" t="s">
        <v>387</v>
      </c>
      <c r="B23" s="798" t="s">
        <v>388</v>
      </c>
      <c r="C23" s="799"/>
      <c r="D23" s="799"/>
      <c r="E23" s="799"/>
      <c r="F23" s="799"/>
      <c r="G23" s="799"/>
      <c r="H23" s="799"/>
      <c r="I23" s="799"/>
      <c r="J23" s="799"/>
      <c r="K23" s="799"/>
      <c r="L23" s="799"/>
      <c r="M23" s="799"/>
      <c r="N23" s="799"/>
      <c r="O23" s="799"/>
      <c r="P23" s="800"/>
      <c r="Q23" s="801">
        <v>30079</v>
      </c>
      <c r="R23" s="802"/>
      <c r="S23" s="802"/>
      <c r="T23" s="802"/>
      <c r="U23" s="802"/>
      <c r="V23" s="802">
        <v>28770</v>
      </c>
      <c r="W23" s="802"/>
      <c r="X23" s="802"/>
      <c r="Y23" s="802"/>
      <c r="Z23" s="802"/>
      <c r="AA23" s="802">
        <v>1309</v>
      </c>
      <c r="AB23" s="802"/>
      <c r="AC23" s="802"/>
      <c r="AD23" s="802"/>
      <c r="AE23" s="803"/>
      <c r="AF23" s="804">
        <v>496</v>
      </c>
      <c r="AG23" s="802"/>
      <c r="AH23" s="802"/>
      <c r="AI23" s="802"/>
      <c r="AJ23" s="805"/>
      <c r="AK23" s="806"/>
      <c r="AL23" s="807"/>
      <c r="AM23" s="807"/>
      <c r="AN23" s="807"/>
      <c r="AO23" s="807"/>
      <c r="AP23" s="802">
        <v>6021</v>
      </c>
      <c r="AQ23" s="802"/>
      <c r="AR23" s="802"/>
      <c r="AS23" s="802"/>
      <c r="AT23" s="802"/>
      <c r="AU23" s="818"/>
      <c r="AV23" s="818"/>
      <c r="AW23" s="818"/>
      <c r="AX23" s="818"/>
      <c r="AY23" s="819"/>
      <c r="AZ23" s="820" t="s">
        <v>127</v>
      </c>
      <c r="BA23" s="821"/>
      <c r="BB23" s="821"/>
      <c r="BC23" s="821"/>
      <c r="BD23" s="822"/>
      <c r="BE23" s="224"/>
      <c r="BF23" s="224"/>
      <c r="BG23" s="224"/>
      <c r="BH23" s="224"/>
      <c r="BI23" s="224"/>
      <c r="BJ23" s="224"/>
      <c r="BK23" s="224"/>
      <c r="BL23" s="224"/>
      <c r="BM23" s="224"/>
      <c r="BN23" s="224"/>
      <c r="BO23" s="224"/>
      <c r="BP23" s="224"/>
      <c r="BQ23" s="229">
        <v>17</v>
      </c>
      <c r="BR23" s="230"/>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5"/>
    </row>
    <row r="24" spans="1:131" s="226" customFormat="1" ht="26.25" customHeight="1" x14ac:dyDescent="0.2">
      <c r="A24" s="817" t="s">
        <v>389</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29">
        <v>18</v>
      </c>
      <c r="BR24" s="230"/>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5"/>
    </row>
    <row r="25" spans="1:131" ht="26.25" customHeight="1" thickBot="1" x14ac:dyDescent="0.25">
      <c r="A25" s="734" t="s">
        <v>390</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2">
      <c r="A26" s="736" t="s">
        <v>368</v>
      </c>
      <c r="B26" s="737"/>
      <c r="C26" s="737"/>
      <c r="D26" s="737"/>
      <c r="E26" s="737"/>
      <c r="F26" s="737"/>
      <c r="G26" s="737"/>
      <c r="H26" s="737"/>
      <c r="I26" s="737"/>
      <c r="J26" s="737"/>
      <c r="K26" s="737"/>
      <c r="L26" s="737"/>
      <c r="M26" s="737"/>
      <c r="N26" s="737"/>
      <c r="O26" s="737"/>
      <c r="P26" s="738"/>
      <c r="Q26" s="742" t="s">
        <v>391</v>
      </c>
      <c r="R26" s="743"/>
      <c r="S26" s="743"/>
      <c r="T26" s="743"/>
      <c r="U26" s="744"/>
      <c r="V26" s="742" t="s">
        <v>392</v>
      </c>
      <c r="W26" s="743"/>
      <c r="X26" s="743"/>
      <c r="Y26" s="743"/>
      <c r="Z26" s="744"/>
      <c r="AA26" s="742" t="s">
        <v>393</v>
      </c>
      <c r="AB26" s="743"/>
      <c r="AC26" s="743"/>
      <c r="AD26" s="743"/>
      <c r="AE26" s="743"/>
      <c r="AF26" s="823" t="s">
        <v>394</v>
      </c>
      <c r="AG26" s="824"/>
      <c r="AH26" s="824"/>
      <c r="AI26" s="824"/>
      <c r="AJ26" s="825"/>
      <c r="AK26" s="743" t="s">
        <v>395</v>
      </c>
      <c r="AL26" s="743"/>
      <c r="AM26" s="743"/>
      <c r="AN26" s="743"/>
      <c r="AO26" s="744"/>
      <c r="AP26" s="742" t="s">
        <v>396</v>
      </c>
      <c r="AQ26" s="743"/>
      <c r="AR26" s="743"/>
      <c r="AS26" s="743"/>
      <c r="AT26" s="744"/>
      <c r="AU26" s="742" t="s">
        <v>397</v>
      </c>
      <c r="AV26" s="743"/>
      <c r="AW26" s="743"/>
      <c r="AX26" s="743"/>
      <c r="AY26" s="744"/>
      <c r="AZ26" s="742" t="s">
        <v>398</v>
      </c>
      <c r="BA26" s="743"/>
      <c r="BB26" s="743"/>
      <c r="BC26" s="743"/>
      <c r="BD26" s="744"/>
      <c r="BE26" s="742" t="s">
        <v>375</v>
      </c>
      <c r="BF26" s="743"/>
      <c r="BG26" s="743"/>
      <c r="BH26" s="743"/>
      <c r="BI26" s="749"/>
      <c r="BJ26" s="223"/>
      <c r="BK26" s="223"/>
      <c r="BL26" s="223"/>
      <c r="BM26" s="223"/>
      <c r="BN26" s="223"/>
      <c r="BO26" s="232"/>
      <c r="BP26" s="232"/>
      <c r="BQ26" s="229">
        <v>20</v>
      </c>
      <c r="BR26" s="230"/>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2">
      <c r="A28" s="233">
        <v>1</v>
      </c>
      <c r="B28" s="758" t="s">
        <v>399</v>
      </c>
      <c r="C28" s="759"/>
      <c r="D28" s="759"/>
      <c r="E28" s="759"/>
      <c r="F28" s="759"/>
      <c r="G28" s="759"/>
      <c r="H28" s="759"/>
      <c r="I28" s="759"/>
      <c r="J28" s="759"/>
      <c r="K28" s="759"/>
      <c r="L28" s="759"/>
      <c r="M28" s="759"/>
      <c r="N28" s="759"/>
      <c r="O28" s="759"/>
      <c r="P28" s="760"/>
      <c r="Q28" s="831">
        <v>1686</v>
      </c>
      <c r="R28" s="832"/>
      <c r="S28" s="832"/>
      <c r="T28" s="832"/>
      <c r="U28" s="832"/>
      <c r="V28" s="832">
        <v>1620</v>
      </c>
      <c r="W28" s="832"/>
      <c r="X28" s="832"/>
      <c r="Y28" s="832"/>
      <c r="Z28" s="832"/>
      <c r="AA28" s="832">
        <v>66</v>
      </c>
      <c r="AB28" s="832"/>
      <c r="AC28" s="832"/>
      <c r="AD28" s="832"/>
      <c r="AE28" s="833"/>
      <c r="AF28" s="834">
        <v>66</v>
      </c>
      <c r="AG28" s="832"/>
      <c r="AH28" s="832"/>
      <c r="AI28" s="832"/>
      <c r="AJ28" s="835"/>
      <c r="AK28" s="836">
        <v>212</v>
      </c>
      <c r="AL28" s="837"/>
      <c r="AM28" s="837"/>
      <c r="AN28" s="837"/>
      <c r="AO28" s="837"/>
      <c r="AP28" s="837" t="s">
        <v>573</v>
      </c>
      <c r="AQ28" s="837"/>
      <c r="AR28" s="837"/>
      <c r="AS28" s="837"/>
      <c r="AT28" s="837"/>
      <c r="AU28" s="837" t="s">
        <v>573</v>
      </c>
      <c r="AV28" s="837"/>
      <c r="AW28" s="837"/>
      <c r="AX28" s="837"/>
      <c r="AY28" s="837"/>
      <c r="AZ28" s="838" t="s">
        <v>573</v>
      </c>
      <c r="BA28" s="838"/>
      <c r="BB28" s="838"/>
      <c r="BC28" s="838"/>
      <c r="BD28" s="838"/>
      <c r="BE28" s="829"/>
      <c r="BF28" s="829"/>
      <c r="BG28" s="829"/>
      <c r="BH28" s="829"/>
      <c r="BI28" s="830"/>
      <c r="BJ28" s="223"/>
      <c r="BK28" s="223"/>
      <c r="BL28" s="223"/>
      <c r="BM28" s="223"/>
      <c r="BN28" s="223"/>
      <c r="BO28" s="232"/>
      <c r="BP28" s="232"/>
      <c r="BQ28" s="229">
        <v>22</v>
      </c>
      <c r="BR28" s="230"/>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2">
      <c r="A29" s="233">
        <v>2</v>
      </c>
      <c r="B29" s="789" t="s">
        <v>400</v>
      </c>
      <c r="C29" s="790"/>
      <c r="D29" s="790"/>
      <c r="E29" s="790"/>
      <c r="F29" s="790"/>
      <c r="G29" s="790"/>
      <c r="H29" s="790"/>
      <c r="I29" s="790"/>
      <c r="J29" s="790"/>
      <c r="K29" s="790"/>
      <c r="L29" s="790"/>
      <c r="M29" s="790"/>
      <c r="N29" s="790"/>
      <c r="O29" s="790"/>
      <c r="P29" s="791"/>
      <c r="Q29" s="792">
        <v>1141</v>
      </c>
      <c r="R29" s="793"/>
      <c r="S29" s="793"/>
      <c r="T29" s="793"/>
      <c r="U29" s="793"/>
      <c r="V29" s="793">
        <v>1082</v>
      </c>
      <c r="W29" s="793"/>
      <c r="X29" s="793"/>
      <c r="Y29" s="793"/>
      <c r="Z29" s="793"/>
      <c r="AA29" s="793">
        <v>58</v>
      </c>
      <c r="AB29" s="793"/>
      <c r="AC29" s="793"/>
      <c r="AD29" s="793"/>
      <c r="AE29" s="794"/>
      <c r="AF29" s="795">
        <v>58</v>
      </c>
      <c r="AG29" s="796"/>
      <c r="AH29" s="796"/>
      <c r="AI29" s="796"/>
      <c r="AJ29" s="797"/>
      <c r="AK29" s="843">
        <v>221</v>
      </c>
      <c r="AL29" s="839"/>
      <c r="AM29" s="839"/>
      <c r="AN29" s="839"/>
      <c r="AO29" s="839"/>
      <c r="AP29" s="839" t="s">
        <v>573</v>
      </c>
      <c r="AQ29" s="839"/>
      <c r="AR29" s="839"/>
      <c r="AS29" s="839"/>
      <c r="AT29" s="839"/>
      <c r="AU29" s="839" t="s">
        <v>573</v>
      </c>
      <c r="AV29" s="839"/>
      <c r="AW29" s="839"/>
      <c r="AX29" s="839"/>
      <c r="AY29" s="839"/>
      <c r="AZ29" s="840" t="s">
        <v>573</v>
      </c>
      <c r="BA29" s="840"/>
      <c r="BB29" s="840"/>
      <c r="BC29" s="840"/>
      <c r="BD29" s="840"/>
      <c r="BE29" s="841"/>
      <c r="BF29" s="841"/>
      <c r="BG29" s="841"/>
      <c r="BH29" s="841"/>
      <c r="BI29" s="842"/>
      <c r="BJ29" s="223"/>
      <c r="BK29" s="223"/>
      <c r="BL29" s="223"/>
      <c r="BM29" s="223"/>
      <c r="BN29" s="223"/>
      <c r="BO29" s="232"/>
      <c r="BP29" s="232"/>
      <c r="BQ29" s="229">
        <v>23</v>
      </c>
      <c r="BR29" s="230"/>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2">
      <c r="A30" s="233">
        <v>3</v>
      </c>
      <c r="B30" s="789" t="s">
        <v>401</v>
      </c>
      <c r="C30" s="790"/>
      <c r="D30" s="790"/>
      <c r="E30" s="790"/>
      <c r="F30" s="790"/>
      <c r="G30" s="790"/>
      <c r="H30" s="790"/>
      <c r="I30" s="790"/>
      <c r="J30" s="790"/>
      <c r="K30" s="790"/>
      <c r="L30" s="790"/>
      <c r="M30" s="790"/>
      <c r="N30" s="790"/>
      <c r="O30" s="790"/>
      <c r="P30" s="791"/>
      <c r="Q30" s="792">
        <v>4</v>
      </c>
      <c r="R30" s="793"/>
      <c r="S30" s="793"/>
      <c r="T30" s="793"/>
      <c r="U30" s="793"/>
      <c r="V30" s="793">
        <v>3</v>
      </c>
      <c r="W30" s="793"/>
      <c r="X30" s="793"/>
      <c r="Y30" s="793"/>
      <c r="Z30" s="793"/>
      <c r="AA30" s="793">
        <v>1</v>
      </c>
      <c r="AB30" s="793"/>
      <c r="AC30" s="793"/>
      <c r="AD30" s="793"/>
      <c r="AE30" s="794"/>
      <c r="AF30" s="795">
        <v>1</v>
      </c>
      <c r="AG30" s="796"/>
      <c r="AH30" s="796"/>
      <c r="AI30" s="796"/>
      <c r="AJ30" s="797"/>
      <c r="AK30" s="843">
        <v>14</v>
      </c>
      <c r="AL30" s="839"/>
      <c r="AM30" s="839"/>
      <c r="AN30" s="839"/>
      <c r="AO30" s="839"/>
      <c r="AP30" s="839" t="s">
        <v>573</v>
      </c>
      <c r="AQ30" s="839"/>
      <c r="AR30" s="839"/>
      <c r="AS30" s="839"/>
      <c r="AT30" s="839"/>
      <c r="AU30" s="839" t="s">
        <v>573</v>
      </c>
      <c r="AV30" s="839"/>
      <c r="AW30" s="839"/>
      <c r="AX30" s="839"/>
      <c r="AY30" s="839"/>
      <c r="AZ30" s="840" t="s">
        <v>573</v>
      </c>
      <c r="BA30" s="840"/>
      <c r="BB30" s="840"/>
      <c r="BC30" s="840"/>
      <c r="BD30" s="840"/>
      <c r="BE30" s="841"/>
      <c r="BF30" s="841"/>
      <c r="BG30" s="841"/>
      <c r="BH30" s="841"/>
      <c r="BI30" s="842"/>
      <c r="BJ30" s="223"/>
      <c r="BK30" s="223"/>
      <c r="BL30" s="223"/>
      <c r="BM30" s="223"/>
      <c r="BN30" s="223"/>
      <c r="BO30" s="232"/>
      <c r="BP30" s="232"/>
      <c r="BQ30" s="229">
        <v>24</v>
      </c>
      <c r="BR30" s="230"/>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2">
      <c r="A31" s="233">
        <v>4</v>
      </c>
      <c r="B31" s="789" t="s">
        <v>402</v>
      </c>
      <c r="C31" s="790"/>
      <c r="D31" s="790"/>
      <c r="E31" s="790"/>
      <c r="F31" s="790"/>
      <c r="G31" s="790"/>
      <c r="H31" s="790"/>
      <c r="I31" s="790"/>
      <c r="J31" s="790"/>
      <c r="K31" s="790"/>
      <c r="L31" s="790"/>
      <c r="M31" s="790"/>
      <c r="N31" s="790"/>
      <c r="O31" s="790"/>
      <c r="P31" s="791"/>
      <c r="Q31" s="792">
        <v>153</v>
      </c>
      <c r="R31" s="793"/>
      <c r="S31" s="793"/>
      <c r="T31" s="793"/>
      <c r="U31" s="793"/>
      <c r="V31" s="793">
        <v>151</v>
      </c>
      <c r="W31" s="793"/>
      <c r="X31" s="793"/>
      <c r="Y31" s="793"/>
      <c r="Z31" s="793"/>
      <c r="AA31" s="793">
        <v>2</v>
      </c>
      <c r="AB31" s="793"/>
      <c r="AC31" s="793"/>
      <c r="AD31" s="793"/>
      <c r="AE31" s="794"/>
      <c r="AF31" s="795">
        <v>2</v>
      </c>
      <c r="AG31" s="796"/>
      <c r="AH31" s="796"/>
      <c r="AI31" s="796"/>
      <c r="AJ31" s="797"/>
      <c r="AK31" s="843">
        <v>54</v>
      </c>
      <c r="AL31" s="839"/>
      <c r="AM31" s="839"/>
      <c r="AN31" s="839"/>
      <c r="AO31" s="839"/>
      <c r="AP31" s="839" t="s">
        <v>573</v>
      </c>
      <c r="AQ31" s="839"/>
      <c r="AR31" s="839"/>
      <c r="AS31" s="839"/>
      <c r="AT31" s="839"/>
      <c r="AU31" s="839" t="s">
        <v>573</v>
      </c>
      <c r="AV31" s="839"/>
      <c r="AW31" s="839"/>
      <c r="AX31" s="839"/>
      <c r="AY31" s="839"/>
      <c r="AZ31" s="840" t="s">
        <v>573</v>
      </c>
      <c r="BA31" s="840"/>
      <c r="BB31" s="840"/>
      <c r="BC31" s="840"/>
      <c r="BD31" s="840"/>
      <c r="BE31" s="841"/>
      <c r="BF31" s="841"/>
      <c r="BG31" s="841"/>
      <c r="BH31" s="841"/>
      <c r="BI31" s="842"/>
      <c r="BJ31" s="223"/>
      <c r="BK31" s="223"/>
      <c r="BL31" s="223"/>
      <c r="BM31" s="223"/>
      <c r="BN31" s="223"/>
      <c r="BO31" s="232"/>
      <c r="BP31" s="232"/>
      <c r="BQ31" s="229">
        <v>25</v>
      </c>
      <c r="BR31" s="230"/>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2">
      <c r="A32" s="233">
        <v>5</v>
      </c>
      <c r="B32" s="789" t="s">
        <v>403</v>
      </c>
      <c r="C32" s="790"/>
      <c r="D32" s="790"/>
      <c r="E32" s="790"/>
      <c r="F32" s="790"/>
      <c r="G32" s="790"/>
      <c r="H32" s="790"/>
      <c r="I32" s="790"/>
      <c r="J32" s="790"/>
      <c r="K32" s="790"/>
      <c r="L32" s="790"/>
      <c r="M32" s="790"/>
      <c r="N32" s="790"/>
      <c r="O32" s="790"/>
      <c r="P32" s="791"/>
      <c r="Q32" s="792">
        <v>1091</v>
      </c>
      <c r="R32" s="793"/>
      <c r="S32" s="793"/>
      <c r="T32" s="793"/>
      <c r="U32" s="793"/>
      <c r="V32" s="793">
        <v>1081</v>
      </c>
      <c r="W32" s="793"/>
      <c r="X32" s="793"/>
      <c r="Y32" s="793"/>
      <c r="Z32" s="793"/>
      <c r="AA32" s="793">
        <v>10</v>
      </c>
      <c r="AB32" s="793"/>
      <c r="AC32" s="793"/>
      <c r="AD32" s="793"/>
      <c r="AE32" s="794"/>
      <c r="AF32" s="795">
        <v>459</v>
      </c>
      <c r="AG32" s="796"/>
      <c r="AH32" s="796"/>
      <c r="AI32" s="796"/>
      <c r="AJ32" s="797"/>
      <c r="AK32" s="843">
        <v>364</v>
      </c>
      <c r="AL32" s="839"/>
      <c r="AM32" s="839"/>
      <c r="AN32" s="839"/>
      <c r="AO32" s="839"/>
      <c r="AP32" s="839">
        <v>1528</v>
      </c>
      <c r="AQ32" s="839"/>
      <c r="AR32" s="839"/>
      <c r="AS32" s="839"/>
      <c r="AT32" s="839"/>
      <c r="AU32" s="839">
        <v>967</v>
      </c>
      <c r="AV32" s="839"/>
      <c r="AW32" s="839"/>
      <c r="AX32" s="839"/>
      <c r="AY32" s="839"/>
      <c r="AZ32" s="840" t="s">
        <v>573</v>
      </c>
      <c r="BA32" s="840"/>
      <c r="BB32" s="840"/>
      <c r="BC32" s="840"/>
      <c r="BD32" s="840"/>
      <c r="BE32" s="841" t="s">
        <v>404</v>
      </c>
      <c r="BF32" s="841"/>
      <c r="BG32" s="841"/>
      <c r="BH32" s="841"/>
      <c r="BI32" s="842"/>
      <c r="BJ32" s="223"/>
      <c r="BK32" s="223"/>
      <c r="BL32" s="223"/>
      <c r="BM32" s="223"/>
      <c r="BN32" s="223"/>
      <c r="BO32" s="232"/>
      <c r="BP32" s="232"/>
      <c r="BQ32" s="229">
        <v>26</v>
      </c>
      <c r="BR32" s="230"/>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2">
      <c r="A33" s="233">
        <v>6</v>
      </c>
      <c r="B33" s="789" t="s">
        <v>405</v>
      </c>
      <c r="C33" s="790"/>
      <c r="D33" s="790"/>
      <c r="E33" s="790"/>
      <c r="F33" s="790"/>
      <c r="G33" s="790"/>
      <c r="H33" s="790"/>
      <c r="I33" s="790"/>
      <c r="J33" s="790"/>
      <c r="K33" s="790"/>
      <c r="L33" s="790"/>
      <c r="M33" s="790"/>
      <c r="N33" s="790"/>
      <c r="O33" s="790"/>
      <c r="P33" s="791"/>
      <c r="Q33" s="792">
        <v>230</v>
      </c>
      <c r="R33" s="793"/>
      <c r="S33" s="793"/>
      <c r="T33" s="793"/>
      <c r="U33" s="793"/>
      <c r="V33" s="793">
        <v>197</v>
      </c>
      <c r="W33" s="793"/>
      <c r="X33" s="793"/>
      <c r="Y33" s="793"/>
      <c r="Z33" s="793"/>
      <c r="AA33" s="793">
        <v>33</v>
      </c>
      <c r="AB33" s="793"/>
      <c r="AC33" s="793"/>
      <c r="AD33" s="793"/>
      <c r="AE33" s="794"/>
      <c r="AF33" s="795">
        <v>614</v>
      </c>
      <c r="AG33" s="796"/>
      <c r="AH33" s="796"/>
      <c r="AI33" s="796"/>
      <c r="AJ33" s="797"/>
      <c r="AK33" s="843">
        <v>28</v>
      </c>
      <c r="AL33" s="839"/>
      <c r="AM33" s="839"/>
      <c r="AN33" s="839"/>
      <c r="AO33" s="839"/>
      <c r="AP33" s="839">
        <v>509</v>
      </c>
      <c r="AQ33" s="839"/>
      <c r="AR33" s="839"/>
      <c r="AS33" s="839"/>
      <c r="AT33" s="839"/>
      <c r="AU33" s="839">
        <v>228</v>
      </c>
      <c r="AV33" s="839"/>
      <c r="AW33" s="839"/>
      <c r="AX33" s="839"/>
      <c r="AY33" s="839"/>
      <c r="AZ33" s="840" t="s">
        <v>573</v>
      </c>
      <c r="BA33" s="840"/>
      <c r="BB33" s="840"/>
      <c r="BC33" s="840"/>
      <c r="BD33" s="840"/>
      <c r="BE33" s="841" t="s">
        <v>404</v>
      </c>
      <c r="BF33" s="841"/>
      <c r="BG33" s="841"/>
      <c r="BH33" s="841"/>
      <c r="BI33" s="842"/>
      <c r="BJ33" s="223"/>
      <c r="BK33" s="223"/>
      <c r="BL33" s="223"/>
      <c r="BM33" s="223"/>
      <c r="BN33" s="223"/>
      <c r="BO33" s="232"/>
      <c r="BP33" s="232"/>
      <c r="BQ33" s="229">
        <v>27</v>
      </c>
      <c r="BR33" s="230"/>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2">
      <c r="A34" s="233">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2"/>
      <c r="BP34" s="232"/>
      <c r="BQ34" s="229">
        <v>28</v>
      </c>
      <c r="BR34" s="230"/>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2">
      <c r="A35" s="233">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2"/>
      <c r="BP35" s="232"/>
      <c r="BQ35" s="229">
        <v>29</v>
      </c>
      <c r="BR35" s="230"/>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2">
      <c r="A36" s="233">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2"/>
      <c r="BP36" s="232"/>
      <c r="BQ36" s="229">
        <v>30</v>
      </c>
      <c r="BR36" s="230"/>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2">
      <c r="A37" s="233">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2"/>
      <c r="BP37" s="232"/>
      <c r="BQ37" s="229">
        <v>31</v>
      </c>
      <c r="BR37" s="230"/>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2">
      <c r="A38" s="233">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2"/>
      <c r="BP38" s="232"/>
      <c r="BQ38" s="229">
        <v>32</v>
      </c>
      <c r="BR38" s="230"/>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2">
      <c r="A39" s="233">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2"/>
      <c r="BP39" s="232"/>
      <c r="BQ39" s="229">
        <v>33</v>
      </c>
      <c r="BR39" s="230"/>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2">
      <c r="A40" s="229">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2"/>
      <c r="BP40" s="232"/>
      <c r="BQ40" s="229">
        <v>34</v>
      </c>
      <c r="BR40" s="230"/>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2">
      <c r="A41" s="229">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2"/>
      <c r="BP41" s="232"/>
      <c r="BQ41" s="229">
        <v>35</v>
      </c>
      <c r="BR41" s="230"/>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2">
      <c r="A42" s="229">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2"/>
      <c r="BP42" s="232"/>
      <c r="BQ42" s="229">
        <v>36</v>
      </c>
      <c r="BR42" s="230"/>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2">
      <c r="A43" s="229">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2"/>
      <c r="BP43" s="232"/>
      <c r="BQ43" s="229">
        <v>37</v>
      </c>
      <c r="BR43" s="230"/>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2">
      <c r="A44" s="229">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2"/>
      <c r="BP44" s="232"/>
      <c r="BQ44" s="229">
        <v>38</v>
      </c>
      <c r="BR44" s="230"/>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2">
      <c r="A45" s="229">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2"/>
      <c r="BP45" s="232"/>
      <c r="BQ45" s="229">
        <v>39</v>
      </c>
      <c r="BR45" s="230"/>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2">
      <c r="A46" s="229">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2"/>
      <c r="BP46" s="232"/>
      <c r="BQ46" s="229">
        <v>40</v>
      </c>
      <c r="BR46" s="230"/>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2">
      <c r="A47" s="229">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2"/>
      <c r="BP47" s="232"/>
      <c r="BQ47" s="229">
        <v>41</v>
      </c>
      <c r="BR47" s="230"/>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2">
      <c r="A48" s="229">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2"/>
      <c r="BP48" s="232"/>
      <c r="BQ48" s="229">
        <v>42</v>
      </c>
      <c r="BR48" s="230"/>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2">
      <c r="A49" s="229">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2"/>
      <c r="BP49" s="232"/>
      <c r="BQ49" s="229">
        <v>43</v>
      </c>
      <c r="BR49" s="230"/>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2">
      <c r="A50" s="229">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2"/>
      <c r="BP50" s="232"/>
      <c r="BQ50" s="229">
        <v>44</v>
      </c>
      <c r="BR50" s="230"/>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2">
      <c r="A51" s="229">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2"/>
      <c r="BP51" s="232"/>
      <c r="BQ51" s="229">
        <v>45</v>
      </c>
      <c r="BR51" s="230"/>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2">
      <c r="A52" s="229">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2"/>
      <c r="BP52" s="232"/>
      <c r="BQ52" s="229">
        <v>46</v>
      </c>
      <c r="BR52" s="230"/>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2">
      <c r="A53" s="229">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2"/>
      <c r="BP53" s="232"/>
      <c r="BQ53" s="229">
        <v>47</v>
      </c>
      <c r="BR53" s="230"/>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2">
      <c r="A54" s="229">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2"/>
      <c r="BP54" s="232"/>
      <c r="BQ54" s="229">
        <v>48</v>
      </c>
      <c r="BR54" s="230"/>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2">
      <c r="A55" s="229">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2"/>
      <c r="BP55" s="232"/>
      <c r="BQ55" s="229">
        <v>49</v>
      </c>
      <c r="BR55" s="230"/>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2">
      <c r="A56" s="229">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2"/>
      <c r="BP56" s="232"/>
      <c r="BQ56" s="229">
        <v>50</v>
      </c>
      <c r="BR56" s="230"/>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2">
      <c r="A57" s="229">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2"/>
      <c r="BP57" s="232"/>
      <c r="BQ57" s="229">
        <v>51</v>
      </c>
      <c r="BR57" s="230"/>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2">
      <c r="A58" s="229">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2"/>
      <c r="BP58" s="232"/>
      <c r="BQ58" s="229">
        <v>52</v>
      </c>
      <c r="BR58" s="230"/>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2">
      <c r="A59" s="229">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2"/>
      <c r="BP59" s="232"/>
      <c r="BQ59" s="229">
        <v>53</v>
      </c>
      <c r="BR59" s="230"/>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2">
      <c r="A60" s="229">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2"/>
      <c r="BP60" s="232"/>
      <c r="BQ60" s="229">
        <v>54</v>
      </c>
      <c r="BR60" s="230"/>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5">
      <c r="A61" s="229">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2"/>
      <c r="BP61" s="232"/>
      <c r="BQ61" s="229">
        <v>55</v>
      </c>
      <c r="BR61" s="230"/>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2">
      <c r="A62" s="229">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406</v>
      </c>
      <c r="BK62" s="815"/>
      <c r="BL62" s="815"/>
      <c r="BM62" s="815"/>
      <c r="BN62" s="816"/>
      <c r="BO62" s="232"/>
      <c r="BP62" s="232"/>
      <c r="BQ62" s="229">
        <v>56</v>
      </c>
      <c r="BR62" s="230"/>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5">
      <c r="A63" s="231" t="s">
        <v>387</v>
      </c>
      <c r="B63" s="798" t="s">
        <v>407</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1200</v>
      </c>
      <c r="AG63" s="853"/>
      <c r="AH63" s="853"/>
      <c r="AI63" s="853"/>
      <c r="AJ63" s="854"/>
      <c r="AK63" s="855"/>
      <c r="AL63" s="850"/>
      <c r="AM63" s="850"/>
      <c r="AN63" s="850"/>
      <c r="AO63" s="850"/>
      <c r="AP63" s="853">
        <v>2037</v>
      </c>
      <c r="AQ63" s="853"/>
      <c r="AR63" s="853"/>
      <c r="AS63" s="853"/>
      <c r="AT63" s="853"/>
      <c r="AU63" s="853">
        <v>1195</v>
      </c>
      <c r="AV63" s="853"/>
      <c r="AW63" s="853"/>
      <c r="AX63" s="853"/>
      <c r="AY63" s="853"/>
      <c r="AZ63" s="857"/>
      <c r="BA63" s="857"/>
      <c r="BB63" s="857"/>
      <c r="BC63" s="857"/>
      <c r="BD63" s="857"/>
      <c r="BE63" s="858"/>
      <c r="BF63" s="858"/>
      <c r="BG63" s="858"/>
      <c r="BH63" s="858"/>
      <c r="BI63" s="859"/>
      <c r="BJ63" s="860" t="s">
        <v>127</v>
      </c>
      <c r="BK63" s="861"/>
      <c r="BL63" s="861"/>
      <c r="BM63" s="861"/>
      <c r="BN63" s="862"/>
      <c r="BO63" s="232"/>
      <c r="BP63" s="232"/>
      <c r="BQ63" s="229">
        <v>57</v>
      </c>
      <c r="BR63" s="230"/>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5">
      <c r="A65" s="223" t="s">
        <v>408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2">
      <c r="A66" s="736" t="s">
        <v>409</v>
      </c>
      <c r="B66" s="737"/>
      <c r="C66" s="737"/>
      <c r="D66" s="737"/>
      <c r="E66" s="737"/>
      <c r="F66" s="737"/>
      <c r="G66" s="737"/>
      <c r="H66" s="737"/>
      <c r="I66" s="737"/>
      <c r="J66" s="737"/>
      <c r="K66" s="737"/>
      <c r="L66" s="737"/>
      <c r="M66" s="737"/>
      <c r="N66" s="737"/>
      <c r="O66" s="737"/>
      <c r="P66" s="738"/>
      <c r="Q66" s="742" t="s">
        <v>391</v>
      </c>
      <c r="R66" s="743"/>
      <c r="S66" s="743"/>
      <c r="T66" s="743"/>
      <c r="U66" s="744"/>
      <c r="V66" s="742" t="s">
        <v>392</v>
      </c>
      <c r="W66" s="743"/>
      <c r="X66" s="743"/>
      <c r="Y66" s="743"/>
      <c r="Z66" s="744"/>
      <c r="AA66" s="742" t="s">
        <v>410</v>
      </c>
      <c r="AB66" s="743"/>
      <c r="AC66" s="743"/>
      <c r="AD66" s="743"/>
      <c r="AE66" s="744"/>
      <c r="AF66" s="863" t="s">
        <v>411</v>
      </c>
      <c r="AG66" s="824"/>
      <c r="AH66" s="824"/>
      <c r="AI66" s="824"/>
      <c r="AJ66" s="864"/>
      <c r="AK66" s="742" t="s">
        <v>395</v>
      </c>
      <c r="AL66" s="737"/>
      <c r="AM66" s="737"/>
      <c r="AN66" s="737"/>
      <c r="AO66" s="738"/>
      <c r="AP66" s="742" t="s">
        <v>396</v>
      </c>
      <c r="AQ66" s="743"/>
      <c r="AR66" s="743"/>
      <c r="AS66" s="743"/>
      <c r="AT66" s="744"/>
      <c r="AU66" s="742" t="s">
        <v>412</v>
      </c>
      <c r="AV66" s="743"/>
      <c r="AW66" s="743"/>
      <c r="AX66" s="743"/>
      <c r="AY66" s="744"/>
      <c r="AZ66" s="742" t="s">
        <v>375</v>
      </c>
      <c r="BA66" s="743"/>
      <c r="BB66" s="743"/>
      <c r="BC66" s="743"/>
      <c r="BD66" s="749"/>
      <c r="BE66" s="232"/>
      <c r="BF66" s="232"/>
      <c r="BG66" s="232"/>
      <c r="BH66" s="232"/>
      <c r="BI66" s="232"/>
      <c r="BJ66" s="232"/>
      <c r="BK66" s="232"/>
      <c r="BL66" s="232"/>
      <c r="BM66" s="232"/>
      <c r="BN66" s="232"/>
      <c r="BO66" s="232"/>
      <c r="BP66" s="232"/>
      <c r="BQ66" s="229">
        <v>60</v>
      </c>
      <c r="BR66" s="234"/>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2">
      <c r="A68" s="227">
        <v>1</v>
      </c>
      <c r="B68" s="878" t="s">
        <v>574</v>
      </c>
      <c r="C68" s="879"/>
      <c r="D68" s="879"/>
      <c r="E68" s="879"/>
      <c r="F68" s="879"/>
      <c r="G68" s="879"/>
      <c r="H68" s="879"/>
      <c r="I68" s="879"/>
      <c r="J68" s="879"/>
      <c r="K68" s="879"/>
      <c r="L68" s="879"/>
      <c r="M68" s="879"/>
      <c r="N68" s="879"/>
      <c r="O68" s="879"/>
      <c r="P68" s="880"/>
      <c r="Q68" s="881">
        <v>109</v>
      </c>
      <c r="R68" s="875"/>
      <c r="S68" s="875"/>
      <c r="T68" s="875"/>
      <c r="U68" s="875"/>
      <c r="V68" s="875">
        <v>103</v>
      </c>
      <c r="W68" s="875"/>
      <c r="X68" s="875"/>
      <c r="Y68" s="875"/>
      <c r="Z68" s="875"/>
      <c r="AA68" s="875">
        <v>6</v>
      </c>
      <c r="AB68" s="875"/>
      <c r="AC68" s="875"/>
      <c r="AD68" s="875"/>
      <c r="AE68" s="875"/>
      <c r="AF68" s="875">
        <v>6</v>
      </c>
      <c r="AG68" s="875"/>
      <c r="AH68" s="875"/>
      <c r="AI68" s="875"/>
      <c r="AJ68" s="875"/>
      <c r="AK68" s="875" t="s">
        <v>573</v>
      </c>
      <c r="AL68" s="875"/>
      <c r="AM68" s="875"/>
      <c r="AN68" s="875"/>
      <c r="AO68" s="875"/>
      <c r="AP68" s="875" t="s">
        <v>573</v>
      </c>
      <c r="AQ68" s="875"/>
      <c r="AR68" s="875"/>
      <c r="AS68" s="875"/>
      <c r="AT68" s="875"/>
      <c r="AU68" s="875" t="s">
        <v>573</v>
      </c>
      <c r="AV68" s="875"/>
      <c r="AW68" s="875"/>
      <c r="AX68" s="875"/>
      <c r="AY68" s="875"/>
      <c r="AZ68" s="876"/>
      <c r="BA68" s="876"/>
      <c r="BB68" s="876"/>
      <c r="BC68" s="876"/>
      <c r="BD68" s="877"/>
      <c r="BE68" s="232"/>
      <c r="BF68" s="232"/>
      <c r="BG68" s="232"/>
      <c r="BH68" s="232"/>
      <c r="BI68" s="232"/>
      <c r="BJ68" s="232"/>
      <c r="BK68" s="232"/>
      <c r="BL68" s="232"/>
      <c r="BM68" s="232"/>
      <c r="BN68" s="232"/>
      <c r="BO68" s="232"/>
      <c r="BP68" s="232"/>
      <c r="BQ68" s="229">
        <v>62</v>
      </c>
      <c r="BR68" s="234"/>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2">
      <c r="A69" s="229">
        <v>2</v>
      </c>
      <c r="B69" s="882" t="s">
        <v>575</v>
      </c>
      <c r="C69" s="883"/>
      <c r="D69" s="883"/>
      <c r="E69" s="883"/>
      <c r="F69" s="883"/>
      <c r="G69" s="883"/>
      <c r="H69" s="883"/>
      <c r="I69" s="883"/>
      <c r="J69" s="883"/>
      <c r="K69" s="883"/>
      <c r="L69" s="883"/>
      <c r="M69" s="883"/>
      <c r="N69" s="883"/>
      <c r="O69" s="883"/>
      <c r="P69" s="884"/>
      <c r="Q69" s="885">
        <v>1064</v>
      </c>
      <c r="R69" s="839"/>
      <c r="S69" s="839"/>
      <c r="T69" s="839"/>
      <c r="U69" s="839"/>
      <c r="V69" s="839">
        <v>1052</v>
      </c>
      <c r="W69" s="839"/>
      <c r="X69" s="839"/>
      <c r="Y69" s="839"/>
      <c r="Z69" s="839"/>
      <c r="AA69" s="839">
        <v>12</v>
      </c>
      <c r="AB69" s="839"/>
      <c r="AC69" s="839"/>
      <c r="AD69" s="839"/>
      <c r="AE69" s="839"/>
      <c r="AF69" s="839">
        <v>12</v>
      </c>
      <c r="AG69" s="839"/>
      <c r="AH69" s="839"/>
      <c r="AI69" s="839"/>
      <c r="AJ69" s="839"/>
      <c r="AK69" s="839" t="s">
        <v>573</v>
      </c>
      <c r="AL69" s="839"/>
      <c r="AM69" s="839"/>
      <c r="AN69" s="839"/>
      <c r="AO69" s="839"/>
      <c r="AP69" s="839">
        <v>853</v>
      </c>
      <c r="AQ69" s="839"/>
      <c r="AR69" s="839"/>
      <c r="AS69" s="839"/>
      <c r="AT69" s="839"/>
      <c r="AU69" s="839">
        <v>143</v>
      </c>
      <c r="AV69" s="839"/>
      <c r="AW69" s="839"/>
      <c r="AX69" s="839"/>
      <c r="AY69" s="839"/>
      <c r="AZ69" s="841"/>
      <c r="BA69" s="841"/>
      <c r="BB69" s="841"/>
      <c r="BC69" s="841"/>
      <c r="BD69" s="842"/>
      <c r="BE69" s="232"/>
      <c r="BF69" s="232"/>
      <c r="BG69" s="232"/>
      <c r="BH69" s="232"/>
      <c r="BI69" s="232"/>
      <c r="BJ69" s="232"/>
      <c r="BK69" s="232"/>
      <c r="BL69" s="232"/>
      <c r="BM69" s="232"/>
      <c r="BN69" s="232"/>
      <c r="BO69" s="232"/>
      <c r="BP69" s="232"/>
      <c r="BQ69" s="229">
        <v>63</v>
      </c>
      <c r="BR69" s="234"/>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2">
      <c r="A70" s="229">
        <v>3</v>
      </c>
      <c r="B70" s="882" t="s">
        <v>576</v>
      </c>
      <c r="C70" s="883"/>
      <c r="D70" s="883"/>
      <c r="E70" s="883"/>
      <c r="F70" s="883"/>
      <c r="G70" s="883"/>
      <c r="H70" s="883"/>
      <c r="I70" s="883"/>
      <c r="J70" s="883"/>
      <c r="K70" s="883"/>
      <c r="L70" s="883"/>
      <c r="M70" s="883"/>
      <c r="N70" s="883"/>
      <c r="O70" s="883"/>
      <c r="P70" s="884"/>
      <c r="Q70" s="885">
        <v>1134</v>
      </c>
      <c r="R70" s="839"/>
      <c r="S70" s="839"/>
      <c r="T70" s="839"/>
      <c r="U70" s="839"/>
      <c r="V70" s="839">
        <v>1058</v>
      </c>
      <c r="W70" s="839"/>
      <c r="X70" s="839"/>
      <c r="Y70" s="839"/>
      <c r="Z70" s="839"/>
      <c r="AA70" s="839">
        <v>76</v>
      </c>
      <c r="AB70" s="839"/>
      <c r="AC70" s="839"/>
      <c r="AD70" s="839"/>
      <c r="AE70" s="839"/>
      <c r="AF70" s="839">
        <v>72</v>
      </c>
      <c r="AG70" s="839"/>
      <c r="AH70" s="839"/>
      <c r="AI70" s="839"/>
      <c r="AJ70" s="839"/>
      <c r="AK70" s="839" t="s">
        <v>573</v>
      </c>
      <c r="AL70" s="839"/>
      <c r="AM70" s="839"/>
      <c r="AN70" s="839"/>
      <c r="AO70" s="839"/>
      <c r="AP70" s="839">
        <v>195</v>
      </c>
      <c r="AQ70" s="839"/>
      <c r="AR70" s="839"/>
      <c r="AS70" s="839"/>
      <c r="AT70" s="839"/>
      <c r="AU70" s="839">
        <v>23</v>
      </c>
      <c r="AV70" s="839"/>
      <c r="AW70" s="839"/>
      <c r="AX70" s="839"/>
      <c r="AY70" s="839"/>
      <c r="AZ70" s="841"/>
      <c r="BA70" s="841"/>
      <c r="BB70" s="841"/>
      <c r="BC70" s="841"/>
      <c r="BD70" s="842"/>
      <c r="BE70" s="232"/>
      <c r="BF70" s="232"/>
      <c r="BG70" s="232"/>
      <c r="BH70" s="232"/>
      <c r="BI70" s="232"/>
      <c r="BJ70" s="232"/>
      <c r="BK70" s="232"/>
      <c r="BL70" s="232"/>
      <c r="BM70" s="232"/>
      <c r="BN70" s="232"/>
      <c r="BO70" s="232"/>
      <c r="BP70" s="232"/>
      <c r="BQ70" s="229">
        <v>64</v>
      </c>
      <c r="BR70" s="234"/>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2">
      <c r="A71" s="229">
        <v>4</v>
      </c>
      <c r="B71" s="882" t="s">
        <v>577</v>
      </c>
      <c r="C71" s="883"/>
      <c r="D71" s="883"/>
      <c r="E71" s="883"/>
      <c r="F71" s="883"/>
      <c r="G71" s="883"/>
      <c r="H71" s="883"/>
      <c r="I71" s="883"/>
      <c r="J71" s="883"/>
      <c r="K71" s="883"/>
      <c r="L71" s="883"/>
      <c r="M71" s="883"/>
      <c r="N71" s="883"/>
      <c r="O71" s="883"/>
      <c r="P71" s="884"/>
      <c r="Q71" s="886">
        <v>1937</v>
      </c>
      <c r="R71" s="887"/>
      <c r="S71" s="887"/>
      <c r="T71" s="887"/>
      <c r="U71" s="843"/>
      <c r="V71" s="888">
        <v>1788</v>
      </c>
      <c r="W71" s="887"/>
      <c r="X71" s="887"/>
      <c r="Y71" s="887"/>
      <c r="Z71" s="843"/>
      <c r="AA71" s="888">
        <v>150</v>
      </c>
      <c r="AB71" s="887"/>
      <c r="AC71" s="887"/>
      <c r="AD71" s="887"/>
      <c r="AE71" s="843"/>
      <c r="AF71" s="888">
        <v>150</v>
      </c>
      <c r="AG71" s="887"/>
      <c r="AH71" s="887"/>
      <c r="AI71" s="887"/>
      <c r="AJ71" s="843"/>
      <c r="AK71" s="888">
        <v>27</v>
      </c>
      <c r="AL71" s="887"/>
      <c r="AM71" s="887"/>
      <c r="AN71" s="887"/>
      <c r="AO71" s="843"/>
      <c r="AP71" s="888" t="s">
        <v>573</v>
      </c>
      <c r="AQ71" s="887"/>
      <c r="AR71" s="887"/>
      <c r="AS71" s="887"/>
      <c r="AT71" s="843"/>
      <c r="AU71" s="888" t="s">
        <v>573</v>
      </c>
      <c r="AV71" s="887"/>
      <c r="AW71" s="887"/>
      <c r="AX71" s="887"/>
      <c r="AY71" s="843"/>
      <c r="AZ71" s="889"/>
      <c r="BA71" s="883"/>
      <c r="BB71" s="883"/>
      <c r="BC71" s="883"/>
      <c r="BD71" s="890"/>
      <c r="BE71" s="232"/>
      <c r="BF71" s="232"/>
      <c r="BG71" s="232"/>
      <c r="BH71" s="232"/>
      <c r="BI71" s="232"/>
      <c r="BJ71" s="232"/>
      <c r="BK71" s="232"/>
      <c r="BL71" s="232"/>
      <c r="BM71" s="232"/>
      <c r="BN71" s="232"/>
      <c r="BO71" s="232"/>
      <c r="BP71" s="232"/>
      <c r="BQ71" s="229">
        <v>65</v>
      </c>
      <c r="BR71" s="234"/>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2">
      <c r="A72" s="229">
        <v>5</v>
      </c>
      <c r="B72" s="882" t="s">
        <v>579</v>
      </c>
      <c r="C72" s="883"/>
      <c r="D72" s="883"/>
      <c r="E72" s="883"/>
      <c r="F72" s="883"/>
      <c r="G72" s="883"/>
      <c r="H72" s="883"/>
      <c r="I72" s="883"/>
      <c r="J72" s="883"/>
      <c r="K72" s="883"/>
      <c r="L72" s="883"/>
      <c r="M72" s="883"/>
      <c r="N72" s="883"/>
      <c r="O72" s="883"/>
      <c r="P72" s="884"/>
      <c r="Q72" s="885">
        <v>43</v>
      </c>
      <c r="R72" s="839"/>
      <c r="S72" s="839"/>
      <c r="T72" s="839"/>
      <c r="U72" s="839"/>
      <c r="V72" s="839">
        <v>39</v>
      </c>
      <c r="W72" s="839"/>
      <c r="X72" s="839"/>
      <c r="Y72" s="839"/>
      <c r="Z72" s="839"/>
      <c r="AA72" s="839">
        <v>4</v>
      </c>
      <c r="AB72" s="839"/>
      <c r="AC72" s="839"/>
      <c r="AD72" s="839"/>
      <c r="AE72" s="839"/>
      <c r="AF72" s="839">
        <v>4</v>
      </c>
      <c r="AG72" s="839"/>
      <c r="AH72" s="839"/>
      <c r="AI72" s="839"/>
      <c r="AJ72" s="839"/>
      <c r="AK72" s="839">
        <v>26</v>
      </c>
      <c r="AL72" s="839"/>
      <c r="AM72" s="839"/>
      <c r="AN72" s="839"/>
      <c r="AO72" s="839"/>
      <c r="AP72" s="888" t="s">
        <v>578</v>
      </c>
      <c r="AQ72" s="887"/>
      <c r="AR72" s="887"/>
      <c r="AS72" s="887"/>
      <c r="AT72" s="843"/>
      <c r="AU72" s="839" t="s">
        <v>578</v>
      </c>
      <c r="AV72" s="839"/>
      <c r="AW72" s="839"/>
      <c r="AX72" s="839"/>
      <c r="AY72" s="839"/>
      <c r="AZ72" s="841"/>
      <c r="BA72" s="841"/>
      <c r="BB72" s="841"/>
      <c r="BC72" s="841"/>
      <c r="BD72" s="842"/>
      <c r="BE72" s="232"/>
      <c r="BF72" s="232"/>
      <c r="BG72" s="232"/>
      <c r="BH72" s="232"/>
      <c r="BI72" s="232"/>
      <c r="BJ72" s="232"/>
      <c r="BK72" s="232"/>
      <c r="BL72" s="232"/>
      <c r="BM72" s="232"/>
      <c r="BN72" s="232"/>
      <c r="BO72" s="232"/>
      <c r="BP72" s="232"/>
      <c r="BQ72" s="229">
        <v>66</v>
      </c>
      <c r="BR72" s="234"/>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2">
      <c r="A73" s="229">
        <v>6</v>
      </c>
      <c r="B73" s="882" t="s">
        <v>580</v>
      </c>
      <c r="C73" s="883"/>
      <c r="D73" s="883"/>
      <c r="E73" s="883"/>
      <c r="F73" s="883"/>
      <c r="G73" s="883"/>
      <c r="H73" s="883"/>
      <c r="I73" s="883"/>
      <c r="J73" s="883"/>
      <c r="K73" s="883"/>
      <c r="L73" s="883"/>
      <c r="M73" s="883"/>
      <c r="N73" s="883"/>
      <c r="O73" s="883"/>
      <c r="P73" s="884"/>
      <c r="Q73" s="885">
        <v>22</v>
      </c>
      <c r="R73" s="839"/>
      <c r="S73" s="839"/>
      <c r="T73" s="839"/>
      <c r="U73" s="839"/>
      <c r="V73" s="839">
        <v>19</v>
      </c>
      <c r="W73" s="839"/>
      <c r="X73" s="839"/>
      <c r="Y73" s="839"/>
      <c r="Z73" s="839"/>
      <c r="AA73" s="839">
        <v>2</v>
      </c>
      <c r="AB73" s="839"/>
      <c r="AC73" s="839"/>
      <c r="AD73" s="839"/>
      <c r="AE73" s="839"/>
      <c r="AF73" s="839">
        <v>2</v>
      </c>
      <c r="AG73" s="839"/>
      <c r="AH73" s="839"/>
      <c r="AI73" s="839"/>
      <c r="AJ73" s="839"/>
      <c r="AK73" s="839" t="s">
        <v>578</v>
      </c>
      <c r="AL73" s="839"/>
      <c r="AM73" s="839"/>
      <c r="AN73" s="839"/>
      <c r="AO73" s="839"/>
      <c r="AP73" s="888" t="s">
        <v>578</v>
      </c>
      <c r="AQ73" s="887"/>
      <c r="AR73" s="887"/>
      <c r="AS73" s="887"/>
      <c r="AT73" s="843"/>
      <c r="AU73" s="839" t="s">
        <v>578</v>
      </c>
      <c r="AV73" s="839"/>
      <c r="AW73" s="839"/>
      <c r="AX73" s="839"/>
      <c r="AY73" s="839"/>
      <c r="AZ73" s="841"/>
      <c r="BA73" s="841"/>
      <c r="BB73" s="841"/>
      <c r="BC73" s="841"/>
      <c r="BD73" s="842"/>
      <c r="BE73" s="232"/>
      <c r="BF73" s="232"/>
      <c r="BG73" s="232"/>
      <c r="BH73" s="232"/>
      <c r="BI73" s="232"/>
      <c r="BJ73" s="232"/>
      <c r="BK73" s="232"/>
      <c r="BL73" s="232"/>
      <c r="BM73" s="232"/>
      <c r="BN73" s="232"/>
      <c r="BO73" s="232"/>
      <c r="BP73" s="232"/>
      <c r="BQ73" s="229">
        <v>67</v>
      </c>
      <c r="BR73" s="234"/>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2">
      <c r="A74" s="229">
        <v>7</v>
      </c>
      <c r="B74" s="882" t="s">
        <v>581</v>
      </c>
      <c r="C74" s="883"/>
      <c r="D74" s="883"/>
      <c r="E74" s="883"/>
      <c r="F74" s="883"/>
      <c r="G74" s="883"/>
      <c r="H74" s="883"/>
      <c r="I74" s="883"/>
      <c r="J74" s="883"/>
      <c r="K74" s="883"/>
      <c r="L74" s="883"/>
      <c r="M74" s="883"/>
      <c r="N74" s="883"/>
      <c r="O74" s="883"/>
      <c r="P74" s="884"/>
      <c r="Q74" s="885">
        <v>207</v>
      </c>
      <c r="R74" s="839"/>
      <c r="S74" s="839"/>
      <c r="T74" s="839"/>
      <c r="U74" s="839"/>
      <c r="V74" s="839">
        <v>201</v>
      </c>
      <c r="W74" s="839"/>
      <c r="X74" s="839"/>
      <c r="Y74" s="839"/>
      <c r="Z74" s="839"/>
      <c r="AA74" s="839">
        <v>6</v>
      </c>
      <c r="AB74" s="839"/>
      <c r="AC74" s="839"/>
      <c r="AD74" s="839"/>
      <c r="AE74" s="839"/>
      <c r="AF74" s="839">
        <v>6</v>
      </c>
      <c r="AG74" s="839"/>
      <c r="AH74" s="839"/>
      <c r="AI74" s="839"/>
      <c r="AJ74" s="839"/>
      <c r="AK74" s="839">
        <v>5</v>
      </c>
      <c r="AL74" s="839"/>
      <c r="AM74" s="839"/>
      <c r="AN74" s="839"/>
      <c r="AO74" s="839"/>
      <c r="AP74" s="888" t="s">
        <v>578</v>
      </c>
      <c r="AQ74" s="887"/>
      <c r="AR74" s="887"/>
      <c r="AS74" s="887"/>
      <c r="AT74" s="843"/>
      <c r="AU74" s="839" t="s">
        <v>578</v>
      </c>
      <c r="AV74" s="839"/>
      <c r="AW74" s="839"/>
      <c r="AX74" s="839"/>
      <c r="AY74" s="839"/>
      <c r="AZ74" s="841"/>
      <c r="BA74" s="841"/>
      <c r="BB74" s="841"/>
      <c r="BC74" s="841"/>
      <c r="BD74" s="842"/>
      <c r="BE74" s="232"/>
      <c r="BF74" s="232"/>
      <c r="BG74" s="232"/>
      <c r="BH74" s="232"/>
      <c r="BI74" s="232"/>
      <c r="BJ74" s="232"/>
      <c r="BK74" s="232"/>
      <c r="BL74" s="232"/>
      <c r="BM74" s="232"/>
      <c r="BN74" s="232"/>
      <c r="BO74" s="232"/>
      <c r="BP74" s="232"/>
      <c r="BQ74" s="229">
        <v>68</v>
      </c>
      <c r="BR74" s="234"/>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2">
      <c r="A75" s="229">
        <v>8</v>
      </c>
      <c r="B75" s="882" t="s">
        <v>582</v>
      </c>
      <c r="C75" s="883"/>
      <c r="D75" s="883"/>
      <c r="E75" s="883"/>
      <c r="F75" s="883"/>
      <c r="G75" s="883"/>
      <c r="H75" s="883"/>
      <c r="I75" s="883"/>
      <c r="J75" s="883"/>
      <c r="K75" s="883"/>
      <c r="L75" s="883"/>
      <c r="M75" s="883"/>
      <c r="N75" s="883"/>
      <c r="O75" s="883"/>
      <c r="P75" s="884"/>
      <c r="Q75" s="885">
        <v>165588</v>
      </c>
      <c r="R75" s="839"/>
      <c r="S75" s="839"/>
      <c r="T75" s="839"/>
      <c r="U75" s="839"/>
      <c r="V75" s="839">
        <v>158226</v>
      </c>
      <c r="W75" s="839"/>
      <c r="X75" s="839"/>
      <c r="Y75" s="839"/>
      <c r="Z75" s="839"/>
      <c r="AA75" s="839">
        <v>7362</v>
      </c>
      <c r="AB75" s="839"/>
      <c r="AC75" s="839"/>
      <c r="AD75" s="839"/>
      <c r="AE75" s="839"/>
      <c r="AF75" s="839">
        <v>7362</v>
      </c>
      <c r="AG75" s="839"/>
      <c r="AH75" s="839"/>
      <c r="AI75" s="839"/>
      <c r="AJ75" s="839"/>
      <c r="AK75" s="839">
        <v>1484</v>
      </c>
      <c r="AL75" s="839"/>
      <c r="AM75" s="839"/>
      <c r="AN75" s="839"/>
      <c r="AO75" s="839"/>
      <c r="AP75" s="888" t="s">
        <v>578</v>
      </c>
      <c r="AQ75" s="887"/>
      <c r="AR75" s="887"/>
      <c r="AS75" s="887"/>
      <c r="AT75" s="843"/>
      <c r="AU75" s="839" t="s">
        <v>578</v>
      </c>
      <c r="AV75" s="839"/>
      <c r="AW75" s="839"/>
      <c r="AX75" s="839"/>
      <c r="AY75" s="839"/>
      <c r="AZ75" s="841"/>
      <c r="BA75" s="841"/>
      <c r="BB75" s="841"/>
      <c r="BC75" s="841"/>
      <c r="BD75" s="842"/>
      <c r="BE75" s="232"/>
      <c r="BF75" s="232"/>
      <c r="BG75" s="232"/>
      <c r="BH75" s="232"/>
      <c r="BI75" s="232"/>
      <c r="BJ75" s="232"/>
      <c r="BK75" s="232"/>
      <c r="BL75" s="232"/>
      <c r="BM75" s="232"/>
      <c r="BN75" s="232"/>
      <c r="BO75" s="232"/>
      <c r="BP75" s="232"/>
      <c r="BQ75" s="229">
        <v>69</v>
      </c>
      <c r="BR75" s="234"/>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2">
      <c r="A76" s="229">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32"/>
      <c r="BF76" s="232"/>
      <c r="BG76" s="232"/>
      <c r="BH76" s="232"/>
      <c r="BI76" s="232"/>
      <c r="BJ76" s="232"/>
      <c r="BK76" s="232"/>
      <c r="BL76" s="232"/>
      <c r="BM76" s="232"/>
      <c r="BN76" s="232"/>
      <c r="BO76" s="232"/>
      <c r="BP76" s="232"/>
      <c r="BQ76" s="229">
        <v>70</v>
      </c>
      <c r="BR76" s="234"/>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2">
      <c r="A77" s="229">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32"/>
      <c r="BF77" s="232"/>
      <c r="BG77" s="232"/>
      <c r="BH77" s="232"/>
      <c r="BI77" s="232"/>
      <c r="BJ77" s="232"/>
      <c r="BK77" s="232"/>
      <c r="BL77" s="232"/>
      <c r="BM77" s="232"/>
      <c r="BN77" s="232"/>
      <c r="BO77" s="232"/>
      <c r="BP77" s="232"/>
      <c r="BQ77" s="229">
        <v>71</v>
      </c>
      <c r="BR77" s="234"/>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2">
      <c r="A78" s="229">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2"/>
      <c r="BF78" s="232"/>
      <c r="BG78" s="232"/>
      <c r="BH78" s="232"/>
      <c r="BI78" s="232"/>
      <c r="BJ78" s="221"/>
      <c r="BK78" s="221"/>
      <c r="BL78" s="221"/>
      <c r="BM78" s="221"/>
      <c r="BN78" s="221"/>
      <c r="BO78" s="232"/>
      <c r="BP78" s="232"/>
      <c r="BQ78" s="229">
        <v>72</v>
      </c>
      <c r="BR78" s="234"/>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2">
      <c r="A79" s="229">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2"/>
      <c r="BF79" s="232"/>
      <c r="BG79" s="232"/>
      <c r="BH79" s="232"/>
      <c r="BI79" s="232"/>
      <c r="BJ79" s="221"/>
      <c r="BK79" s="221"/>
      <c r="BL79" s="221"/>
      <c r="BM79" s="221"/>
      <c r="BN79" s="221"/>
      <c r="BO79" s="232"/>
      <c r="BP79" s="232"/>
      <c r="BQ79" s="229">
        <v>73</v>
      </c>
      <c r="BR79" s="234"/>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2">
      <c r="A80" s="229">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2"/>
      <c r="BF80" s="232"/>
      <c r="BG80" s="232"/>
      <c r="BH80" s="232"/>
      <c r="BI80" s="232"/>
      <c r="BJ80" s="232"/>
      <c r="BK80" s="232"/>
      <c r="BL80" s="232"/>
      <c r="BM80" s="232"/>
      <c r="BN80" s="232"/>
      <c r="BO80" s="232"/>
      <c r="BP80" s="232"/>
      <c r="BQ80" s="229">
        <v>74</v>
      </c>
      <c r="BR80" s="234"/>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2">
      <c r="A81" s="229">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2"/>
      <c r="BF81" s="232"/>
      <c r="BG81" s="232"/>
      <c r="BH81" s="232"/>
      <c r="BI81" s="232"/>
      <c r="BJ81" s="232"/>
      <c r="BK81" s="232"/>
      <c r="BL81" s="232"/>
      <c r="BM81" s="232"/>
      <c r="BN81" s="232"/>
      <c r="BO81" s="232"/>
      <c r="BP81" s="232"/>
      <c r="BQ81" s="229">
        <v>75</v>
      </c>
      <c r="BR81" s="234"/>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2">
      <c r="A82" s="229">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2"/>
      <c r="BF82" s="232"/>
      <c r="BG82" s="232"/>
      <c r="BH82" s="232"/>
      <c r="BI82" s="232"/>
      <c r="BJ82" s="232"/>
      <c r="BK82" s="232"/>
      <c r="BL82" s="232"/>
      <c r="BM82" s="232"/>
      <c r="BN82" s="232"/>
      <c r="BO82" s="232"/>
      <c r="BP82" s="232"/>
      <c r="BQ82" s="229">
        <v>76</v>
      </c>
      <c r="BR82" s="234"/>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2">
      <c r="A83" s="229">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2"/>
      <c r="BF83" s="232"/>
      <c r="BG83" s="232"/>
      <c r="BH83" s="232"/>
      <c r="BI83" s="232"/>
      <c r="BJ83" s="232"/>
      <c r="BK83" s="232"/>
      <c r="BL83" s="232"/>
      <c r="BM83" s="232"/>
      <c r="BN83" s="232"/>
      <c r="BO83" s="232"/>
      <c r="BP83" s="232"/>
      <c r="BQ83" s="229">
        <v>77</v>
      </c>
      <c r="BR83" s="234"/>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2">
      <c r="A84" s="229">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2"/>
      <c r="BF84" s="232"/>
      <c r="BG84" s="232"/>
      <c r="BH84" s="232"/>
      <c r="BI84" s="232"/>
      <c r="BJ84" s="232"/>
      <c r="BK84" s="232"/>
      <c r="BL84" s="232"/>
      <c r="BM84" s="232"/>
      <c r="BN84" s="232"/>
      <c r="BO84" s="232"/>
      <c r="BP84" s="232"/>
      <c r="BQ84" s="229">
        <v>78</v>
      </c>
      <c r="BR84" s="234"/>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2">
      <c r="A85" s="229">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2"/>
      <c r="BF85" s="232"/>
      <c r="BG85" s="232"/>
      <c r="BH85" s="232"/>
      <c r="BI85" s="232"/>
      <c r="BJ85" s="232"/>
      <c r="BK85" s="232"/>
      <c r="BL85" s="232"/>
      <c r="BM85" s="232"/>
      <c r="BN85" s="232"/>
      <c r="BO85" s="232"/>
      <c r="BP85" s="232"/>
      <c r="BQ85" s="229">
        <v>79</v>
      </c>
      <c r="BR85" s="234"/>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2">
      <c r="A86" s="229">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2"/>
      <c r="BF86" s="232"/>
      <c r="BG86" s="232"/>
      <c r="BH86" s="232"/>
      <c r="BI86" s="232"/>
      <c r="BJ86" s="232"/>
      <c r="BK86" s="232"/>
      <c r="BL86" s="232"/>
      <c r="BM86" s="232"/>
      <c r="BN86" s="232"/>
      <c r="BO86" s="232"/>
      <c r="BP86" s="232"/>
      <c r="BQ86" s="229">
        <v>80</v>
      </c>
      <c r="BR86" s="234"/>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2">
      <c r="A87" s="235">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32"/>
      <c r="BF87" s="232"/>
      <c r="BG87" s="232"/>
      <c r="BH87" s="232"/>
      <c r="BI87" s="232"/>
      <c r="BJ87" s="232"/>
      <c r="BK87" s="232"/>
      <c r="BL87" s="232"/>
      <c r="BM87" s="232"/>
      <c r="BN87" s="232"/>
      <c r="BO87" s="232"/>
      <c r="BP87" s="232"/>
      <c r="BQ87" s="229">
        <v>81</v>
      </c>
      <c r="BR87" s="234"/>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5">
      <c r="A88" s="231" t="s">
        <v>387</v>
      </c>
      <c r="B88" s="798" t="s">
        <v>413</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7614</v>
      </c>
      <c r="AG88" s="853"/>
      <c r="AH88" s="853"/>
      <c r="AI88" s="853"/>
      <c r="AJ88" s="853"/>
      <c r="AK88" s="850"/>
      <c r="AL88" s="850"/>
      <c r="AM88" s="850"/>
      <c r="AN88" s="850"/>
      <c r="AO88" s="850"/>
      <c r="AP88" s="853">
        <v>1048</v>
      </c>
      <c r="AQ88" s="853"/>
      <c r="AR88" s="853"/>
      <c r="AS88" s="853"/>
      <c r="AT88" s="853"/>
      <c r="AU88" s="853">
        <v>166</v>
      </c>
      <c r="AV88" s="853"/>
      <c r="AW88" s="853"/>
      <c r="AX88" s="853"/>
      <c r="AY88" s="853"/>
      <c r="AZ88" s="858"/>
      <c r="BA88" s="858"/>
      <c r="BB88" s="858"/>
      <c r="BC88" s="858"/>
      <c r="BD88" s="859"/>
      <c r="BE88" s="232"/>
      <c r="BF88" s="232"/>
      <c r="BG88" s="232"/>
      <c r="BH88" s="232"/>
      <c r="BI88" s="232"/>
      <c r="BJ88" s="232"/>
      <c r="BK88" s="232"/>
      <c r="BL88" s="232"/>
      <c r="BM88" s="232"/>
      <c r="BN88" s="232"/>
      <c r="BO88" s="232"/>
      <c r="BP88" s="232"/>
      <c r="BQ88" s="229">
        <v>82</v>
      </c>
      <c r="BR88" s="234"/>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387</v>
      </c>
      <c r="BR102" s="798" t="s">
        <v>414</v>
      </c>
      <c r="BS102" s="799"/>
      <c r="BT102" s="799"/>
      <c r="BU102" s="799"/>
      <c r="BV102" s="799"/>
      <c r="BW102" s="799"/>
      <c r="BX102" s="799"/>
      <c r="BY102" s="799"/>
      <c r="BZ102" s="799"/>
      <c r="CA102" s="799"/>
      <c r="CB102" s="799"/>
      <c r="CC102" s="799"/>
      <c r="CD102" s="799"/>
      <c r="CE102" s="799"/>
      <c r="CF102" s="799"/>
      <c r="CG102" s="800"/>
      <c r="CH102" s="898"/>
      <c r="CI102" s="899"/>
      <c r="CJ102" s="899"/>
      <c r="CK102" s="899"/>
      <c r="CL102" s="900"/>
      <c r="CM102" s="898"/>
      <c r="CN102" s="899"/>
      <c r="CO102" s="899"/>
      <c r="CP102" s="899"/>
      <c r="CQ102" s="900"/>
      <c r="CR102" s="901">
        <v>1109</v>
      </c>
      <c r="CS102" s="861"/>
      <c r="CT102" s="861"/>
      <c r="CU102" s="861"/>
      <c r="CV102" s="902"/>
      <c r="CW102" s="901" t="s">
        <v>573</v>
      </c>
      <c r="CX102" s="861"/>
      <c r="CY102" s="861"/>
      <c r="CZ102" s="861"/>
      <c r="DA102" s="902"/>
      <c r="DB102" s="901" t="s">
        <v>573</v>
      </c>
      <c r="DC102" s="861"/>
      <c r="DD102" s="861"/>
      <c r="DE102" s="861"/>
      <c r="DF102" s="902"/>
      <c r="DG102" s="901" t="s">
        <v>573</v>
      </c>
      <c r="DH102" s="861"/>
      <c r="DI102" s="861"/>
      <c r="DJ102" s="861"/>
      <c r="DK102" s="902"/>
      <c r="DL102" s="901">
        <v>32</v>
      </c>
      <c r="DM102" s="861"/>
      <c r="DN102" s="861"/>
      <c r="DO102" s="861"/>
      <c r="DP102" s="902"/>
      <c r="DQ102" s="901">
        <v>3</v>
      </c>
      <c r="DR102" s="861"/>
      <c r="DS102" s="861"/>
      <c r="DT102" s="861"/>
      <c r="DU102" s="902"/>
      <c r="DV102" s="798"/>
      <c r="DW102" s="799"/>
      <c r="DX102" s="799"/>
      <c r="DY102" s="799"/>
      <c r="DZ102" s="925"/>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6" t="s">
        <v>415</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7" t="s">
        <v>416</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417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8" t="s">
        <v>419</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420</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21" customFormat="1" ht="26.25" customHeight="1" x14ac:dyDescent="0.2">
      <c r="A109" s="923" t="s">
        <v>421</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422</v>
      </c>
      <c r="AB109" s="904"/>
      <c r="AC109" s="904"/>
      <c r="AD109" s="904"/>
      <c r="AE109" s="905"/>
      <c r="AF109" s="903" t="s">
        <v>423</v>
      </c>
      <c r="AG109" s="904"/>
      <c r="AH109" s="904"/>
      <c r="AI109" s="904"/>
      <c r="AJ109" s="905"/>
      <c r="AK109" s="903" t="s">
        <v>302</v>
      </c>
      <c r="AL109" s="904"/>
      <c r="AM109" s="904"/>
      <c r="AN109" s="904"/>
      <c r="AO109" s="905"/>
      <c r="AP109" s="903" t="s">
        <v>424</v>
      </c>
      <c r="AQ109" s="904"/>
      <c r="AR109" s="904"/>
      <c r="AS109" s="904"/>
      <c r="AT109" s="906"/>
      <c r="AU109" s="923" t="s">
        <v>421</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422</v>
      </c>
      <c r="BR109" s="904"/>
      <c r="BS109" s="904"/>
      <c r="BT109" s="904"/>
      <c r="BU109" s="905"/>
      <c r="BV109" s="903" t="s">
        <v>423</v>
      </c>
      <c r="BW109" s="904"/>
      <c r="BX109" s="904"/>
      <c r="BY109" s="904"/>
      <c r="BZ109" s="905"/>
      <c r="CA109" s="903" t="s">
        <v>302</v>
      </c>
      <c r="CB109" s="904"/>
      <c r="CC109" s="904"/>
      <c r="CD109" s="904"/>
      <c r="CE109" s="905"/>
      <c r="CF109" s="924" t="s">
        <v>424</v>
      </c>
      <c r="CG109" s="924"/>
      <c r="CH109" s="924"/>
      <c r="CI109" s="924"/>
      <c r="CJ109" s="924"/>
      <c r="CK109" s="903" t="s">
        <v>425</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422</v>
      </c>
      <c r="DH109" s="904"/>
      <c r="DI109" s="904"/>
      <c r="DJ109" s="904"/>
      <c r="DK109" s="905"/>
      <c r="DL109" s="903" t="s">
        <v>423</v>
      </c>
      <c r="DM109" s="904"/>
      <c r="DN109" s="904"/>
      <c r="DO109" s="904"/>
      <c r="DP109" s="905"/>
      <c r="DQ109" s="903" t="s">
        <v>302</v>
      </c>
      <c r="DR109" s="904"/>
      <c r="DS109" s="904"/>
      <c r="DT109" s="904"/>
      <c r="DU109" s="905"/>
      <c r="DV109" s="903" t="s">
        <v>424</v>
      </c>
      <c r="DW109" s="904"/>
      <c r="DX109" s="904"/>
      <c r="DY109" s="904"/>
      <c r="DZ109" s="906"/>
    </row>
    <row r="110" spans="1:131" s="221" customFormat="1" ht="26.25" customHeight="1" x14ac:dyDescent="0.2">
      <c r="A110" s="907" t="s">
        <v>426</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561076</v>
      </c>
      <c r="AB110" s="911"/>
      <c r="AC110" s="911"/>
      <c r="AD110" s="911"/>
      <c r="AE110" s="912"/>
      <c r="AF110" s="913">
        <v>572552</v>
      </c>
      <c r="AG110" s="911"/>
      <c r="AH110" s="911"/>
      <c r="AI110" s="911"/>
      <c r="AJ110" s="912"/>
      <c r="AK110" s="913">
        <v>572479</v>
      </c>
      <c r="AL110" s="911"/>
      <c r="AM110" s="911"/>
      <c r="AN110" s="911"/>
      <c r="AO110" s="912"/>
      <c r="AP110" s="914">
        <v>16.3</v>
      </c>
      <c r="AQ110" s="915"/>
      <c r="AR110" s="915"/>
      <c r="AS110" s="915"/>
      <c r="AT110" s="916"/>
      <c r="AU110" s="917" t="s">
        <v>73</v>
      </c>
      <c r="AV110" s="918"/>
      <c r="AW110" s="918"/>
      <c r="AX110" s="918"/>
      <c r="AY110" s="918"/>
      <c r="AZ110" s="940" t="s">
        <v>427</v>
      </c>
      <c r="BA110" s="908"/>
      <c r="BB110" s="908"/>
      <c r="BC110" s="908"/>
      <c r="BD110" s="908"/>
      <c r="BE110" s="908"/>
      <c r="BF110" s="908"/>
      <c r="BG110" s="908"/>
      <c r="BH110" s="908"/>
      <c r="BI110" s="908"/>
      <c r="BJ110" s="908"/>
      <c r="BK110" s="908"/>
      <c r="BL110" s="908"/>
      <c r="BM110" s="908"/>
      <c r="BN110" s="908"/>
      <c r="BO110" s="908"/>
      <c r="BP110" s="909"/>
      <c r="BQ110" s="941">
        <v>5969178</v>
      </c>
      <c r="BR110" s="942"/>
      <c r="BS110" s="942"/>
      <c r="BT110" s="942"/>
      <c r="BU110" s="942"/>
      <c r="BV110" s="942">
        <v>5987290</v>
      </c>
      <c r="BW110" s="942"/>
      <c r="BX110" s="942"/>
      <c r="BY110" s="942"/>
      <c r="BZ110" s="942"/>
      <c r="CA110" s="942">
        <v>6021019</v>
      </c>
      <c r="CB110" s="942"/>
      <c r="CC110" s="942"/>
      <c r="CD110" s="942"/>
      <c r="CE110" s="942"/>
      <c r="CF110" s="955">
        <v>171.5</v>
      </c>
      <c r="CG110" s="956"/>
      <c r="CH110" s="956"/>
      <c r="CI110" s="956"/>
      <c r="CJ110" s="956"/>
      <c r="CK110" s="957" t="s">
        <v>428</v>
      </c>
      <c r="CL110" s="958"/>
      <c r="CM110" s="940" t="s">
        <v>429</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41" t="s">
        <v>430</v>
      </c>
      <c r="DH110" s="942"/>
      <c r="DI110" s="942"/>
      <c r="DJ110" s="942"/>
      <c r="DK110" s="942"/>
      <c r="DL110" s="942" t="s">
        <v>430</v>
      </c>
      <c r="DM110" s="942"/>
      <c r="DN110" s="942"/>
      <c r="DO110" s="942"/>
      <c r="DP110" s="942"/>
      <c r="DQ110" s="942" t="s">
        <v>430</v>
      </c>
      <c r="DR110" s="942"/>
      <c r="DS110" s="942"/>
      <c r="DT110" s="942"/>
      <c r="DU110" s="942"/>
      <c r="DV110" s="943" t="s">
        <v>430</v>
      </c>
      <c r="DW110" s="943"/>
      <c r="DX110" s="943"/>
      <c r="DY110" s="943"/>
      <c r="DZ110" s="944"/>
    </row>
    <row r="111" spans="1:131" s="221" customFormat="1" ht="26.25" customHeight="1" x14ac:dyDescent="0.2">
      <c r="A111" s="945" t="s">
        <v>431</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430</v>
      </c>
      <c r="AB111" s="949"/>
      <c r="AC111" s="949"/>
      <c r="AD111" s="949"/>
      <c r="AE111" s="950"/>
      <c r="AF111" s="951" t="s">
        <v>432</v>
      </c>
      <c r="AG111" s="949"/>
      <c r="AH111" s="949"/>
      <c r="AI111" s="949"/>
      <c r="AJ111" s="950"/>
      <c r="AK111" s="951" t="s">
        <v>127</v>
      </c>
      <c r="AL111" s="949"/>
      <c r="AM111" s="949"/>
      <c r="AN111" s="949"/>
      <c r="AO111" s="950"/>
      <c r="AP111" s="952" t="s">
        <v>432</v>
      </c>
      <c r="AQ111" s="953"/>
      <c r="AR111" s="953"/>
      <c r="AS111" s="953"/>
      <c r="AT111" s="954"/>
      <c r="AU111" s="919"/>
      <c r="AV111" s="920"/>
      <c r="AW111" s="920"/>
      <c r="AX111" s="920"/>
      <c r="AY111" s="920"/>
      <c r="AZ111" s="933" t="s">
        <v>433</v>
      </c>
      <c r="BA111" s="934"/>
      <c r="BB111" s="934"/>
      <c r="BC111" s="934"/>
      <c r="BD111" s="934"/>
      <c r="BE111" s="934"/>
      <c r="BF111" s="934"/>
      <c r="BG111" s="934"/>
      <c r="BH111" s="934"/>
      <c r="BI111" s="934"/>
      <c r="BJ111" s="934"/>
      <c r="BK111" s="934"/>
      <c r="BL111" s="934"/>
      <c r="BM111" s="934"/>
      <c r="BN111" s="934"/>
      <c r="BO111" s="934"/>
      <c r="BP111" s="935"/>
      <c r="BQ111" s="936">
        <v>3777</v>
      </c>
      <c r="BR111" s="937"/>
      <c r="BS111" s="937"/>
      <c r="BT111" s="937"/>
      <c r="BU111" s="937"/>
      <c r="BV111" s="937">
        <v>2073</v>
      </c>
      <c r="BW111" s="937"/>
      <c r="BX111" s="937"/>
      <c r="BY111" s="937"/>
      <c r="BZ111" s="937"/>
      <c r="CA111" s="937">
        <v>369</v>
      </c>
      <c r="CB111" s="937"/>
      <c r="CC111" s="937"/>
      <c r="CD111" s="937"/>
      <c r="CE111" s="937"/>
      <c r="CF111" s="931">
        <v>0</v>
      </c>
      <c r="CG111" s="932"/>
      <c r="CH111" s="932"/>
      <c r="CI111" s="932"/>
      <c r="CJ111" s="932"/>
      <c r="CK111" s="959"/>
      <c r="CL111" s="960"/>
      <c r="CM111" s="933" t="s">
        <v>434</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127</v>
      </c>
      <c r="DH111" s="937"/>
      <c r="DI111" s="937"/>
      <c r="DJ111" s="937"/>
      <c r="DK111" s="937"/>
      <c r="DL111" s="937" t="s">
        <v>127</v>
      </c>
      <c r="DM111" s="937"/>
      <c r="DN111" s="937"/>
      <c r="DO111" s="937"/>
      <c r="DP111" s="937"/>
      <c r="DQ111" s="937" t="s">
        <v>127</v>
      </c>
      <c r="DR111" s="937"/>
      <c r="DS111" s="937"/>
      <c r="DT111" s="937"/>
      <c r="DU111" s="937"/>
      <c r="DV111" s="938" t="s">
        <v>127</v>
      </c>
      <c r="DW111" s="938"/>
      <c r="DX111" s="938"/>
      <c r="DY111" s="938"/>
      <c r="DZ111" s="939"/>
    </row>
    <row r="112" spans="1:131" s="221" customFormat="1" ht="26.25" customHeight="1" x14ac:dyDescent="0.2">
      <c r="A112" s="963" t="s">
        <v>435</v>
      </c>
      <c r="B112" s="964"/>
      <c r="C112" s="934" t="s">
        <v>436</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69" t="s">
        <v>432</v>
      </c>
      <c r="AB112" s="970"/>
      <c r="AC112" s="970"/>
      <c r="AD112" s="970"/>
      <c r="AE112" s="971"/>
      <c r="AF112" s="972" t="s">
        <v>437</v>
      </c>
      <c r="AG112" s="970"/>
      <c r="AH112" s="970"/>
      <c r="AI112" s="970"/>
      <c r="AJ112" s="971"/>
      <c r="AK112" s="972" t="s">
        <v>127</v>
      </c>
      <c r="AL112" s="970"/>
      <c r="AM112" s="970"/>
      <c r="AN112" s="970"/>
      <c r="AO112" s="971"/>
      <c r="AP112" s="973" t="s">
        <v>438</v>
      </c>
      <c r="AQ112" s="974"/>
      <c r="AR112" s="974"/>
      <c r="AS112" s="974"/>
      <c r="AT112" s="975"/>
      <c r="AU112" s="919"/>
      <c r="AV112" s="920"/>
      <c r="AW112" s="920"/>
      <c r="AX112" s="920"/>
      <c r="AY112" s="920"/>
      <c r="AZ112" s="933" t="s">
        <v>439</v>
      </c>
      <c r="BA112" s="934"/>
      <c r="BB112" s="934"/>
      <c r="BC112" s="934"/>
      <c r="BD112" s="934"/>
      <c r="BE112" s="934"/>
      <c r="BF112" s="934"/>
      <c r="BG112" s="934"/>
      <c r="BH112" s="934"/>
      <c r="BI112" s="934"/>
      <c r="BJ112" s="934"/>
      <c r="BK112" s="934"/>
      <c r="BL112" s="934"/>
      <c r="BM112" s="934"/>
      <c r="BN112" s="934"/>
      <c r="BO112" s="934"/>
      <c r="BP112" s="935"/>
      <c r="BQ112" s="936">
        <v>1342105</v>
      </c>
      <c r="BR112" s="937"/>
      <c r="BS112" s="937"/>
      <c r="BT112" s="937"/>
      <c r="BU112" s="937"/>
      <c r="BV112" s="937">
        <v>1208926</v>
      </c>
      <c r="BW112" s="937"/>
      <c r="BX112" s="937"/>
      <c r="BY112" s="937"/>
      <c r="BZ112" s="937"/>
      <c r="CA112" s="937">
        <v>1195508</v>
      </c>
      <c r="CB112" s="937"/>
      <c r="CC112" s="937"/>
      <c r="CD112" s="937"/>
      <c r="CE112" s="937"/>
      <c r="CF112" s="931">
        <v>34</v>
      </c>
      <c r="CG112" s="932"/>
      <c r="CH112" s="932"/>
      <c r="CI112" s="932"/>
      <c r="CJ112" s="932"/>
      <c r="CK112" s="959"/>
      <c r="CL112" s="960"/>
      <c r="CM112" s="933" t="s">
        <v>440</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t="s">
        <v>127</v>
      </c>
      <c r="DH112" s="937"/>
      <c r="DI112" s="937"/>
      <c r="DJ112" s="937"/>
      <c r="DK112" s="937"/>
      <c r="DL112" s="937" t="s">
        <v>437</v>
      </c>
      <c r="DM112" s="937"/>
      <c r="DN112" s="937"/>
      <c r="DO112" s="937"/>
      <c r="DP112" s="937"/>
      <c r="DQ112" s="937" t="s">
        <v>127</v>
      </c>
      <c r="DR112" s="937"/>
      <c r="DS112" s="937"/>
      <c r="DT112" s="937"/>
      <c r="DU112" s="937"/>
      <c r="DV112" s="938" t="s">
        <v>127</v>
      </c>
      <c r="DW112" s="938"/>
      <c r="DX112" s="938"/>
      <c r="DY112" s="938"/>
      <c r="DZ112" s="939"/>
    </row>
    <row r="113" spans="1:130" s="221" customFormat="1" ht="26.25" customHeight="1" x14ac:dyDescent="0.2">
      <c r="A113" s="965"/>
      <c r="B113" s="966"/>
      <c r="C113" s="934" t="s">
        <v>441</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48">
        <v>79705</v>
      </c>
      <c r="AB113" s="949"/>
      <c r="AC113" s="949"/>
      <c r="AD113" s="949"/>
      <c r="AE113" s="950"/>
      <c r="AF113" s="951">
        <v>74551</v>
      </c>
      <c r="AG113" s="949"/>
      <c r="AH113" s="949"/>
      <c r="AI113" s="949"/>
      <c r="AJ113" s="950"/>
      <c r="AK113" s="951">
        <v>74495</v>
      </c>
      <c r="AL113" s="949"/>
      <c r="AM113" s="949"/>
      <c r="AN113" s="949"/>
      <c r="AO113" s="950"/>
      <c r="AP113" s="952">
        <v>2.1</v>
      </c>
      <c r="AQ113" s="953"/>
      <c r="AR113" s="953"/>
      <c r="AS113" s="953"/>
      <c r="AT113" s="954"/>
      <c r="AU113" s="919"/>
      <c r="AV113" s="920"/>
      <c r="AW113" s="920"/>
      <c r="AX113" s="920"/>
      <c r="AY113" s="920"/>
      <c r="AZ113" s="933" t="s">
        <v>442</v>
      </c>
      <c r="BA113" s="934"/>
      <c r="BB113" s="934"/>
      <c r="BC113" s="934"/>
      <c r="BD113" s="934"/>
      <c r="BE113" s="934"/>
      <c r="BF113" s="934"/>
      <c r="BG113" s="934"/>
      <c r="BH113" s="934"/>
      <c r="BI113" s="934"/>
      <c r="BJ113" s="934"/>
      <c r="BK113" s="934"/>
      <c r="BL113" s="934"/>
      <c r="BM113" s="934"/>
      <c r="BN113" s="934"/>
      <c r="BO113" s="934"/>
      <c r="BP113" s="935"/>
      <c r="BQ113" s="936">
        <v>219589</v>
      </c>
      <c r="BR113" s="937"/>
      <c r="BS113" s="937"/>
      <c r="BT113" s="937"/>
      <c r="BU113" s="937"/>
      <c r="BV113" s="937">
        <v>194816</v>
      </c>
      <c r="BW113" s="937"/>
      <c r="BX113" s="937"/>
      <c r="BY113" s="937"/>
      <c r="BZ113" s="937"/>
      <c r="CA113" s="937">
        <v>165894</v>
      </c>
      <c r="CB113" s="937"/>
      <c r="CC113" s="937"/>
      <c r="CD113" s="937"/>
      <c r="CE113" s="937"/>
      <c r="CF113" s="931">
        <v>4.7</v>
      </c>
      <c r="CG113" s="932"/>
      <c r="CH113" s="932"/>
      <c r="CI113" s="932"/>
      <c r="CJ113" s="932"/>
      <c r="CK113" s="959"/>
      <c r="CL113" s="960"/>
      <c r="CM113" s="933" t="s">
        <v>443</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69" t="s">
        <v>127</v>
      </c>
      <c r="DH113" s="970"/>
      <c r="DI113" s="970"/>
      <c r="DJ113" s="970"/>
      <c r="DK113" s="971"/>
      <c r="DL113" s="972" t="s">
        <v>127</v>
      </c>
      <c r="DM113" s="970"/>
      <c r="DN113" s="970"/>
      <c r="DO113" s="970"/>
      <c r="DP113" s="971"/>
      <c r="DQ113" s="972" t="s">
        <v>437</v>
      </c>
      <c r="DR113" s="970"/>
      <c r="DS113" s="970"/>
      <c r="DT113" s="970"/>
      <c r="DU113" s="971"/>
      <c r="DV113" s="973" t="s">
        <v>127</v>
      </c>
      <c r="DW113" s="974"/>
      <c r="DX113" s="974"/>
      <c r="DY113" s="974"/>
      <c r="DZ113" s="975"/>
    </row>
    <row r="114" spans="1:130" s="221" customFormat="1" ht="26.25" customHeight="1" x14ac:dyDescent="0.2">
      <c r="A114" s="965"/>
      <c r="B114" s="966"/>
      <c r="C114" s="934" t="s">
        <v>444</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69">
        <v>63837</v>
      </c>
      <c r="AB114" s="970"/>
      <c r="AC114" s="970"/>
      <c r="AD114" s="970"/>
      <c r="AE114" s="971"/>
      <c r="AF114" s="972">
        <v>34300</v>
      </c>
      <c r="AG114" s="970"/>
      <c r="AH114" s="970"/>
      <c r="AI114" s="970"/>
      <c r="AJ114" s="971"/>
      <c r="AK114" s="972">
        <v>34517</v>
      </c>
      <c r="AL114" s="970"/>
      <c r="AM114" s="970"/>
      <c r="AN114" s="970"/>
      <c r="AO114" s="971"/>
      <c r="AP114" s="973">
        <v>1</v>
      </c>
      <c r="AQ114" s="974"/>
      <c r="AR114" s="974"/>
      <c r="AS114" s="974"/>
      <c r="AT114" s="975"/>
      <c r="AU114" s="919"/>
      <c r="AV114" s="920"/>
      <c r="AW114" s="920"/>
      <c r="AX114" s="920"/>
      <c r="AY114" s="920"/>
      <c r="AZ114" s="933" t="s">
        <v>445</v>
      </c>
      <c r="BA114" s="934"/>
      <c r="BB114" s="934"/>
      <c r="BC114" s="934"/>
      <c r="BD114" s="934"/>
      <c r="BE114" s="934"/>
      <c r="BF114" s="934"/>
      <c r="BG114" s="934"/>
      <c r="BH114" s="934"/>
      <c r="BI114" s="934"/>
      <c r="BJ114" s="934"/>
      <c r="BK114" s="934"/>
      <c r="BL114" s="934"/>
      <c r="BM114" s="934"/>
      <c r="BN114" s="934"/>
      <c r="BO114" s="934"/>
      <c r="BP114" s="935"/>
      <c r="BQ114" s="936">
        <v>1092066</v>
      </c>
      <c r="BR114" s="937"/>
      <c r="BS114" s="937"/>
      <c r="BT114" s="937"/>
      <c r="BU114" s="937"/>
      <c r="BV114" s="937">
        <v>1080172</v>
      </c>
      <c r="BW114" s="937"/>
      <c r="BX114" s="937"/>
      <c r="BY114" s="937"/>
      <c r="BZ114" s="937"/>
      <c r="CA114" s="937">
        <v>1050722</v>
      </c>
      <c r="CB114" s="937"/>
      <c r="CC114" s="937"/>
      <c r="CD114" s="937"/>
      <c r="CE114" s="937"/>
      <c r="CF114" s="931">
        <v>29.9</v>
      </c>
      <c r="CG114" s="932"/>
      <c r="CH114" s="932"/>
      <c r="CI114" s="932"/>
      <c r="CJ114" s="932"/>
      <c r="CK114" s="959"/>
      <c r="CL114" s="960"/>
      <c r="CM114" s="933" t="s">
        <v>446</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69" t="s">
        <v>432</v>
      </c>
      <c r="DH114" s="970"/>
      <c r="DI114" s="970"/>
      <c r="DJ114" s="970"/>
      <c r="DK114" s="971"/>
      <c r="DL114" s="972" t="s">
        <v>447</v>
      </c>
      <c r="DM114" s="970"/>
      <c r="DN114" s="970"/>
      <c r="DO114" s="970"/>
      <c r="DP114" s="971"/>
      <c r="DQ114" s="972" t="s">
        <v>438</v>
      </c>
      <c r="DR114" s="970"/>
      <c r="DS114" s="970"/>
      <c r="DT114" s="970"/>
      <c r="DU114" s="971"/>
      <c r="DV114" s="973" t="s">
        <v>448</v>
      </c>
      <c r="DW114" s="974"/>
      <c r="DX114" s="974"/>
      <c r="DY114" s="974"/>
      <c r="DZ114" s="975"/>
    </row>
    <row r="115" spans="1:130" s="221" customFormat="1" ht="26.25" customHeight="1" x14ac:dyDescent="0.2">
      <c r="A115" s="965"/>
      <c r="B115" s="966"/>
      <c r="C115" s="934" t="s">
        <v>449</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48">
        <v>3638</v>
      </c>
      <c r="AB115" s="949"/>
      <c r="AC115" s="949"/>
      <c r="AD115" s="949"/>
      <c r="AE115" s="950"/>
      <c r="AF115" s="951">
        <v>1704</v>
      </c>
      <c r="AG115" s="949"/>
      <c r="AH115" s="949"/>
      <c r="AI115" s="949"/>
      <c r="AJ115" s="950"/>
      <c r="AK115" s="951">
        <v>1704</v>
      </c>
      <c r="AL115" s="949"/>
      <c r="AM115" s="949"/>
      <c r="AN115" s="949"/>
      <c r="AO115" s="950"/>
      <c r="AP115" s="952">
        <v>0</v>
      </c>
      <c r="AQ115" s="953"/>
      <c r="AR115" s="953"/>
      <c r="AS115" s="953"/>
      <c r="AT115" s="954"/>
      <c r="AU115" s="919"/>
      <c r="AV115" s="920"/>
      <c r="AW115" s="920"/>
      <c r="AX115" s="920"/>
      <c r="AY115" s="920"/>
      <c r="AZ115" s="933" t="s">
        <v>450</v>
      </c>
      <c r="BA115" s="934"/>
      <c r="BB115" s="934"/>
      <c r="BC115" s="934"/>
      <c r="BD115" s="934"/>
      <c r="BE115" s="934"/>
      <c r="BF115" s="934"/>
      <c r="BG115" s="934"/>
      <c r="BH115" s="934"/>
      <c r="BI115" s="934"/>
      <c r="BJ115" s="934"/>
      <c r="BK115" s="934"/>
      <c r="BL115" s="934"/>
      <c r="BM115" s="934"/>
      <c r="BN115" s="934"/>
      <c r="BO115" s="934"/>
      <c r="BP115" s="935"/>
      <c r="BQ115" s="936">
        <v>9156</v>
      </c>
      <c r="BR115" s="937"/>
      <c r="BS115" s="937"/>
      <c r="BT115" s="937"/>
      <c r="BU115" s="937"/>
      <c r="BV115" s="937">
        <v>4521</v>
      </c>
      <c r="BW115" s="937"/>
      <c r="BX115" s="937"/>
      <c r="BY115" s="937"/>
      <c r="BZ115" s="937"/>
      <c r="CA115" s="937">
        <v>3201</v>
      </c>
      <c r="CB115" s="937"/>
      <c r="CC115" s="937"/>
      <c r="CD115" s="937"/>
      <c r="CE115" s="937"/>
      <c r="CF115" s="931">
        <v>0.1</v>
      </c>
      <c r="CG115" s="932"/>
      <c r="CH115" s="932"/>
      <c r="CI115" s="932"/>
      <c r="CJ115" s="932"/>
      <c r="CK115" s="959"/>
      <c r="CL115" s="960"/>
      <c r="CM115" s="933" t="s">
        <v>451</v>
      </c>
      <c r="CN115" s="934"/>
      <c r="CO115" s="934"/>
      <c r="CP115" s="934"/>
      <c r="CQ115" s="934"/>
      <c r="CR115" s="934"/>
      <c r="CS115" s="934"/>
      <c r="CT115" s="934"/>
      <c r="CU115" s="934"/>
      <c r="CV115" s="934"/>
      <c r="CW115" s="934"/>
      <c r="CX115" s="934"/>
      <c r="CY115" s="934"/>
      <c r="CZ115" s="934"/>
      <c r="DA115" s="934"/>
      <c r="DB115" s="934"/>
      <c r="DC115" s="934"/>
      <c r="DD115" s="934"/>
      <c r="DE115" s="934"/>
      <c r="DF115" s="935"/>
      <c r="DG115" s="969" t="s">
        <v>448</v>
      </c>
      <c r="DH115" s="970"/>
      <c r="DI115" s="970"/>
      <c r="DJ115" s="970"/>
      <c r="DK115" s="971"/>
      <c r="DL115" s="972" t="s">
        <v>437</v>
      </c>
      <c r="DM115" s="970"/>
      <c r="DN115" s="970"/>
      <c r="DO115" s="970"/>
      <c r="DP115" s="971"/>
      <c r="DQ115" s="972" t="s">
        <v>127</v>
      </c>
      <c r="DR115" s="970"/>
      <c r="DS115" s="970"/>
      <c r="DT115" s="970"/>
      <c r="DU115" s="971"/>
      <c r="DV115" s="973" t="s">
        <v>127</v>
      </c>
      <c r="DW115" s="974"/>
      <c r="DX115" s="974"/>
      <c r="DY115" s="974"/>
      <c r="DZ115" s="975"/>
    </row>
    <row r="116" spans="1:130" s="221" customFormat="1" ht="26.25" customHeight="1" x14ac:dyDescent="0.2">
      <c r="A116" s="967"/>
      <c r="B116" s="968"/>
      <c r="C116" s="976" t="s">
        <v>452</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9" t="s">
        <v>127</v>
      </c>
      <c r="AB116" s="970"/>
      <c r="AC116" s="970"/>
      <c r="AD116" s="970"/>
      <c r="AE116" s="971"/>
      <c r="AF116" s="972" t="s">
        <v>127</v>
      </c>
      <c r="AG116" s="970"/>
      <c r="AH116" s="970"/>
      <c r="AI116" s="970"/>
      <c r="AJ116" s="971"/>
      <c r="AK116" s="972" t="s">
        <v>448</v>
      </c>
      <c r="AL116" s="970"/>
      <c r="AM116" s="970"/>
      <c r="AN116" s="970"/>
      <c r="AO116" s="971"/>
      <c r="AP116" s="973" t="s">
        <v>432</v>
      </c>
      <c r="AQ116" s="974"/>
      <c r="AR116" s="974"/>
      <c r="AS116" s="974"/>
      <c r="AT116" s="975"/>
      <c r="AU116" s="919"/>
      <c r="AV116" s="920"/>
      <c r="AW116" s="920"/>
      <c r="AX116" s="920"/>
      <c r="AY116" s="920"/>
      <c r="AZ116" s="978" t="s">
        <v>453</v>
      </c>
      <c r="BA116" s="979"/>
      <c r="BB116" s="979"/>
      <c r="BC116" s="979"/>
      <c r="BD116" s="979"/>
      <c r="BE116" s="979"/>
      <c r="BF116" s="979"/>
      <c r="BG116" s="979"/>
      <c r="BH116" s="979"/>
      <c r="BI116" s="979"/>
      <c r="BJ116" s="979"/>
      <c r="BK116" s="979"/>
      <c r="BL116" s="979"/>
      <c r="BM116" s="979"/>
      <c r="BN116" s="979"/>
      <c r="BO116" s="979"/>
      <c r="BP116" s="980"/>
      <c r="BQ116" s="936" t="s">
        <v>127</v>
      </c>
      <c r="BR116" s="937"/>
      <c r="BS116" s="937"/>
      <c r="BT116" s="937"/>
      <c r="BU116" s="937"/>
      <c r="BV116" s="937" t="s">
        <v>448</v>
      </c>
      <c r="BW116" s="937"/>
      <c r="BX116" s="937"/>
      <c r="BY116" s="937"/>
      <c r="BZ116" s="937"/>
      <c r="CA116" s="937" t="s">
        <v>432</v>
      </c>
      <c r="CB116" s="937"/>
      <c r="CC116" s="937"/>
      <c r="CD116" s="937"/>
      <c r="CE116" s="937"/>
      <c r="CF116" s="931" t="s">
        <v>438</v>
      </c>
      <c r="CG116" s="932"/>
      <c r="CH116" s="932"/>
      <c r="CI116" s="932"/>
      <c r="CJ116" s="932"/>
      <c r="CK116" s="959"/>
      <c r="CL116" s="960"/>
      <c r="CM116" s="933" t="s">
        <v>454</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69" t="s">
        <v>448</v>
      </c>
      <c r="DH116" s="970"/>
      <c r="DI116" s="970"/>
      <c r="DJ116" s="970"/>
      <c r="DK116" s="971"/>
      <c r="DL116" s="972" t="s">
        <v>448</v>
      </c>
      <c r="DM116" s="970"/>
      <c r="DN116" s="970"/>
      <c r="DO116" s="970"/>
      <c r="DP116" s="971"/>
      <c r="DQ116" s="972" t="s">
        <v>437</v>
      </c>
      <c r="DR116" s="970"/>
      <c r="DS116" s="970"/>
      <c r="DT116" s="970"/>
      <c r="DU116" s="971"/>
      <c r="DV116" s="973" t="s">
        <v>438</v>
      </c>
      <c r="DW116" s="974"/>
      <c r="DX116" s="974"/>
      <c r="DY116" s="974"/>
      <c r="DZ116" s="975"/>
    </row>
    <row r="117" spans="1:130" s="221" customFormat="1" ht="26.25" customHeight="1" x14ac:dyDescent="0.2">
      <c r="A117" s="923" t="s">
        <v>183</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8" t="s">
        <v>455</v>
      </c>
      <c r="Z117" s="905"/>
      <c r="AA117" s="989">
        <v>708256</v>
      </c>
      <c r="AB117" s="990"/>
      <c r="AC117" s="990"/>
      <c r="AD117" s="990"/>
      <c r="AE117" s="991"/>
      <c r="AF117" s="992">
        <v>683107</v>
      </c>
      <c r="AG117" s="990"/>
      <c r="AH117" s="990"/>
      <c r="AI117" s="990"/>
      <c r="AJ117" s="991"/>
      <c r="AK117" s="992">
        <v>683195</v>
      </c>
      <c r="AL117" s="990"/>
      <c r="AM117" s="990"/>
      <c r="AN117" s="990"/>
      <c r="AO117" s="991"/>
      <c r="AP117" s="993"/>
      <c r="AQ117" s="994"/>
      <c r="AR117" s="994"/>
      <c r="AS117" s="994"/>
      <c r="AT117" s="995"/>
      <c r="AU117" s="919"/>
      <c r="AV117" s="920"/>
      <c r="AW117" s="920"/>
      <c r="AX117" s="920"/>
      <c r="AY117" s="920"/>
      <c r="AZ117" s="985" t="s">
        <v>456</v>
      </c>
      <c r="BA117" s="986"/>
      <c r="BB117" s="986"/>
      <c r="BC117" s="986"/>
      <c r="BD117" s="986"/>
      <c r="BE117" s="986"/>
      <c r="BF117" s="986"/>
      <c r="BG117" s="986"/>
      <c r="BH117" s="986"/>
      <c r="BI117" s="986"/>
      <c r="BJ117" s="986"/>
      <c r="BK117" s="986"/>
      <c r="BL117" s="986"/>
      <c r="BM117" s="986"/>
      <c r="BN117" s="986"/>
      <c r="BO117" s="986"/>
      <c r="BP117" s="987"/>
      <c r="BQ117" s="936" t="s">
        <v>127</v>
      </c>
      <c r="BR117" s="937"/>
      <c r="BS117" s="937"/>
      <c r="BT117" s="937"/>
      <c r="BU117" s="937"/>
      <c r="BV117" s="937" t="s">
        <v>437</v>
      </c>
      <c r="BW117" s="937"/>
      <c r="BX117" s="937"/>
      <c r="BY117" s="937"/>
      <c r="BZ117" s="937"/>
      <c r="CA117" s="937" t="s">
        <v>432</v>
      </c>
      <c r="CB117" s="937"/>
      <c r="CC117" s="937"/>
      <c r="CD117" s="937"/>
      <c r="CE117" s="937"/>
      <c r="CF117" s="931" t="s">
        <v>437</v>
      </c>
      <c r="CG117" s="932"/>
      <c r="CH117" s="932"/>
      <c r="CI117" s="932"/>
      <c r="CJ117" s="932"/>
      <c r="CK117" s="959"/>
      <c r="CL117" s="960"/>
      <c r="CM117" s="933" t="s">
        <v>457</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69" t="s">
        <v>437</v>
      </c>
      <c r="DH117" s="970"/>
      <c r="DI117" s="970"/>
      <c r="DJ117" s="970"/>
      <c r="DK117" s="971"/>
      <c r="DL117" s="972" t="s">
        <v>127</v>
      </c>
      <c r="DM117" s="970"/>
      <c r="DN117" s="970"/>
      <c r="DO117" s="970"/>
      <c r="DP117" s="971"/>
      <c r="DQ117" s="972" t="s">
        <v>127</v>
      </c>
      <c r="DR117" s="970"/>
      <c r="DS117" s="970"/>
      <c r="DT117" s="970"/>
      <c r="DU117" s="971"/>
      <c r="DV117" s="973" t="s">
        <v>127</v>
      </c>
      <c r="DW117" s="974"/>
      <c r="DX117" s="974"/>
      <c r="DY117" s="974"/>
      <c r="DZ117" s="975"/>
    </row>
    <row r="118" spans="1:130" s="221" customFormat="1" ht="26.25" customHeight="1" x14ac:dyDescent="0.2">
      <c r="A118" s="923" t="s">
        <v>425</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422</v>
      </c>
      <c r="AB118" s="904"/>
      <c r="AC118" s="904"/>
      <c r="AD118" s="904"/>
      <c r="AE118" s="905"/>
      <c r="AF118" s="903" t="s">
        <v>423</v>
      </c>
      <c r="AG118" s="904"/>
      <c r="AH118" s="904"/>
      <c r="AI118" s="904"/>
      <c r="AJ118" s="905"/>
      <c r="AK118" s="903" t="s">
        <v>302</v>
      </c>
      <c r="AL118" s="904"/>
      <c r="AM118" s="904"/>
      <c r="AN118" s="904"/>
      <c r="AO118" s="905"/>
      <c r="AP118" s="981" t="s">
        <v>424</v>
      </c>
      <c r="AQ118" s="982"/>
      <c r="AR118" s="982"/>
      <c r="AS118" s="982"/>
      <c r="AT118" s="983"/>
      <c r="AU118" s="919"/>
      <c r="AV118" s="920"/>
      <c r="AW118" s="920"/>
      <c r="AX118" s="920"/>
      <c r="AY118" s="920"/>
      <c r="AZ118" s="984" t="s">
        <v>458</v>
      </c>
      <c r="BA118" s="976"/>
      <c r="BB118" s="976"/>
      <c r="BC118" s="976"/>
      <c r="BD118" s="976"/>
      <c r="BE118" s="976"/>
      <c r="BF118" s="976"/>
      <c r="BG118" s="976"/>
      <c r="BH118" s="976"/>
      <c r="BI118" s="976"/>
      <c r="BJ118" s="976"/>
      <c r="BK118" s="976"/>
      <c r="BL118" s="976"/>
      <c r="BM118" s="976"/>
      <c r="BN118" s="976"/>
      <c r="BO118" s="976"/>
      <c r="BP118" s="977"/>
      <c r="BQ118" s="1010" t="s">
        <v>432</v>
      </c>
      <c r="BR118" s="1011"/>
      <c r="BS118" s="1011"/>
      <c r="BT118" s="1011"/>
      <c r="BU118" s="1011"/>
      <c r="BV118" s="1011" t="s">
        <v>432</v>
      </c>
      <c r="BW118" s="1011"/>
      <c r="BX118" s="1011"/>
      <c r="BY118" s="1011"/>
      <c r="BZ118" s="1011"/>
      <c r="CA118" s="1011" t="s">
        <v>432</v>
      </c>
      <c r="CB118" s="1011"/>
      <c r="CC118" s="1011"/>
      <c r="CD118" s="1011"/>
      <c r="CE118" s="1011"/>
      <c r="CF118" s="931" t="s">
        <v>127</v>
      </c>
      <c r="CG118" s="932"/>
      <c r="CH118" s="932"/>
      <c r="CI118" s="932"/>
      <c r="CJ118" s="932"/>
      <c r="CK118" s="959"/>
      <c r="CL118" s="960"/>
      <c r="CM118" s="933" t="s">
        <v>459</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69" t="s">
        <v>127</v>
      </c>
      <c r="DH118" s="970"/>
      <c r="DI118" s="970"/>
      <c r="DJ118" s="970"/>
      <c r="DK118" s="971"/>
      <c r="DL118" s="972" t="s">
        <v>127</v>
      </c>
      <c r="DM118" s="970"/>
      <c r="DN118" s="970"/>
      <c r="DO118" s="970"/>
      <c r="DP118" s="971"/>
      <c r="DQ118" s="972" t="s">
        <v>127</v>
      </c>
      <c r="DR118" s="970"/>
      <c r="DS118" s="970"/>
      <c r="DT118" s="970"/>
      <c r="DU118" s="971"/>
      <c r="DV118" s="973" t="s">
        <v>432</v>
      </c>
      <c r="DW118" s="974"/>
      <c r="DX118" s="974"/>
      <c r="DY118" s="974"/>
      <c r="DZ118" s="975"/>
    </row>
    <row r="119" spans="1:130" s="221" customFormat="1" ht="26.25" customHeight="1" x14ac:dyDescent="0.2">
      <c r="A119" s="1067" t="s">
        <v>428</v>
      </c>
      <c r="B119" s="958"/>
      <c r="C119" s="940" t="s">
        <v>429</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432</v>
      </c>
      <c r="AB119" s="911"/>
      <c r="AC119" s="911"/>
      <c r="AD119" s="911"/>
      <c r="AE119" s="912"/>
      <c r="AF119" s="913" t="s">
        <v>127</v>
      </c>
      <c r="AG119" s="911"/>
      <c r="AH119" s="911"/>
      <c r="AI119" s="911"/>
      <c r="AJ119" s="912"/>
      <c r="AK119" s="913" t="s">
        <v>127</v>
      </c>
      <c r="AL119" s="911"/>
      <c r="AM119" s="911"/>
      <c r="AN119" s="911"/>
      <c r="AO119" s="912"/>
      <c r="AP119" s="914" t="s">
        <v>127</v>
      </c>
      <c r="AQ119" s="915"/>
      <c r="AR119" s="915"/>
      <c r="AS119" s="915"/>
      <c r="AT119" s="916"/>
      <c r="AU119" s="921"/>
      <c r="AV119" s="922"/>
      <c r="AW119" s="922"/>
      <c r="AX119" s="922"/>
      <c r="AY119" s="922"/>
      <c r="AZ119" s="242" t="s">
        <v>183</v>
      </c>
      <c r="BA119" s="242"/>
      <c r="BB119" s="242"/>
      <c r="BC119" s="242"/>
      <c r="BD119" s="242"/>
      <c r="BE119" s="242"/>
      <c r="BF119" s="242"/>
      <c r="BG119" s="242"/>
      <c r="BH119" s="242"/>
      <c r="BI119" s="242"/>
      <c r="BJ119" s="242"/>
      <c r="BK119" s="242"/>
      <c r="BL119" s="242"/>
      <c r="BM119" s="242"/>
      <c r="BN119" s="242"/>
      <c r="BO119" s="988" t="s">
        <v>460</v>
      </c>
      <c r="BP119" s="1016"/>
      <c r="BQ119" s="1010">
        <v>8635871</v>
      </c>
      <c r="BR119" s="1011"/>
      <c r="BS119" s="1011"/>
      <c r="BT119" s="1011"/>
      <c r="BU119" s="1011"/>
      <c r="BV119" s="1011">
        <v>8477798</v>
      </c>
      <c r="BW119" s="1011"/>
      <c r="BX119" s="1011"/>
      <c r="BY119" s="1011"/>
      <c r="BZ119" s="1011"/>
      <c r="CA119" s="1011">
        <v>8436713</v>
      </c>
      <c r="CB119" s="1011"/>
      <c r="CC119" s="1011"/>
      <c r="CD119" s="1011"/>
      <c r="CE119" s="1011"/>
      <c r="CF119" s="1012"/>
      <c r="CG119" s="1013"/>
      <c r="CH119" s="1013"/>
      <c r="CI119" s="1013"/>
      <c r="CJ119" s="1014"/>
      <c r="CK119" s="961"/>
      <c r="CL119" s="962"/>
      <c r="CM119" s="984" t="s">
        <v>461</v>
      </c>
      <c r="CN119" s="976"/>
      <c r="CO119" s="976"/>
      <c r="CP119" s="976"/>
      <c r="CQ119" s="976"/>
      <c r="CR119" s="976"/>
      <c r="CS119" s="976"/>
      <c r="CT119" s="976"/>
      <c r="CU119" s="976"/>
      <c r="CV119" s="976"/>
      <c r="CW119" s="976"/>
      <c r="CX119" s="976"/>
      <c r="CY119" s="976"/>
      <c r="CZ119" s="976"/>
      <c r="DA119" s="976"/>
      <c r="DB119" s="976"/>
      <c r="DC119" s="976"/>
      <c r="DD119" s="976"/>
      <c r="DE119" s="976"/>
      <c r="DF119" s="977"/>
      <c r="DG119" s="1015">
        <v>3777</v>
      </c>
      <c r="DH119" s="997"/>
      <c r="DI119" s="997"/>
      <c r="DJ119" s="997"/>
      <c r="DK119" s="998"/>
      <c r="DL119" s="996">
        <v>2073</v>
      </c>
      <c r="DM119" s="997"/>
      <c r="DN119" s="997"/>
      <c r="DO119" s="997"/>
      <c r="DP119" s="998"/>
      <c r="DQ119" s="996">
        <v>369</v>
      </c>
      <c r="DR119" s="997"/>
      <c r="DS119" s="997"/>
      <c r="DT119" s="997"/>
      <c r="DU119" s="998"/>
      <c r="DV119" s="999">
        <v>0</v>
      </c>
      <c r="DW119" s="1000"/>
      <c r="DX119" s="1000"/>
      <c r="DY119" s="1000"/>
      <c r="DZ119" s="1001"/>
    </row>
    <row r="120" spans="1:130" s="221" customFormat="1" ht="26.25" customHeight="1" x14ac:dyDescent="0.2">
      <c r="A120" s="1068"/>
      <c r="B120" s="960"/>
      <c r="C120" s="933" t="s">
        <v>434</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432</v>
      </c>
      <c r="AB120" s="970"/>
      <c r="AC120" s="970"/>
      <c r="AD120" s="970"/>
      <c r="AE120" s="971"/>
      <c r="AF120" s="972" t="s">
        <v>432</v>
      </c>
      <c r="AG120" s="970"/>
      <c r="AH120" s="970"/>
      <c r="AI120" s="970"/>
      <c r="AJ120" s="971"/>
      <c r="AK120" s="972" t="s">
        <v>127</v>
      </c>
      <c r="AL120" s="970"/>
      <c r="AM120" s="970"/>
      <c r="AN120" s="970"/>
      <c r="AO120" s="971"/>
      <c r="AP120" s="973" t="s">
        <v>127</v>
      </c>
      <c r="AQ120" s="974"/>
      <c r="AR120" s="974"/>
      <c r="AS120" s="974"/>
      <c r="AT120" s="975"/>
      <c r="AU120" s="1002" t="s">
        <v>462</v>
      </c>
      <c r="AV120" s="1003"/>
      <c r="AW120" s="1003"/>
      <c r="AX120" s="1003"/>
      <c r="AY120" s="1004"/>
      <c r="AZ120" s="940" t="s">
        <v>463</v>
      </c>
      <c r="BA120" s="908"/>
      <c r="BB120" s="908"/>
      <c r="BC120" s="908"/>
      <c r="BD120" s="908"/>
      <c r="BE120" s="908"/>
      <c r="BF120" s="908"/>
      <c r="BG120" s="908"/>
      <c r="BH120" s="908"/>
      <c r="BI120" s="908"/>
      <c r="BJ120" s="908"/>
      <c r="BK120" s="908"/>
      <c r="BL120" s="908"/>
      <c r="BM120" s="908"/>
      <c r="BN120" s="908"/>
      <c r="BO120" s="908"/>
      <c r="BP120" s="909"/>
      <c r="BQ120" s="941">
        <v>6722055</v>
      </c>
      <c r="BR120" s="942"/>
      <c r="BS120" s="942"/>
      <c r="BT120" s="942"/>
      <c r="BU120" s="942"/>
      <c r="BV120" s="942">
        <v>8921256</v>
      </c>
      <c r="BW120" s="942"/>
      <c r="BX120" s="942"/>
      <c r="BY120" s="942"/>
      <c r="BZ120" s="942"/>
      <c r="CA120" s="942">
        <v>11725721</v>
      </c>
      <c r="CB120" s="942"/>
      <c r="CC120" s="942"/>
      <c r="CD120" s="942"/>
      <c r="CE120" s="942"/>
      <c r="CF120" s="955">
        <v>333.9</v>
      </c>
      <c r="CG120" s="956"/>
      <c r="CH120" s="956"/>
      <c r="CI120" s="956"/>
      <c r="CJ120" s="956"/>
      <c r="CK120" s="1017" t="s">
        <v>464</v>
      </c>
      <c r="CL120" s="1018"/>
      <c r="CM120" s="1018"/>
      <c r="CN120" s="1018"/>
      <c r="CO120" s="1019"/>
      <c r="CP120" s="1025" t="s">
        <v>465</v>
      </c>
      <c r="CQ120" s="1026"/>
      <c r="CR120" s="1026"/>
      <c r="CS120" s="1026"/>
      <c r="CT120" s="1026"/>
      <c r="CU120" s="1026"/>
      <c r="CV120" s="1026"/>
      <c r="CW120" s="1026"/>
      <c r="CX120" s="1026"/>
      <c r="CY120" s="1026"/>
      <c r="CZ120" s="1026"/>
      <c r="DA120" s="1026"/>
      <c r="DB120" s="1026"/>
      <c r="DC120" s="1026"/>
      <c r="DD120" s="1026"/>
      <c r="DE120" s="1026"/>
      <c r="DF120" s="1027"/>
      <c r="DG120" s="941">
        <v>1152909</v>
      </c>
      <c r="DH120" s="942"/>
      <c r="DI120" s="942"/>
      <c r="DJ120" s="942"/>
      <c r="DK120" s="942"/>
      <c r="DL120" s="942">
        <v>1080960</v>
      </c>
      <c r="DM120" s="942"/>
      <c r="DN120" s="942"/>
      <c r="DO120" s="942"/>
      <c r="DP120" s="942"/>
      <c r="DQ120" s="942">
        <v>967380</v>
      </c>
      <c r="DR120" s="942"/>
      <c r="DS120" s="942"/>
      <c r="DT120" s="942"/>
      <c r="DU120" s="942"/>
      <c r="DV120" s="943">
        <v>27.5</v>
      </c>
      <c r="DW120" s="943"/>
      <c r="DX120" s="943"/>
      <c r="DY120" s="943"/>
      <c r="DZ120" s="944"/>
    </row>
    <row r="121" spans="1:130" s="221" customFormat="1" ht="26.25" customHeight="1" x14ac:dyDescent="0.2">
      <c r="A121" s="1068"/>
      <c r="B121" s="960"/>
      <c r="C121" s="985" t="s">
        <v>466</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69" t="s">
        <v>437</v>
      </c>
      <c r="AB121" s="970"/>
      <c r="AC121" s="970"/>
      <c r="AD121" s="970"/>
      <c r="AE121" s="971"/>
      <c r="AF121" s="972" t="s">
        <v>438</v>
      </c>
      <c r="AG121" s="970"/>
      <c r="AH121" s="970"/>
      <c r="AI121" s="970"/>
      <c r="AJ121" s="971"/>
      <c r="AK121" s="972" t="s">
        <v>432</v>
      </c>
      <c r="AL121" s="970"/>
      <c r="AM121" s="970"/>
      <c r="AN121" s="970"/>
      <c r="AO121" s="971"/>
      <c r="AP121" s="973" t="s">
        <v>127</v>
      </c>
      <c r="AQ121" s="974"/>
      <c r="AR121" s="974"/>
      <c r="AS121" s="974"/>
      <c r="AT121" s="975"/>
      <c r="AU121" s="1005"/>
      <c r="AV121" s="1006"/>
      <c r="AW121" s="1006"/>
      <c r="AX121" s="1006"/>
      <c r="AY121" s="1007"/>
      <c r="AZ121" s="933" t="s">
        <v>467</v>
      </c>
      <c r="BA121" s="934"/>
      <c r="BB121" s="934"/>
      <c r="BC121" s="934"/>
      <c r="BD121" s="934"/>
      <c r="BE121" s="934"/>
      <c r="BF121" s="934"/>
      <c r="BG121" s="934"/>
      <c r="BH121" s="934"/>
      <c r="BI121" s="934"/>
      <c r="BJ121" s="934"/>
      <c r="BK121" s="934"/>
      <c r="BL121" s="934"/>
      <c r="BM121" s="934"/>
      <c r="BN121" s="934"/>
      <c r="BO121" s="934"/>
      <c r="BP121" s="935"/>
      <c r="BQ121" s="936">
        <v>57461</v>
      </c>
      <c r="BR121" s="937"/>
      <c r="BS121" s="937"/>
      <c r="BT121" s="937"/>
      <c r="BU121" s="937"/>
      <c r="BV121" s="937">
        <v>43010</v>
      </c>
      <c r="BW121" s="937"/>
      <c r="BX121" s="937"/>
      <c r="BY121" s="937"/>
      <c r="BZ121" s="937"/>
      <c r="CA121" s="937">
        <v>28344</v>
      </c>
      <c r="CB121" s="937"/>
      <c r="CC121" s="937"/>
      <c r="CD121" s="937"/>
      <c r="CE121" s="937"/>
      <c r="CF121" s="931">
        <v>0.8</v>
      </c>
      <c r="CG121" s="932"/>
      <c r="CH121" s="932"/>
      <c r="CI121" s="932"/>
      <c r="CJ121" s="932"/>
      <c r="CK121" s="1020"/>
      <c r="CL121" s="1021"/>
      <c r="CM121" s="1021"/>
      <c r="CN121" s="1021"/>
      <c r="CO121" s="1022"/>
      <c r="CP121" s="1030" t="s">
        <v>405</v>
      </c>
      <c r="CQ121" s="1031"/>
      <c r="CR121" s="1031"/>
      <c r="CS121" s="1031"/>
      <c r="CT121" s="1031"/>
      <c r="CU121" s="1031"/>
      <c r="CV121" s="1031"/>
      <c r="CW121" s="1031"/>
      <c r="CX121" s="1031"/>
      <c r="CY121" s="1031"/>
      <c r="CZ121" s="1031"/>
      <c r="DA121" s="1031"/>
      <c r="DB121" s="1031"/>
      <c r="DC121" s="1031"/>
      <c r="DD121" s="1031"/>
      <c r="DE121" s="1031"/>
      <c r="DF121" s="1032"/>
      <c r="DG121" s="936">
        <v>113163</v>
      </c>
      <c r="DH121" s="937"/>
      <c r="DI121" s="937"/>
      <c r="DJ121" s="937"/>
      <c r="DK121" s="937"/>
      <c r="DL121" s="937">
        <v>127966</v>
      </c>
      <c r="DM121" s="937"/>
      <c r="DN121" s="937"/>
      <c r="DO121" s="937"/>
      <c r="DP121" s="937"/>
      <c r="DQ121" s="937">
        <v>228128</v>
      </c>
      <c r="DR121" s="937"/>
      <c r="DS121" s="937"/>
      <c r="DT121" s="937"/>
      <c r="DU121" s="937"/>
      <c r="DV121" s="938">
        <v>6.5</v>
      </c>
      <c r="DW121" s="938"/>
      <c r="DX121" s="938"/>
      <c r="DY121" s="938"/>
      <c r="DZ121" s="939"/>
    </row>
    <row r="122" spans="1:130" s="221" customFormat="1" ht="26.25" customHeight="1" x14ac:dyDescent="0.2">
      <c r="A122" s="1068"/>
      <c r="B122" s="960"/>
      <c r="C122" s="933" t="s">
        <v>446</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t="s">
        <v>127</v>
      </c>
      <c r="AB122" s="970"/>
      <c r="AC122" s="970"/>
      <c r="AD122" s="970"/>
      <c r="AE122" s="971"/>
      <c r="AF122" s="972" t="s">
        <v>127</v>
      </c>
      <c r="AG122" s="970"/>
      <c r="AH122" s="970"/>
      <c r="AI122" s="970"/>
      <c r="AJ122" s="971"/>
      <c r="AK122" s="972" t="s">
        <v>127</v>
      </c>
      <c r="AL122" s="970"/>
      <c r="AM122" s="970"/>
      <c r="AN122" s="970"/>
      <c r="AO122" s="971"/>
      <c r="AP122" s="973" t="s">
        <v>448</v>
      </c>
      <c r="AQ122" s="974"/>
      <c r="AR122" s="974"/>
      <c r="AS122" s="974"/>
      <c r="AT122" s="975"/>
      <c r="AU122" s="1005"/>
      <c r="AV122" s="1006"/>
      <c r="AW122" s="1006"/>
      <c r="AX122" s="1006"/>
      <c r="AY122" s="1007"/>
      <c r="AZ122" s="984" t="s">
        <v>468</v>
      </c>
      <c r="BA122" s="976"/>
      <c r="BB122" s="976"/>
      <c r="BC122" s="976"/>
      <c r="BD122" s="976"/>
      <c r="BE122" s="976"/>
      <c r="BF122" s="976"/>
      <c r="BG122" s="976"/>
      <c r="BH122" s="976"/>
      <c r="BI122" s="976"/>
      <c r="BJ122" s="976"/>
      <c r="BK122" s="976"/>
      <c r="BL122" s="976"/>
      <c r="BM122" s="976"/>
      <c r="BN122" s="976"/>
      <c r="BO122" s="976"/>
      <c r="BP122" s="977"/>
      <c r="BQ122" s="1010">
        <v>5191892</v>
      </c>
      <c r="BR122" s="1011"/>
      <c r="BS122" s="1011"/>
      <c r="BT122" s="1011"/>
      <c r="BU122" s="1011"/>
      <c r="BV122" s="1011">
        <v>4891043</v>
      </c>
      <c r="BW122" s="1011"/>
      <c r="BX122" s="1011"/>
      <c r="BY122" s="1011"/>
      <c r="BZ122" s="1011"/>
      <c r="CA122" s="1011">
        <v>5232878</v>
      </c>
      <c r="CB122" s="1011"/>
      <c r="CC122" s="1011"/>
      <c r="CD122" s="1011"/>
      <c r="CE122" s="1011"/>
      <c r="CF122" s="1028">
        <v>149</v>
      </c>
      <c r="CG122" s="1029"/>
      <c r="CH122" s="1029"/>
      <c r="CI122" s="1029"/>
      <c r="CJ122" s="1029"/>
      <c r="CK122" s="1020"/>
      <c r="CL122" s="1021"/>
      <c r="CM122" s="1021"/>
      <c r="CN122" s="1021"/>
      <c r="CO122" s="1022"/>
      <c r="CP122" s="1030" t="s">
        <v>469</v>
      </c>
      <c r="CQ122" s="1031"/>
      <c r="CR122" s="1031"/>
      <c r="CS122" s="1031"/>
      <c r="CT122" s="1031"/>
      <c r="CU122" s="1031"/>
      <c r="CV122" s="1031"/>
      <c r="CW122" s="1031"/>
      <c r="CX122" s="1031"/>
      <c r="CY122" s="1031"/>
      <c r="CZ122" s="1031"/>
      <c r="DA122" s="1031"/>
      <c r="DB122" s="1031"/>
      <c r="DC122" s="1031"/>
      <c r="DD122" s="1031"/>
      <c r="DE122" s="1031"/>
      <c r="DF122" s="1032"/>
      <c r="DG122" s="936" t="s">
        <v>127</v>
      </c>
      <c r="DH122" s="937"/>
      <c r="DI122" s="937"/>
      <c r="DJ122" s="937"/>
      <c r="DK122" s="937"/>
      <c r="DL122" s="937" t="s">
        <v>438</v>
      </c>
      <c r="DM122" s="937"/>
      <c r="DN122" s="937"/>
      <c r="DO122" s="937"/>
      <c r="DP122" s="937"/>
      <c r="DQ122" s="937" t="s">
        <v>127</v>
      </c>
      <c r="DR122" s="937"/>
      <c r="DS122" s="937"/>
      <c r="DT122" s="937"/>
      <c r="DU122" s="937"/>
      <c r="DV122" s="938" t="s">
        <v>127</v>
      </c>
      <c r="DW122" s="938"/>
      <c r="DX122" s="938"/>
      <c r="DY122" s="938"/>
      <c r="DZ122" s="939"/>
    </row>
    <row r="123" spans="1:130" s="221" customFormat="1" ht="26.25" customHeight="1" x14ac:dyDescent="0.2">
      <c r="A123" s="1068"/>
      <c r="B123" s="960"/>
      <c r="C123" s="933" t="s">
        <v>454</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127</v>
      </c>
      <c r="AB123" s="970"/>
      <c r="AC123" s="970"/>
      <c r="AD123" s="970"/>
      <c r="AE123" s="971"/>
      <c r="AF123" s="972" t="s">
        <v>127</v>
      </c>
      <c r="AG123" s="970"/>
      <c r="AH123" s="970"/>
      <c r="AI123" s="970"/>
      <c r="AJ123" s="971"/>
      <c r="AK123" s="972" t="s">
        <v>127</v>
      </c>
      <c r="AL123" s="970"/>
      <c r="AM123" s="970"/>
      <c r="AN123" s="970"/>
      <c r="AO123" s="971"/>
      <c r="AP123" s="973" t="s">
        <v>127</v>
      </c>
      <c r="AQ123" s="974"/>
      <c r="AR123" s="974"/>
      <c r="AS123" s="974"/>
      <c r="AT123" s="975"/>
      <c r="AU123" s="1008"/>
      <c r="AV123" s="1009"/>
      <c r="AW123" s="1009"/>
      <c r="AX123" s="1009"/>
      <c r="AY123" s="1009"/>
      <c r="AZ123" s="242" t="s">
        <v>183</v>
      </c>
      <c r="BA123" s="242"/>
      <c r="BB123" s="242"/>
      <c r="BC123" s="242"/>
      <c r="BD123" s="242"/>
      <c r="BE123" s="242"/>
      <c r="BF123" s="242"/>
      <c r="BG123" s="242"/>
      <c r="BH123" s="242"/>
      <c r="BI123" s="242"/>
      <c r="BJ123" s="242"/>
      <c r="BK123" s="242"/>
      <c r="BL123" s="242"/>
      <c r="BM123" s="242"/>
      <c r="BN123" s="242"/>
      <c r="BO123" s="988" t="s">
        <v>470</v>
      </c>
      <c r="BP123" s="1016"/>
      <c r="BQ123" s="1074">
        <v>11971408</v>
      </c>
      <c r="BR123" s="1075"/>
      <c r="BS123" s="1075"/>
      <c r="BT123" s="1075"/>
      <c r="BU123" s="1075"/>
      <c r="BV123" s="1075">
        <v>13855309</v>
      </c>
      <c r="BW123" s="1075"/>
      <c r="BX123" s="1075"/>
      <c r="BY123" s="1075"/>
      <c r="BZ123" s="1075"/>
      <c r="CA123" s="1075">
        <v>16986943</v>
      </c>
      <c r="CB123" s="1075"/>
      <c r="CC123" s="1075"/>
      <c r="CD123" s="1075"/>
      <c r="CE123" s="1075"/>
      <c r="CF123" s="1012"/>
      <c r="CG123" s="1013"/>
      <c r="CH123" s="1013"/>
      <c r="CI123" s="1013"/>
      <c r="CJ123" s="1014"/>
      <c r="CK123" s="1020"/>
      <c r="CL123" s="1021"/>
      <c r="CM123" s="1021"/>
      <c r="CN123" s="1021"/>
      <c r="CO123" s="1022"/>
      <c r="CP123" s="1030" t="s">
        <v>471</v>
      </c>
      <c r="CQ123" s="1031"/>
      <c r="CR123" s="1031"/>
      <c r="CS123" s="1031"/>
      <c r="CT123" s="1031"/>
      <c r="CU123" s="1031"/>
      <c r="CV123" s="1031"/>
      <c r="CW123" s="1031"/>
      <c r="CX123" s="1031"/>
      <c r="CY123" s="1031"/>
      <c r="CZ123" s="1031"/>
      <c r="DA123" s="1031"/>
      <c r="DB123" s="1031"/>
      <c r="DC123" s="1031"/>
      <c r="DD123" s="1031"/>
      <c r="DE123" s="1031"/>
      <c r="DF123" s="1032"/>
      <c r="DG123" s="969" t="s">
        <v>437</v>
      </c>
      <c r="DH123" s="970"/>
      <c r="DI123" s="970"/>
      <c r="DJ123" s="970"/>
      <c r="DK123" s="971"/>
      <c r="DL123" s="972" t="s">
        <v>127</v>
      </c>
      <c r="DM123" s="970"/>
      <c r="DN123" s="970"/>
      <c r="DO123" s="970"/>
      <c r="DP123" s="971"/>
      <c r="DQ123" s="972" t="s">
        <v>127</v>
      </c>
      <c r="DR123" s="970"/>
      <c r="DS123" s="970"/>
      <c r="DT123" s="970"/>
      <c r="DU123" s="971"/>
      <c r="DV123" s="973" t="s">
        <v>127</v>
      </c>
      <c r="DW123" s="974"/>
      <c r="DX123" s="974"/>
      <c r="DY123" s="974"/>
      <c r="DZ123" s="975"/>
    </row>
    <row r="124" spans="1:130" s="221" customFormat="1" ht="26.25" customHeight="1" thickBot="1" x14ac:dyDescent="0.25">
      <c r="A124" s="1068"/>
      <c r="B124" s="960"/>
      <c r="C124" s="933" t="s">
        <v>457</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127</v>
      </c>
      <c r="AB124" s="970"/>
      <c r="AC124" s="970"/>
      <c r="AD124" s="970"/>
      <c r="AE124" s="971"/>
      <c r="AF124" s="972" t="s">
        <v>437</v>
      </c>
      <c r="AG124" s="970"/>
      <c r="AH124" s="970"/>
      <c r="AI124" s="970"/>
      <c r="AJ124" s="971"/>
      <c r="AK124" s="972" t="s">
        <v>127</v>
      </c>
      <c r="AL124" s="970"/>
      <c r="AM124" s="970"/>
      <c r="AN124" s="970"/>
      <c r="AO124" s="971"/>
      <c r="AP124" s="973" t="s">
        <v>448</v>
      </c>
      <c r="AQ124" s="974"/>
      <c r="AR124" s="974"/>
      <c r="AS124" s="974"/>
      <c r="AT124" s="975"/>
      <c r="AU124" s="1070" t="s">
        <v>472</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t="s">
        <v>127</v>
      </c>
      <c r="BR124" s="1038"/>
      <c r="BS124" s="1038"/>
      <c r="BT124" s="1038"/>
      <c r="BU124" s="1038"/>
      <c r="BV124" s="1038" t="s">
        <v>127</v>
      </c>
      <c r="BW124" s="1038"/>
      <c r="BX124" s="1038"/>
      <c r="BY124" s="1038"/>
      <c r="BZ124" s="1038"/>
      <c r="CA124" s="1038" t="s">
        <v>438</v>
      </c>
      <c r="CB124" s="1038"/>
      <c r="CC124" s="1038"/>
      <c r="CD124" s="1038"/>
      <c r="CE124" s="1038"/>
      <c r="CF124" s="1039"/>
      <c r="CG124" s="1040"/>
      <c r="CH124" s="1040"/>
      <c r="CI124" s="1040"/>
      <c r="CJ124" s="1041"/>
      <c r="CK124" s="1023"/>
      <c r="CL124" s="1023"/>
      <c r="CM124" s="1023"/>
      <c r="CN124" s="1023"/>
      <c r="CO124" s="1024"/>
      <c r="CP124" s="1030" t="s">
        <v>473</v>
      </c>
      <c r="CQ124" s="1031"/>
      <c r="CR124" s="1031"/>
      <c r="CS124" s="1031"/>
      <c r="CT124" s="1031"/>
      <c r="CU124" s="1031"/>
      <c r="CV124" s="1031"/>
      <c r="CW124" s="1031"/>
      <c r="CX124" s="1031"/>
      <c r="CY124" s="1031"/>
      <c r="CZ124" s="1031"/>
      <c r="DA124" s="1031"/>
      <c r="DB124" s="1031"/>
      <c r="DC124" s="1031"/>
      <c r="DD124" s="1031"/>
      <c r="DE124" s="1031"/>
      <c r="DF124" s="1032"/>
      <c r="DG124" s="1015">
        <v>76033</v>
      </c>
      <c r="DH124" s="997"/>
      <c r="DI124" s="997"/>
      <c r="DJ124" s="997"/>
      <c r="DK124" s="998"/>
      <c r="DL124" s="996" t="s">
        <v>432</v>
      </c>
      <c r="DM124" s="997"/>
      <c r="DN124" s="997"/>
      <c r="DO124" s="997"/>
      <c r="DP124" s="998"/>
      <c r="DQ124" s="996" t="s">
        <v>448</v>
      </c>
      <c r="DR124" s="997"/>
      <c r="DS124" s="997"/>
      <c r="DT124" s="997"/>
      <c r="DU124" s="998"/>
      <c r="DV124" s="999" t="s">
        <v>127</v>
      </c>
      <c r="DW124" s="1000"/>
      <c r="DX124" s="1000"/>
      <c r="DY124" s="1000"/>
      <c r="DZ124" s="1001"/>
    </row>
    <row r="125" spans="1:130" s="221" customFormat="1" ht="26.25" customHeight="1" x14ac:dyDescent="0.2">
      <c r="A125" s="1068"/>
      <c r="B125" s="960"/>
      <c r="C125" s="933" t="s">
        <v>459</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432</v>
      </c>
      <c r="AB125" s="970"/>
      <c r="AC125" s="970"/>
      <c r="AD125" s="970"/>
      <c r="AE125" s="971"/>
      <c r="AF125" s="972" t="s">
        <v>448</v>
      </c>
      <c r="AG125" s="970"/>
      <c r="AH125" s="970"/>
      <c r="AI125" s="970"/>
      <c r="AJ125" s="971"/>
      <c r="AK125" s="972" t="s">
        <v>437</v>
      </c>
      <c r="AL125" s="970"/>
      <c r="AM125" s="970"/>
      <c r="AN125" s="970"/>
      <c r="AO125" s="971"/>
      <c r="AP125" s="973" t="s">
        <v>127</v>
      </c>
      <c r="AQ125" s="974"/>
      <c r="AR125" s="974"/>
      <c r="AS125" s="974"/>
      <c r="AT125" s="97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3" t="s">
        <v>474</v>
      </c>
      <c r="CL125" s="1018"/>
      <c r="CM125" s="1018"/>
      <c r="CN125" s="1018"/>
      <c r="CO125" s="1019"/>
      <c r="CP125" s="940" t="s">
        <v>475</v>
      </c>
      <c r="CQ125" s="908"/>
      <c r="CR125" s="908"/>
      <c r="CS125" s="908"/>
      <c r="CT125" s="908"/>
      <c r="CU125" s="908"/>
      <c r="CV125" s="908"/>
      <c r="CW125" s="908"/>
      <c r="CX125" s="908"/>
      <c r="CY125" s="908"/>
      <c r="CZ125" s="908"/>
      <c r="DA125" s="908"/>
      <c r="DB125" s="908"/>
      <c r="DC125" s="908"/>
      <c r="DD125" s="908"/>
      <c r="DE125" s="908"/>
      <c r="DF125" s="909"/>
      <c r="DG125" s="941" t="s">
        <v>432</v>
      </c>
      <c r="DH125" s="942"/>
      <c r="DI125" s="942"/>
      <c r="DJ125" s="942"/>
      <c r="DK125" s="942"/>
      <c r="DL125" s="942" t="s">
        <v>437</v>
      </c>
      <c r="DM125" s="942"/>
      <c r="DN125" s="942"/>
      <c r="DO125" s="942"/>
      <c r="DP125" s="942"/>
      <c r="DQ125" s="942" t="s">
        <v>127</v>
      </c>
      <c r="DR125" s="942"/>
      <c r="DS125" s="942"/>
      <c r="DT125" s="942"/>
      <c r="DU125" s="942"/>
      <c r="DV125" s="943" t="s">
        <v>127</v>
      </c>
      <c r="DW125" s="943"/>
      <c r="DX125" s="943"/>
      <c r="DY125" s="943"/>
      <c r="DZ125" s="944"/>
    </row>
    <row r="126" spans="1:130" s="221" customFormat="1" ht="26.25" customHeight="1" thickBot="1" x14ac:dyDescent="0.25">
      <c r="A126" s="1068"/>
      <c r="B126" s="960"/>
      <c r="C126" s="933" t="s">
        <v>461</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v>3638</v>
      </c>
      <c r="AB126" s="970"/>
      <c r="AC126" s="970"/>
      <c r="AD126" s="970"/>
      <c r="AE126" s="971"/>
      <c r="AF126" s="972">
        <v>1704</v>
      </c>
      <c r="AG126" s="970"/>
      <c r="AH126" s="970"/>
      <c r="AI126" s="970"/>
      <c r="AJ126" s="971"/>
      <c r="AK126" s="972">
        <v>1704</v>
      </c>
      <c r="AL126" s="970"/>
      <c r="AM126" s="970"/>
      <c r="AN126" s="970"/>
      <c r="AO126" s="971"/>
      <c r="AP126" s="973">
        <v>0</v>
      </c>
      <c r="AQ126" s="974"/>
      <c r="AR126" s="974"/>
      <c r="AS126" s="974"/>
      <c r="AT126" s="97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4"/>
      <c r="CL126" s="1021"/>
      <c r="CM126" s="1021"/>
      <c r="CN126" s="1021"/>
      <c r="CO126" s="1022"/>
      <c r="CP126" s="933" t="s">
        <v>476</v>
      </c>
      <c r="CQ126" s="934"/>
      <c r="CR126" s="934"/>
      <c r="CS126" s="934"/>
      <c r="CT126" s="934"/>
      <c r="CU126" s="934"/>
      <c r="CV126" s="934"/>
      <c r="CW126" s="934"/>
      <c r="CX126" s="934"/>
      <c r="CY126" s="934"/>
      <c r="CZ126" s="934"/>
      <c r="DA126" s="934"/>
      <c r="DB126" s="934"/>
      <c r="DC126" s="934"/>
      <c r="DD126" s="934"/>
      <c r="DE126" s="934"/>
      <c r="DF126" s="935"/>
      <c r="DG126" s="936" t="s">
        <v>432</v>
      </c>
      <c r="DH126" s="937"/>
      <c r="DI126" s="937"/>
      <c r="DJ126" s="937"/>
      <c r="DK126" s="937"/>
      <c r="DL126" s="937" t="s">
        <v>432</v>
      </c>
      <c r="DM126" s="937"/>
      <c r="DN126" s="937"/>
      <c r="DO126" s="937"/>
      <c r="DP126" s="937"/>
      <c r="DQ126" s="937" t="s">
        <v>127</v>
      </c>
      <c r="DR126" s="937"/>
      <c r="DS126" s="937"/>
      <c r="DT126" s="937"/>
      <c r="DU126" s="937"/>
      <c r="DV126" s="938" t="s">
        <v>127</v>
      </c>
      <c r="DW126" s="938"/>
      <c r="DX126" s="938"/>
      <c r="DY126" s="938"/>
      <c r="DZ126" s="939"/>
    </row>
    <row r="127" spans="1:130" s="221" customFormat="1" ht="26.25" customHeight="1" x14ac:dyDescent="0.2">
      <c r="A127" s="1069"/>
      <c r="B127" s="962"/>
      <c r="C127" s="984" t="s">
        <v>477</v>
      </c>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7"/>
      <c r="AA127" s="969" t="s">
        <v>127</v>
      </c>
      <c r="AB127" s="970"/>
      <c r="AC127" s="970"/>
      <c r="AD127" s="970"/>
      <c r="AE127" s="971"/>
      <c r="AF127" s="972" t="s">
        <v>437</v>
      </c>
      <c r="AG127" s="970"/>
      <c r="AH127" s="970"/>
      <c r="AI127" s="970"/>
      <c r="AJ127" s="971"/>
      <c r="AK127" s="972" t="s">
        <v>437</v>
      </c>
      <c r="AL127" s="970"/>
      <c r="AM127" s="970"/>
      <c r="AN127" s="970"/>
      <c r="AO127" s="971"/>
      <c r="AP127" s="973" t="s">
        <v>127</v>
      </c>
      <c r="AQ127" s="974"/>
      <c r="AR127" s="974"/>
      <c r="AS127" s="974"/>
      <c r="AT127" s="975"/>
      <c r="AU127" s="223"/>
      <c r="AV127" s="223"/>
      <c r="AW127" s="223"/>
      <c r="AX127" s="1042" t="s">
        <v>478</v>
      </c>
      <c r="AY127" s="1043"/>
      <c r="AZ127" s="1043"/>
      <c r="BA127" s="1043"/>
      <c r="BB127" s="1043"/>
      <c r="BC127" s="1043"/>
      <c r="BD127" s="1043"/>
      <c r="BE127" s="1044"/>
      <c r="BF127" s="1045" t="s">
        <v>479</v>
      </c>
      <c r="BG127" s="1043"/>
      <c r="BH127" s="1043"/>
      <c r="BI127" s="1043"/>
      <c r="BJ127" s="1043"/>
      <c r="BK127" s="1043"/>
      <c r="BL127" s="1044"/>
      <c r="BM127" s="1045" t="s">
        <v>480</v>
      </c>
      <c r="BN127" s="1043"/>
      <c r="BO127" s="1043"/>
      <c r="BP127" s="1043"/>
      <c r="BQ127" s="1043"/>
      <c r="BR127" s="1043"/>
      <c r="BS127" s="1044"/>
      <c r="BT127" s="1045" t="s">
        <v>481</v>
      </c>
      <c r="BU127" s="1043"/>
      <c r="BV127" s="1043"/>
      <c r="BW127" s="1043"/>
      <c r="BX127" s="1043"/>
      <c r="BY127" s="1043"/>
      <c r="BZ127" s="1066"/>
      <c r="CA127" s="223"/>
      <c r="CB127" s="223"/>
      <c r="CC127" s="223"/>
      <c r="CD127" s="246"/>
      <c r="CE127" s="246"/>
      <c r="CF127" s="246"/>
      <c r="CG127" s="223"/>
      <c r="CH127" s="223"/>
      <c r="CI127" s="223"/>
      <c r="CJ127" s="245"/>
      <c r="CK127" s="1034"/>
      <c r="CL127" s="1021"/>
      <c r="CM127" s="1021"/>
      <c r="CN127" s="1021"/>
      <c r="CO127" s="1022"/>
      <c r="CP127" s="933" t="s">
        <v>482</v>
      </c>
      <c r="CQ127" s="934"/>
      <c r="CR127" s="934"/>
      <c r="CS127" s="934"/>
      <c r="CT127" s="934"/>
      <c r="CU127" s="934"/>
      <c r="CV127" s="934"/>
      <c r="CW127" s="934"/>
      <c r="CX127" s="934"/>
      <c r="CY127" s="934"/>
      <c r="CZ127" s="934"/>
      <c r="DA127" s="934"/>
      <c r="DB127" s="934"/>
      <c r="DC127" s="934"/>
      <c r="DD127" s="934"/>
      <c r="DE127" s="934"/>
      <c r="DF127" s="935"/>
      <c r="DG127" s="936" t="s">
        <v>438</v>
      </c>
      <c r="DH127" s="937"/>
      <c r="DI127" s="937"/>
      <c r="DJ127" s="937"/>
      <c r="DK127" s="937"/>
      <c r="DL127" s="937" t="s">
        <v>127</v>
      </c>
      <c r="DM127" s="937"/>
      <c r="DN127" s="937"/>
      <c r="DO127" s="937"/>
      <c r="DP127" s="937"/>
      <c r="DQ127" s="937" t="s">
        <v>127</v>
      </c>
      <c r="DR127" s="937"/>
      <c r="DS127" s="937"/>
      <c r="DT127" s="937"/>
      <c r="DU127" s="937"/>
      <c r="DV127" s="938" t="s">
        <v>432</v>
      </c>
      <c r="DW127" s="938"/>
      <c r="DX127" s="938"/>
      <c r="DY127" s="938"/>
      <c r="DZ127" s="939"/>
    </row>
    <row r="128" spans="1:130" s="221" customFormat="1" ht="26.25" customHeight="1" thickBot="1" x14ac:dyDescent="0.25">
      <c r="A128" s="1052" t="s">
        <v>483</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484</v>
      </c>
      <c r="X128" s="1054"/>
      <c r="Y128" s="1054"/>
      <c r="Z128" s="1055"/>
      <c r="AA128" s="1056">
        <v>15265</v>
      </c>
      <c r="AB128" s="1057"/>
      <c r="AC128" s="1057"/>
      <c r="AD128" s="1057"/>
      <c r="AE128" s="1058"/>
      <c r="AF128" s="1059">
        <v>15264</v>
      </c>
      <c r="AG128" s="1057"/>
      <c r="AH128" s="1057"/>
      <c r="AI128" s="1057"/>
      <c r="AJ128" s="1058"/>
      <c r="AK128" s="1059">
        <v>15265</v>
      </c>
      <c r="AL128" s="1057"/>
      <c r="AM128" s="1057"/>
      <c r="AN128" s="1057"/>
      <c r="AO128" s="1058"/>
      <c r="AP128" s="1060"/>
      <c r="AQ128" s="1061"/>
      <c r="AR128" s="1061"/>
      <c r="AS128" s="1061"/>
      <c r="AT128" s="1062"/>
      <c r="AU128" s="223"/>
      <c r="AV128" s="223"/>
      <c r="AW128" s="223"/>
      <c r="AX128" s="907" t="s">
        <v>485</v>
      </c>
      <c r="AY128" s="908"/>
      <c r="AZ128" s="908"/>
      <c r="BA128" s="908"/>
      <c r="BB128" s="908"/>
      <c r="BC128" s="908"/>
      <c r="BD128" s="908"/>
      <c r="BE128" s="909"/>
      <c r="BF128" s="1063" t="s">
        <v>448</v>
      </c>
      <c r="BG128" s="1064"/>
      <c r="BH128" s="1064"/>
      <c r="BI128" s="1064"/>
      <c r="BJ128" s="1064"/>
      <c r="BK128" s="1064"/>
      <c r="BL128" s="1065"/>
      <c r="BM128" s="1063">
        <v>15</v>
      </c>
      <c r="BN128" s="1064"/>
      <c r="BO128" s="1064"/>
      <c r="BP128" s="1064"/>
      <c r="BQ128" s="1064"/>
      <c r="BR128" s="1064"/>
      <c r="BS128" s="1065"/>
      <c r="BT128" s="1063">
        <v>20</v>
      </c>
      <c r="BU128" s="1064"/>
      <c r="BV128" s="1064"/>
      <c r="BW128" s="1064"/>
      <c r="BX128" s="1064"/>
      <c r="BY128" s="1064"/>
      <c r="BZ128" s="1087"/>
      <c r="CA128" s="246"/>
      <c r="CB128" s="246"/>
      <c r="CC128" s="246"/>
      <c r="CD128" s="246"/>
      <c r="CE128" s="246"/>
      <c r="CF128" s="246"/>
      <c r="CG128" s="223"/>
      <c r="CH128" s="223"/>
      <c r="CI128" s="223"/>
      <c r="CJ128" s="245"/>
      <c r="CK128" s="1035"/>
      <c r="CL128" s="1036"/>
      <c r="CM128" s="1036"/>
      <c r="CN128" s="1036"/>
      <c r="CO128" s="1037"/>
      <c r="CP128" s="1046" t="s">
        <v>486</v>
      </c>
      <c r="CQ128" s="735"/>
      <c r="CR128" s="735"/>
      <c r="CS128" s="735"/>
      <c r="CT128" s="735"/>
      <c r="CU128" s="735"/>
      <c r="CV128" s="735"/>
      <c r="CW128" s="735"/>
      <c r="CX128" s="735"/>
      <c r="CY128" s="735"/>
      <c r="CZ128" s="735"/>
      <c r="DA128" s="735"/>
      <c r="DB128" s="735"/>
      <c r="DC128" s="735"/>
      <c r="DD128" s="735"/>
      <c r="DE128" s="735"/>
      <c r="DF128" s="1047"/>
      <c r="DG128" s="1048">
        <v>9156</v>
      </c>
      <c r="DH128" s="1049"/>
      <c r="DI128" s="1049"/>
      <c r="DJ128" s="1049"/>
      <c r="DK128" s="1049"/>
      <c r="DL128" s="1049">
        <v>4521</v>
      </c>
      <c r="DM128" s="1049"/>
      <c r="DN128" s="1049"/>
      <c r="DO128" s="1049"/>
      <c r="DP128" s="1049"/>
      <c r="DQ128" s="1049">
        <v>3201</v>
      </c>
      <c r="DR128" s="1049"/>
      <c r="DS128" s="1049"/>
      <c r="DT128" s="1049"/>
      <c r="DU128" s="1049"/>
      <c r="DV128" s="1050">
        <v>0.1</v>
      </c>
      <c r="DW128" s="1050"/>
      <c r="DX128" s="1050"/>
      <c r="DY128" s="1050"/>
      <c r="DZ128" s="1051"/>
    </row>
    <row r="129" spans="1:131" s="221" customFormat="1" ht="26.25" customHeight="1" x14ac:dyDescent="0.2">
      <c r="A129" s="945" t="s">
        <v>107</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81" t="s">
        <v>487</v>
      </c>
      <c r="X129" s="1082"/>
      <c r="Y129" s="1082"/>
      <c r="Z129" s="1083"/>
      <c r="AA129" s="969">
        <v>3459796</v>
      </c>
      <c r="AB129" s="970"/>
      <c r="AC129" s="970"/>
      <c r="AD129" s="970"/>
      <c r="AE129" s="971"/>
      <c r="AF129" s="972">
        <v>3646618</v>
      </c>
      <c r="AG129" s="970"/>
      <c r="AH129" s="970"/>
      <c r="AI129" s="970"/>
      <c r="AJ129" s="971"/>
      <c r="AK129" s="972">
        <v>3923370</v>
      </c>
      <c r="AL129" s="970"/>
      <c r="AM129" s="970"/>
      <c r="AN129" s="970"/>
      <c r="AO129" s="971"/>
      <c r="AP129" s="1084"/>
      <c r="AQ129" s="1085"/>
      <c r="AR129" s="1085"/>
      <c r="AS129" s="1085"/>
      <c r="AT129" s="1086"/>
      <c r="AU129" s="224"/>
      <c r="AV129" s="224"/>
      <c r="AW129" s="224"/>
      <c r="AX129" s="1076" t="s">
        <v>488</v>
      </c>
      <c r="AY129" s="934"/>
      <c r="AZ129" s="934"/>
      <c r="BA129" s="934"/>
      <c r="BB129" s="934"/>
      <c r="BC129" s="934"/>
      <c r="BD129" s="934"/>
      <c r="BE129" s="935"/>
      <c r="BF129" s="1077" t="s">
        <v>127</v>
      </c>
      <c r="BG129" s="1078"/>
      <c r="BH129" s="1078"/>
      <c r="BI129" s="1078"/>
      <c r="BJ129" s="1078"/>
      <c r="BK129" s="1078"/>
      <c r="BL129" s="1079"/>
      <c r="BM129" s="1077">
        <v>20</v>
      </c>
      <c r="BN129" s="1078"/>
      <c r="BO129" s="1078"/>
      <c r="BP129" s="1078"/>
      <c r="BQ129" s="1078"/>
      <c r="BR129" s="1078"/>
      <c r="BS129" s="1079"/>
      <c r="BT129" s="1077">
        <v>30</v>
      </c>
      <c r="BU129" s="1078"/>
      <c r="BV129" s="1078"/>
      <c r="BW129" s="1078"/>
      <c r="BX129" s="1078"/>
      <c r="BY129" s="1078"/>
      <c r="BZ129" s="108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5" t="s">
        <v>489</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81" t="s">
        <v>490</v>
      </c>
      <c r="X130" s="1082"/>
      <c r="Y130" s="1082"/>
      <c r="Z130" s="1083"/>
      <c r="AA130" s="969">
        <v>396569</v>
      </c>
      <c r="AB130" s="970"/>
      <c r="AC130" s="970"/>
      <c r="AD130" s="970"/>
      <c r="AE130" s="971"/>
      <c r="AF130" s="972">
        <v>402817</v>
      </c>
      <c r="AG130" s="970"/>
      <c r="AH130" s="970"/>
      <c r="AI130" s="970"/>
      <c r="AJ130" s="971"/>
      <c r="AK130" s="972">
        <v>411969</v>
      </c>
      <c r="AL130" s="970"/>
      <c r="AM130" s="970"/>
      <c r="AN130" s="970"/>
      <c r="AO130" s="971"/>
      <c r="AP130" s="1084"/>
      <c r="AQ130" s="1085"/>
      <c r="AR130" s="1085"/>
      <c r="AS130" s="1085"/>
      <c r="AT130" s="1086"/>
      <c r="AU130" s="224"/>
      <c r="AV130" s="224"/>
      <c r="AW130" s="224"/>
      <c r="AX130" s="1076" t="s">
        <v>491</v>
      </c>
      <c r="AY130" s="934"/>
      <c r="AZ130" s="934"/>
      <c r="BA130" s="934"/>
      <c r="BB130" s="934"/>
      <c r="BC130" s="934"/>
      <c r="BD130" s="934"/>
      <c r="BE130" s="935"/>
      <c r="BF130" s="1112">
        <v>8.3000000000000007</v>
      </c>
      <c r="BG130" s="1113"/>
      <c r="BH130" s="1113"/>
      <c r="BI130" s="1113"/>
      <c r="BJ130" s="1113"/>
      <c r="BK130" s="1113"/>
      <c r="BL130" s="1114"/>
      <c r="BM130" s="1112">
        <v>25</v>
      </c>
      <c r="BN130" s="1113"/>
      <c r="BO130" s="1113"/>
      <c r="BP130" s="1113"/>
      <c r="BQ130" s="1113"/>
      <c r="BR130" s="1113"/>
      <c r="BS130" s="1114"/>
      <c r="BT130" s="1112">
        <v>35</v>
      </c>
      <c r="BU130" s="1113"/>
      <c r="BV130" s="1113"/>
      <c r="BW130" s="1113"/>
      <c r="BX130" s="1113"/>
      <c r="BY130" s="1113"/>
      <c r="BZ130" s="1115"/>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492</v>
      </c>
      <c r="X131" s="1119"/>
      <c r="Y131" s="1119"/>
      <c r="Z131" s="1120"/>
      <c r="AA131" s="1015">
        <v>3063227</v>
      </c>
      <c r="AB131" s="997"/>
      <c r="AC131" s="997"/>
      <c r="AD131" s="997"/>
      <c r="AE131" s="998"/>
      <c r="AF131" s="996">
        <v>3243801</v>
      </c>
      <c r="AG131" s="997"/>
      <c r="AH131" s="997"/>
      <c r="AI131" s="997"/>
      <c r="AJ131" s="998"/>
      <c r="AK131" s="996">
        <v>3511401</v>
      </c>
      <c r="AL131" s="997"/>
      <c r="AM131" s="997"/>
      <c r="AN131" s="997"/>
      <c r="AO131" s="998"/>
      <c r="AP131" s="1121"/>
      <c r="AQ131" s="1122"/>
      <c r="AR131" s="1122"/>
      <c r="AS131" s="1122"/>
      <c r="AT131" s="1123"/>
      <c r="AU131" s="224"/>
      <c r="AV131" s="224"/>
      <c r="AW131" s="224"/>
      <c r="AX131" s="1094" t="s">
        <v>493</v>
      </c>
      <c r="AY131" s="735"/>
      <c r="AZ131" s="735"/>
      <c r="BA131" s="735"/>
      <c r="BB131" s="735"/>
      <c r="BC131" s="735"/>
      <c r="BD131" s="735"/>
      <c r="BE131" s="1047"/>
      <c r="BF131" s="1095" t="s">
        <v>448</v>
      </c>
      <c r="BG131" s="1096"/>
      <c r="BH131" s="1096"/>
      <c r="BI131" s="1096"/>
      <c r="BJ131" s="1096"/>
      <c r="BK131" s="1096"/>
      <c r="BL131" s="1097"/>
      <c r="BM131" s="1095">
        <v>350</v>
      </c>
      <c r="BN131" s="1096"/>
      <c r="BO131" s="1096"/>
      <c r="BP131" s="1096"/>
      <c r="BQ131" s="1096"/>
      <c r="BR131" s="1096"/>
      <c r="BS131" s="1097"/>
      <c r="BT131" s="1098"/>
      <c r="BU131" s="1099"/>
      <c r="BV131" s="1099"/>
      <c r="BW131" s="1099"/>
      <c r="BX131" s="1099"/>
      <c r="BY131" s="1099"/>
      <c r="BZ131" s="110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01" t="s">
        <v>494</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495</v>
      </c>
      <c r="W132" s="1105"/>
      <c r="X132" s="1105"/>
      <c r="Y132" s="1105"/>
      <c r="Z132" s="1106"/>
      <c r="AA132" s="1107">
        <v>9.6767885630000006</v>
      </c>
      <c r="AB132" s="1108"/>
      <c r="AC132" s="1108"/>
      <c r="AD132" s="1108"/>
      <c r="AE132" s="1109"/>
      <c r="AF132" s="1110">
        <v>8.1702299249999992</v>
      </c>
      <c r="AG132" s="1108"/>
      <c r="AH132" s="1108"/>
      <c r="AI132" s="1108"/>
      <c r="AJ132" s="1109"/>
      <c r="AK132" s="1110">
        <v>7.2894266419999996</v>
      </c>
      <c r="AL132" s="1108"/>
      <c r="AM132" s="1108"/>
      <c r="AN132" s="1108"/>
      <c r="AO132" s="1109"/>
      <c r="AP132" s="1012"/>
      <c r="AQ132" s="1013"/>
      <c r="AR132" s="1013"/>
      <c r="AS132" s="1013"/>
      <c r="AT132" s="1111"/>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496</v>
      </c>
      <c r="W133" s="1088"/>
      <c r="X133" s="1088"/>
      <c r="Y133" s="1088"/>
      <c r="Z133" s="1089"/>
      <c r="AA133" s="1090">
        <v>9.9</v>
      </c>
      <c r="AB133" s="1091"/>
      <c r="AC133" s="1091"/>
      <c r="AD133" s="1091"/>
      <c r="AE133" s="1092"/>
      <c r="AF133" s="1090">
        <v>9.3000000000000007</v>
      </c>
      <c r="AG133" s="1091"/>
      <c r="AH133" s="1091"/>
      <c r="AI133" s="1091"/>
      <c r="AJ133" s="1092"/>
      <c r="AK133" s="1090">
        <v>8.3000000000000007</v>
      </c>
      <c r="AL133" s="1091"/>
      <c r="AM133" s="1091"/>
      <c r="AN133" s="1091"/>
      <c r="AO133" s="1092"/>
      <c r="AP133" s="1039"/>
      <c r="AQ133" s="1040"/>
      <c r="AR133" s="1040"/>
      <c r="AS133" s="1040"/>
      <c r="AT133" s="1093"/>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W3c6HqetEKum7gG85sUYg8c72QUCbqqF7l2KsUytJFAPLTyXfR7HZbEDL0wAT4ekl9/uj2YraEHETR47xd76A==" saltValue="r8IQ85E6BnBrNQihEjWg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A31" zoomScaleNormal="85" zoomScaleSheetLayoutView="100" workbookViewId="0">
      <selection activeCell="AV96" sqref="AV96"/>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497</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sXPiI/+RHzPjHSJpOn69Dv9y+HeUlXCv+1CyKPtY9qe9cwEHjs0L2bI+LOu+oxg9n7tQwQflvtUrqmbyecF/ow==" saltValue="hl9P9NgJSL9YXTsHB9lh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vRndGjZ0dxOVKjcUTORvCgVuj0oX/Mj5a6ose8qZ1JENKIghWxi/s2CsMBMpC3XoCam+ro4mhB8UItUbHP5kg==" saltValue="4vfLyjiPka1eahAQUPKY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499</v>
      </c>
      <c r="AL6" s="257"/>
      <c r="AM6" s="257"/>
      <c r="AN6" s="257"/>
    </row>
    <row r="7" spans="1:46" ht="13.5" customHeight="1" x14ac:dyDescent="0.2">
      <c r="A7" s="256"/>
      <c r="AK7" s="259"/>
      <c r="AL7" s="260"/>
      <c r="AM7" s="260"/>
      <c r="AN7" s="261"/>
      <c r="AO7" s="1125" t="s">
        <v>500</v>
      </c>
      <c r="AP7" s="262"/>
      <c r="AQ7" s="263" t="s">
        <v>501</v>
      </c>
      <c r="AR7" s="264"/>
    </row>
    <row r="8" spans="1:46" ht="13.2" x14ac:dyDescent="0.2">
      <c r="A8" s="256"/>
      <c r="AK8" s="265"/>
      <c r="AL8" s="266"/>
      <c r="AM8" s="266"/>
      <c r="AN8" s="267"/>
      <c r="AO8" s="1126"/>
      <c r="AP8" s="268" t="s">
        <v>502</v>
      </c>
      <c r="AQ8" s="269" t="s">
        <v>503</v>
      </c>
      <c r="AR8" s="270" t="s">
        <v>504</v>
      </c>
    </row>
    <row r="9" spans="1:46" ht="13.2" x14ac:dyDescent="0.2">
      <c r="A9" s="256"/>
      <c r="AK9" s="1127" t="s">
        <v>505</v>
      </c>
      <c r="AL9" s="1128"/>
      <c r="AM9" s="1128"/>
      <c r="AN9" s="1129"/>
      <c r="AO9" s="271">
        <v>1272148</v>
      </c>
      <c r="AP9" s="271">
        <v>123115</v>
      </c>
      <c r="AQ9" s="272">
        <v>163770</v>
      </c>
      <c r="AR9" s="273">
        <v>-24.8</v>
      </c>
    </row>
    <row r="10" spans="1:46" ht="13.5" customHeight="1" x14ac:dyDescent="0.2">
      <c r="A10" s="256"/>
      <c r="AK10" s="1127" t="s">
        <v>506</v>
      </c>
      <c r="AL10" s="1128"/>
      <c r="AM10" s="1128"/>
      <c r="AN10" s="1129"/>
      <c r="AO10" s="274">
        <v>133199</v>
      </c>
      <c r="AP10" s="274">
        <v>12891</v>
      </c>
      <c r="AQ10" s="275">
        <v>24683</v>
      </c>
      <c r="AR10" s="276">
        <v>-47.8</v>
      </c>
    </row>
    <row r="11" spans="1:46" ht="13.5" customHeight="1" x14ac:dyDescent="0.2">
      <c r="A11" s="256"/>
      <c r="AK11" s="1127" t="s">
        <v>507</v>
      </c>
      <c r="AL11" s="1128"/>
      <c r="AM11" s="1128"/>
      <c r="AN11" s="1129"/>
      <c r="AO11" s="274">
        <v>8833</v>
      </c>
      <c r="AP11" s="274">
        <v>855</v>
      </c>
      <c r="AQ11" s="275">
        <v>5136</v>
      </c>
      <c r="AR11" s="276">
        <v>-83.4</v>
      </c>
    </row>
    <row r="12" spans="1:46" ht="13.5" customHeight="1" x14ac:dyDescent="0.2">
      <c r="A12" s="256"/>
      <c r="AK12" s="1127" t="s">
        <v>508</v>
      </c>
      <c r="AL12" s="1128"/>
      <c r="AM12" s="1128"/>
      <c r="AN12" s="1129"/>
      <c r="AO12" s="274" t="s">
        <v>509</v>
      </c>
      <c r="AP12" s="274" t="s">
        <v>509</v>
      </c>
      <c r="AQ12" s="275" t="s">
        <v>509</v>
      </c>
      <c r="AR12" s="276" t="s">
        <v>509</v>
      </c>
    </row>
    <row r="13" spans="1:46" ht="13.5" customHeight="1" x14ac:dyDescent="0.2">
      <c r="A13" s="256"/>
      <c r="AK13" s="1127" t="s">
        <v>510</v>
      </c>
      <c r="AL13" s="1128"/>
      <c r="AM13" s="1128"/>
      <c r="AN13" s="1129"/>
      <c r="AO13" s="274">
        <v>73198</v>
      </c>
      <c r="AP13" s="274">
        <v>7084</v>
      </c>
      <c r="AQ13" s="275">
        <v>6255</v>
      </c>
      <c r="AR13" s="276">
        <v>13.3</v>
      </c>
    </row>
    <row r="14" spans="1:46" ht="13.5" customHeight="1" x14ac:dyDescent="0.2">
      <c r="A14" s="256"/>
      <c r="AK14" s="1127" t="s">
        <v>511</v>
      </c>
      <c r="AL14" s="1128"/>
      <c r="AM14" s="1128"/>
      <c r="AN14" s="1129"/>
      <c r="AO14" s="274">
        <v>62915</v>
      </c>
      <c r="AP14" s="274">
        <v>6089</v>
      </c>
      <c r="AQ14" s="275">
        <v>3424</v>
      </c>
      <c r="AR14" s="276">
        <v>77.8</v>
      </c>
    </row>
    <row r="15" spans="1:46" ht="13.5" customHeight="1" x14ac:dyDescent="0.2">
      <c r="A15" s="256"/>
      <c r="AK15" s="1130" t="s">
        <v>512</v>
      </c>
      <c r="AL15" s="1131"/>
      <c r="AM15" s="1131"/>
      <c r="AN15" s="1132"/>
      <c r="AO15" s="274">
        <v>-92919</v>
      </c>
      <c r="AP15" s="274">
        <v>-8992</v>
      </c>
      <c r="AQ15" s="275">
        <v>-13292</v>
      </c>
      <c r="AR15" s="276">
        <v>-32.4</v>
      </c>
    </row>
    <row r="16" spans="1:46" ht="13.2" x14ac:dyDescent="0.2">
      <c r="A16" s="256"/>
      <c r="AK16" s="1130" t="s">
        <v>183</v>
      </c>
      <c r="AL16" s="1131"/>
      <c r="AM16" s="1131"/>
      <c r="AN16" s="1132"/>
      <c r="AO16" s="274">
        <v>1457374</v>
      </c>
      <c r="AP16" s="274">
        <v>141041</v>
      </c>
      <c r="AQ16" s="275">
        <v>189976</v>
      </c>
      <c r="AR16" s="276">
        <v>-25.8</v>
      </c>
    </row>
    <row r="17" spans="1:46" ht="13.2" x14ac:dyDescent="0.2">
      <c r="A17" s="256"/>
    </row>
    <row r="18" spans="1:46" ht="13.2" x14ac:dyDescent="0.2">
      <c r="A18" s="256"/>
      <c r="AQ18" s="277"/>
      <c r="AR18" s="277"/>
    </row>
    <row r="19" spans="1:46" ht="13.2" x14ac:dyDescent="0.2">
      <c r="A19" s="256"/>
      <c r="AK19" s="252" t="s">
        <v>513</v>
      </c>
    </row>
    <row r="20" spans="1:46" ht="13.2" x14ac:dyDescent="0.2">
      <c r="A20" s="256"/>
      <c r="AK20" s="278"/>
      <c r="AL20" s="279"/>
      <c r="AM20" s="279"/>
      <c r="AN20" s="280"/>
      <c r="AO20" s="281" t="s">
        <v>514</v>
      </c>
      <c r="AP20" s="282" t="s">
        <v>515</v>
      </c>
      <c r="AQ20" s="283" t="s">
        <v>516</v>
      </c>
      <c r="AR20" s="284"/>
    </row>
    <row r="21" spans="1:46" s="257" customFormat="1" ht="13.2" x14ac:dyDescent="0.2">
      <c r="A21" s="285"/>
      <c r="AK21" s="1133" t="s">
        <v>517</v>
      </c>
      <c r="AL21" s="1134"/>
      <c r="AM21" s="1134"/>
      <c r="AN21" s="1135"/>
      <c r="AO21" s="286">
        <v>12.77</v>
      </c>
      <c r="AP21" s="287">
        <v>16.39</v>
      </c>
      <c r="AQ21" s="288">
        <v>-3.62</v>
      </c>
      <c r="AS21" s="289"/>
      <c r="AT21" s="285"/>
    </row>
    <row r="22" spans="1:46" s="257" customFormat="1" ht="13.2" x14ac:dyDescent="0.2">
      <c r="A22" s="285"/>
      <c r="AK22" s="1133" t="s">
        <v>518</v>
      </c>
      <c r="AL22" s="1134"/>
      <c r="AM22" s="1134"/>
      <c r="AN22" s="1135"/>
      <c r="AO22" s="290">
        <v>94.9</v>
      </c>
      <c r="AP22" s="291">
        <v>95.8</v>
      </c>
      <c r="AQ22" s="292">
        <v>-0.9</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4" t="s">
        <v>519</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row>
    <row r="27" spans="1:46" ht="13.2" x14ac:dyDescent="0.2">
      <c r="A27" s="297"/>
      <c r="AS27" s="252"/>
      <c r="AT27" s="252"/>
    </row>
    <row r="28" spans="1:46" ht="16.2" x14ac:dyDescent="0.2">
      <c r="A28" s="253" t="s">
        <v>520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521</v>
      </c>
      <c r="AL29" s="257"/>
      <c r="AM29" s="257"/>
      <c r="AN29" s="257"/>
      <c r="AS29" s="299"/>
    </row>
    <row r="30" spans="1:46" ht="13.5" customHeight="1" x14ac:dyDescent="0.2">
      <c r="A30" s="256"/>
      <c r="AK30" s="259"/>
      <c r="AL30" s="260"/>
      <c r="AM30" s="260"/>
      <c r="AN30" s="261"/>
      <c r="AO30" s="1125" t="s">
        <v>500</v>
      </c>
      <c r="AP30" s="262"/>
      <c r="AQ30" s="263" t="s">
        <v>501</v>
      </c>
      <c r="AR30" s="264"/>
    </row>
    <row r="31" spans="1:46" ht="13.2" x14ac:dyDescent="0.2">
      <c r="A31" s="256"/>
      <c r="AK31" s="265"/>
      <c r="AL31" s="266"/>
      <c r="AM31" s="266"/>
      <c r="AN31" s="267"/>
      <c r="AO31" s="1126"/>
      <c r="AP31" s="268" t="s">
        <v>502</v>
      </c>
      <c r="AQ31" s="269" t="s">
        <v>503</v>
      </c>
      <c r="AR31" s="270" t="s">
        <v>504</v>
      </c>
    </row>
    <row r="32" spans="1:46" ht="27" customHeight="1" x14ac:dyDescent="0.2">
      <c r="A32" s="256"/>
      <c r="AK32" s="1141" t="s">
        <v>522</v>
      </c>
      <c r="AL32" s="1142"/>
      <c r="AM32" s="1142"/>
      <c r="AN32" s="1143"/>
      <c r="AO32" s="300">
        <v>572479</v>
      </c>
      <c r="AP32" s="300">
        <v>55403</v>
      </c>
      <c r="AQ32" s="301">
        <v>115605</v>
      </c>
      <c r="AR32" s="302">
        <v>-52.1</v>
      </c>
    </row>
    <row r="33" spans="1:46" ht="13.5" customHeight="1" x14ac:dyDescent="0.2">
      <c r="A33" s="256"/>
      <c r="AK33" s="1141" t="s">
        <v>523</v>
      </c>
      <c r="AL33" s="1142"/>
      <c r="AM33" s="1142"/>
      <c r="AN33" s="1143"/>
      <c r="AO33" s="300" t="s">
        <v>509</v>
      </c>
      <c r="AP33" s="300" t="s">
        <v>509</v>
      </c>
      <c r="AQ33" s="301">
        <v>170</v>
      </c>
      <c r="AR33" s="302" t="s">
        <v>509</v>
      </c>
    </row>
    <row r="34" spans="1:46" ht="27" customHeight="1" x14ac:dyDescent="0.2">
      <c r="A34" s="256"/>
      <c r="AK34" s="1141" t="s">
        <v>524</v>
      </c>
      <c r="AL34" s="1142"/>
      <c r="AM34" s="1142"/>
      <c r="AN34" s="1143"/>
      <c r="AO34" s="300" t="s">
        <v>509</v>
      </c>
      <c r="AP34" s="300" t="s">
        <v>509</v>
      </c>
      <c r="AQ34" s="301">
        <v>200</v>
      </c>
      <c r="AR34" s="302" t="s">
        <v>509</v>
      </c>
    </row>
    <row r="35" spans="1:46" ht="27" customHeight="1" x14ac:dyDescent="0.2">
      <c r="A35" s="256"/>
      <c r="AK35" s="1141" t="s">
        <v>525</v>
      </c>
      <c r="AL35" s="1142"/>
      <c r="AM35" s="1142"/>
      <c r="AN35" s="1143"/>
      <c r="AO35" s="300">
        <v>74495</v>
      </c>
      <c r="AP35" s="300">
        <v>7209</v>
      </c>
      <c r="AQ35" s="301">
        <v>23913</v>
      </c>
      <c r="AR35" s="302">
        <v>-69.900000000000006</v>
      </c>
    </row>
    <row r="36" spans="1:46" ht="27" customHeight="1" x14ac:dyDescent="0.2">
      <c r="A36" s="256"/>
      <c r="AK36" s="1141" t="s">
        <v>526</v>
      </c>
      <c r="AL36" s="1142"/>
      <c r="AM36" s="1142"/>
      <c r="AN36" s="1143"/>
      <c r="AO36" s="300">
        <v>34517</v>
      </c>
      <c r="AP36" s="300">
        <v>3340</v>
      </c>
      <c r="AQ36" s="301">
        <v>3903</v>
      </c>
      <c r="AR36" s="302">
        <v>-14.4</v>
      </c>
    </row>
    <row r="37" spans="1:46" ht="13.5" customHeight="1" x14ac:dyDescent="0.2">
      <c r="A37" s="256"/>
      <c r="AK37" s="1141" t="s">
        <v>527</v>
      </c>
      <c r="AL37" s="1142"/>
      <c r="AM37" s="1142"/>
      <c r="AN37" s="1143"/>
      <c r="AO37" s="300">
        <v>1704</v>
      </c>
      <c r="AP37" s="300">
        <v>165</v>
      </c>
      <c r="AQ37" s="301">
        <v>982</v>
      </c>
      <c r="AR37" s="302">
        <v>-83.2</v>
      </c>
    </row>
    <row r="38" spans="1:46" ht="27" customHeight="1" x14ac:dyDescent="0.2">
      <c r="A38" s="256"/>
      <c r="AK38" s="1144" t="s">
        <v>528</v>
      </c>
      <c r="AL38" s="1145"/>
      <c r="AM38" s="1145"/>
      <c r="AN38" s="1146"/>
      <c r="AO38" s="303" t="s">
        <v>509</v>
      </c>
      <c r="AP38" s="303" t="s">
        <v>509</v>
      </c>
      <c r="AQ38" s="304">
        <v>19</v>
      </c>
      <c r="AR38" s="292" t="s">
        <v>509</v>
      </c>
      <c r="AS38" s="299"/>
    </row>
    <row r="39" spans="1:46" ht="13.2" x14ac:dyDescent="0.2">
      <c r="A39" s="256"/>
      <c r="AK39" s="1144" t="s">
        <v>529</v>
      </c>
      <c r="AL39" s="1145"/>
      <c r="AM39" s="1145"/>
      <c r="AN39" s="1146"/>
      <c r="AO39" s="300">
        <v>-15265</v>
      </c>
      <c r="AP39" s="300">
        <v>-1477</v>
      </c>
      <c r="AQ39" s="301">
        <v>-4902</v>
      </c>
      <c r="AR39" s="302">
        <v>-69.900000000000006</v>
      </c>
      <c r="AS39" s="299"/>
    </row>
    <row r="40" spans="1:46" ht="27" customHeight="1" x14ac:dyDescent="0.2">
      <c r="A40" s="256"/>
      <c r="AK40" s="1141" t="s">
        <v>530</v>
      </c>
      <c r="AL40" s="1142"/>
      <c r="AM40" s="1142"/>
      <c r="AN40" s="1143"/>
      <c r="AO40" s="300">
        <v>-411969</v>
      </c>
      <c r="AP40" s="300">
        <v>-39869</v>
      </c>
      <c r="AQ40" s="301">
        <v>-94813</v>
      </c>
      <c r="AR40" s="302">
        <v>-57.9</v>
      </c>
      <c r="AS40" s="299"/>
    </row>
    <row r="41" spans="1:46" ht="13.2" x14ac:dyDescent="0.2">
      <c r="A41" s="256"/>
      <c r="AK41" s="1147" t="s">
        <v>295</v>
      </c>
      <c r="AL41" s="1148"/>
      <c r="AM41" s="1148"/>
      <c r="AN41" s="1149"/>
      <c r="AO41" s="300">
        <v>255961</v>
      </c>
      <c r="AP41" s="300">
        <v>24771</v>
      </c>
      <c r="AQ41" s="301">
        <v>45077</v>
      </c>
      <c r="AR41" s="302">
        <v>-45</v>
      </c>
      <c r="AS41" s="299"/>
    </row>
    <row r="42" spans="1:46" ht="13.2" x14ac:dyDescent="0.2">
      <c r="A42" s="256"/>
      <c r="AK42" s="305" t="s">
        <v>531</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532</v>
      </c>
    </row>
    <row r="48" spans="1:46" ht="13.2" x14ac:dyDescent="0.2">
      <c r="A48" s="256"/>
      <c r="AK48" s="310" t="s">
        <v>533</v>
      </c>
      <c r="AL48" s="310"/>
      <c r="AM48" s="310"/>
      <c r="AN48" s="310"/>
      <c r="AO48" s="310"/>
      <c r="AP48" s="310"/>
      <c r="AQ48" s="311"/>
      <c r="AR48" s="310"/>
    </row>
    <row r="49" spans="1:44" ht="13.5" customHeight="1" x14ac:dyDescent="0.2">
      <c r="A49" s="256"/>
      <c r="AK49" s="312"/>
      <c r="AL49" s="313"/>
      <c r="AM49" s="1136" t="s">
        <v>500</v>
      </c>
      <c r="AN49" s="1138" t="s">
        <v>534</v>
      </c>
      <c r="AO49" s="1139"/>
      <c r="AP49" s="1139"/>
      <c r="AQ49" s="1139"/>
      <c r="AR49" s="1140"/>
    </row>
    <row r="50" spans="1:44" ht="13.2" x14ac:dyDescent="0.2">
      <c r="A50" s="256"/>
      <c r="AK50" s="314"/>
      <c r="AL50" s="315"/>
      <c r="AM50" s="1137"/>
      <c r="AN50" s="316" t="s">
        <v>535</v>
      </c>
      <c r="AO50" s="317" t="s">
        <v>536</v>
      </c>
      <c r="AP50" s="318" t="s">
        <v>537</v>
      </c>
      <c r="AQ50" s="319" t="s">
        <v>538</v>
      </c>
      <c r="AR50" s="320" t="s">
        <v>539</v>
      </c>
    </row>
    <row r="51" spans="1:44" ht="13.2" x14ac:dyDescent="0.2">
      <c r="A51" s="256"/>
      <c r="AK51" s="312" t="s">
        <v>540</v>
      </c>
      <c r="AL51" s="313"/>
      <c r="AM51" s="321">
        <v>731814</v>
      </c>
      <c r="AN51" s="322">
        <v>68139</v>
      </c>
      <c r="AO51" s="323">
        <v>-25.6</v>
      </c>
      <c r="AP51" s="324">
        <v>113913</v>
      </c>
      <c r="AQ51" s="325">
        <v>5.9</v>
      </c>
      <c r="AR51" s="326">
        <v>-31.5</v>
      </c>
    </row>
    <row r="52" spans="1:44" ht="13.2" x14ac:dyDescent="0.2">
      <c r="A52" s="256"/>
      <c r="AK52" s="327"/>
      <c r="AL52" s="328" t="s">
        <v>541</v>
      </c>
      <c r="AM52" s="329">
        <v>636153</v>
      </c>
      <c r="AN52" s="330">
        <v>59232</v>
      </c>
      <c r="AO52" s="331">
        <v>-2.2000000000000002</v>
      </c>
      <c r="AP52" s="332">
        <v>53160</v>
      </c>
      <c r="AQ52" s="333">
        <v>-8.1999999999999993</v>
      </c>
      <c r="AR52" s="334">
        <v>6</v>
      </c>
    </row>
    <row r="53" spans="1:44" ht="13.2" x14ac:dyDescent="0.2">
      <c r="A53" s="256"/>
      <c r="AK53" s="312" t="s">
        <v>542</v>
      </c>
      <c r="AL53" s="313"/>
      <c r="AM53" s="321">
        <v>818152</v>
      </c>
      <c r="AN53" s="322">
        <v>77133</v>
      </c>
      <c r="AO53" s="323">
        <v>13.2</v>
      </c>
      <c r="AP53" s="324">
        <v>115050</v>
      </c>
      <c r="AQ53" s="325">
        <v>1</v>
      </c>
      <c r="AR53" s="326">
        <v>12.2</v>
      </c>
    </row>
    <row r="54" spans="1:44" ht="13.2" x14ac:dyDescent="0.2">
      <c r="A54" s="256"/>
      <c r="AK54" s="327"/>
      <c r="AL54" s="328" t="s">
        <v>541</v>
      </c>
      <c r="AM54" s="329">
        <v>678259</v>
      </c>
      <c r="AN54" s="330">
        <v>63944</v>
      </c>
      <c r="AO54" s="331">
        <v>8</v>
      </c>
      <c r="AP54" s="332">
        <v>53792</v>
      </c>
      <c r="AQ54" s="333">
        <v>1.2</v>
      </c>
      <c r="AR54" s="334">
        <v>6.8</v>
      </c>
    </row>
    <row r="55" spans="1:44" ht="13.2" x14ac:dyDescent="0.2">
      <c r="A55" s="256"/>
      <c r="AK55" s="312" t="s">
        <v>543</v>
      </c>
      <c r="AL55" s="313"/>
      <c r="AM55" s="321">
        <v>1335316</v>
      </c>
      <c r="AN55" s="322">
        <v>127076</v>
      </c>
      <c r="AO55" s="323">
        <v>64.7</v>
      </c>
      <c r="AP55" s="324">
        <v>118252</v>
      </c>
      <c r="AQ55" s="325">
        <v>2.8</v>
      </c>
      <c r="AR55" s="326">
        <v>61.9</v>
      </c>
    </row>
    <row r="56" spans="1:44" ht="13.2" x14ac:dyDescent="0.2">
      <c r="A56" s="256"/>
      <c r="AK56" s="327"/>
      <c r="AL56" s="328" t="s">
        <v>541</v>
      </c>
      <c r="AM56" s="329">
        <v>827747</v>
      </c>
      <c r="AN56" s="330">
        <v>78773</v>
      </c>
      <c r="AO56" s="331">
        <v>23.2</v>
      </c>
      <c r="AP56" s="332">
        <v>49994</v>
      </c>
      <c r="AQ56" s="333">
        <v>-7.1</v>
      </c>
      <c r="AR56" s="334">
        <v>30.3</v>
      </c>
    </row>
    <row r="57" spans="1:44" ht="13.2" x14ac:dyDescent="0.2">
      <c r="A57" s="256"/>
      <c r="AK57" s="312" t="s">
        <v>544</v>
      </c>
      <c r="AL57" s="313"/>
      <c r="AM57" s="321">
        <v>1406906</v>
      </c>
      <c r="AN57" s="322">
        <v>134542</v>
      </c>
      <c r="AO57" s="323">
        <v>5.9</v>
      </c>
      <c r="AP57" s="324">
        <v>200194</v>
      </c>
      <c r="AQ57" s="325">
        <v>69.3</v>
      </c>
      <c r="AR57" s="326">
        <v>-63.4</v>
      </c>
    </row>
    <row r="58" spans="1:44" ht="13.2" x14ac:dyDescent="0.2">
      <c r="A58" s="256"/>
      <c r="AK58" s="327"/>
      <c r="AL58" s="328" t="s">
        <v>541</v>
      </c>
      <c r="AM58" s="329">
        <v>1160989</v>
      </c>
      <c r="AN58" s="330">
        <v>111025</v>
      </c>
      <c r="AO58" s="331">
        <v>40.9</v>
      </c>
      <c r="AP58" s="332">
        <v>106422</v>
      </c>
      <c r="AQ58" s="333">
        <v>112.9</v>
      </c>
      <c r="AR58" s="334">
        <v>-72</v>
      </c>
    </row>
    <row r="59" spans="1:44" ht="13.2" x14ac:dyDescent="0.2">
      <c r="A59" s="256"/>
      <c r="AK59" s="312" t="s">
        <v>545</v>
      </c>
      <c r="AL59" s="313"/>
      <c r="AM59" s="321">
        <v>1266358</v>
      </c>
      <c r="AN59" s="322">
        <v>122555</v>
      </c>
      <c r="AO59" s="323">
        <v>-8.9</v>
      </c>
      <c r="AP59" s="324">
        <v>196914</v>
      </c>
      <c r="AQ59" s="325">
        <v>-1.6</v>
      </c>
      <c r="AR59" s="326">
        <v>-7.3</v>
      </c>
    </row>
    <row r="60" spans="1:44" ht="13.2" x14ac:dyDescent="0.2">
      <c r="A60" s="256"/>
      <c r="AK60" s="327"/>
      <c r="AL60" s="328" t="s">
        <v>541</v>
      </c>
      <c r="AM60" s="329">
        <v>887902</v>
      </c>
      <c r="AN60" s="330">
        <v>85929</v>
      </c>
      <c r="AO60" s="331">
        <v>-22.6</v>
      </c>
      <c r="AP60" s="332">
        <v>98966</v>
      </c>
      <c r="AQ60" s="333">
        <v>-7</v>
      </c>
      <c r="AR60" s="334">
        <v>-15.6</v>
      </c>
    </row>
    <row r="61" spans="1:44" ht="13.2" x14ac:dyDescent="0.2">
      <c r="A61" s="256"/>
      <c r="AK61" s="312" t="s">
        <v>546</v>
      </c>
      <c r="AL61" s="335"/>
      <c r="AM61" s="321">
        <v>1111709</v>
      </c>
      <c r="AN61" s="322">
        <v>105889</v>
      </c>
      <c r="AO61" s="323">
        <v>9.9</v>
      </c>
      <c r="AP61" s="324">
        <v>148865</v>
      </c>
      <c r="AQ61" s="336">
        <v>15.5</v>
      </c>
      <c r="AR61" s="326">
        <v>-5.6</v>
      </c>
    </row>
    <row r="62" spans="1:44" ht="13.2" x14ac:dyDescent="0.2">
      <c r="A62" s="256"/>
      <c r="AK62" s="327"/>
      <c r="AL62" s="328" t="s">
        <v>541</v>
      </c>
      <c r="AM62" s="329">
        <v>838210</v>
      </c>
      <c r="AN62" s="330">
        <v>79781</v>
      </c>
      <c r="AO62" s="331">
        <v>9.5</v>
      </c>
      <c r="AP62" s="332">
        <v>72467</v>
      </c>
      <c r="AQ62" s="333">
        <v>18.399999999999999</v>
      </c>
      <c r="AR62" s="334">
        <v>-8.9</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TWglijT08F7+7Tqs7zSKyNKaCsKYyqkJcMrmoOKmSOdSdzbX2AidLzaGaqcZFZCZwHzba2+XRat3SVL3s71buw==" saltValue="uGdQNd9t36zmLnOsW+mS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548</v>
      </c>
    </row>
    <row r="121" spans="125:125" ht="13.5" hidden="1" customHeight="1" x14ac:dyDescent="0.2">
      <c r="DU121" s="250"/>
    </row>
  </sheetData>
  <sheetProtection algorithmName="SHA-512" hashValue="wJyQ5U1Yi9XI0Se+nynycfufheylCUsy6en+ERpMjBke3bHkB/J0tCW4XQ4XFHuiykUf7Xxg/u8rjkkOeWemwQ==" saltValue="tVas9FVZkke+3cz4Q4hG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549</v>
      </c>
    </row>
  </sheetData>
  <sheetProtection algorithmName="SHA-512" hashValue="Cb5IUbeskWt6Q45i+edpQuoVPbVC8EH5yzBA8rLkqvP8EJwMJ+A2FTM4GbMCYRstOPKn9aiL5vWw5IE2YtGE4Q==" saltValue="unhzhTl8xtP8GzhjFGqk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50" t="s">
        <v>3</v>
      </c>
      <c r="D47" s="1150"/>
      <c r="E47" s="1151"/>
      <c r="F47" s="11">
        <v>23.61</v>
      </c>
      <c r="G47" s="12">
        <v>21.26</v>
      </c>
      <c r="H47" s="12">
        <v>17.86</v>
      </c>
      <c r="I47" s="12">
        <v>21.18</v>
      </c>
      <c r="J47" s="13">
        <v>21.64</v>
      </c>
    </row>
    <row r="48" spans="2:10" ht="57.75" customHeight="1" x14ac:dyDescent="0.2">
      <c r="B48" s="14"/>
      <c r="C48" s="1152" t="s">
        <v>4</v>
      </c>
      <c r="D48" s="1152"/>
      <c r="E48" s="1153"/>
      <c r="F48" s="15">
        <v>10.55</v>
      </c>
      <c r="G48" s="16">
        <v>7.63</v>
      </c>
      <c r="H48" s="16">
        <v>7.83</v>
      </c>
      <c r="I48" s="16">
        <v>7.66</v>
      </c>
      <c r="J48" s="17">
        <v>12.65</v>
      </c>
    </row>
    <row r="49" spans="2:10" ht="57.75" customHeight="1" thickBot="1" x14ac:dyDescent="0.25">
      <c r="B49" s="18"/>
      <c r="C49" s="1154" t="s">
        <v>5</v>
      </c>
      <c r="D49" s="1154"/>
      <c r="E49" s="1155"/>
      <c r="F49" s="19" t="s">
        <v>555</v>
      </c>
      <c r="G49" s="20" t="s">
        <v>556</v>
      </c>
      <c r="H49" s="20" t="s">
        <v>557</v>
      </c>
      <c r="I49" s="20">
        <v>0.73</v>
      </c>
      <c r="J49" s="21">
        <v>3.91</v>
      </c>
    </row>
    <row r="50" spans="2:10" ht="13.2" x14ac:dyDescent="0.2"/>
  </sheetData>
  <sheetProtection algorithmName="SHA-512" hashValue="d5xrqt8pZY4cXBDpPFIiPR/Dv44gu7y7ShuiZPu1WzpphyBlJUaQEq/nJafCW/uMrO6yANC7Y2VSD/6wtpQ0Gw==" saltValue="wAbYudYtqX3Og+wj0xh4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2023-10-05T06:11:34Z</cp:lastPrinted>
  <dcterms:created xsi:type="dcterms:W3CDTF">2023-02-20T07:44:36Z</dcterms:created>
  <dcterms:modified xsi:type="dcterms:W3CDTF">2023-10-05T06:11:47Z</dcterms:modified>
  <cp:category/>
</cp:coreProperties>
</file>