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0.15\20 係\002 財政課\003 財政係\12 市町村課\市町村課調査・通知\令和５年度\★財政状況資料集\【】（ダウンロード準備完了のご連絡）令和３年度財政状況資料集の作成について（2回目・地方公会計関係）\提出（結合分）\"/>
    </mc:Choice>
  </mc:AlternateContent>
  <bookViews>
    <workbookView showHorizontalScroll="0" showVerticalScroll="0" xWindow="195" yWindow="1050" windowWidth="22815" windowHeight="108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<sst xmlns="http://schemas.openxmlformats.org/spreadsheetml/2006/main" count="1129" uniqueCount="618">
  <si>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</si>
  <si>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</si>
  <si>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</si>
  <si>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</si>
  <si>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</si>
  <si>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</si>
  <si>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</si>
  <si>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</si>
  <si>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</si>
  <si>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</si>
  <si>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</si>
  <si>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</si>
  <si>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</si>
  <si>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</si>
  <si>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</si>
  <si>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</si>
  <si>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</si>
  <si>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</si>
  <si>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</si>
  <si>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</si>
  <si>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</si>
  <si>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</si>
  <si>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</si>
  <si>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</si>
  <si>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</si>
  <si>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</si>
  <si>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</si>
  <si>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</si>
  <si>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</si>
  <si>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</si>
  <si>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</si>
  <si>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</si>
  <si>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</si>
  <si>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</si>
  <si>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</si>
  <si>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</si>
  <si>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</si>
  <si>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</si>
  <si>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</si>
  <si>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</si>
  <si>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</si>
  <si>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</si>
  <si>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</si>
  <si>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</si>
  <si>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</si>
  <si>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</si>
  <si>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</si>
  <si>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</si>
  <si>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</si>
  <si>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</si>
  <si>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</si>
  <si>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</si>
  <si>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</si>
  <si>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</si>
  <si>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</si>
  <si>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</si>
  <si>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</si>
  <si>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</si>
  <si>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</si>
  <si>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</si>
  <si>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</si>
  <si>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</si>
  <si>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</si>
  <si>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</si>
  <si>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</si>
  <si>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</si>
  <si>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</si>
  <si>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</si>
  <si>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</si>
  <si>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</si>
  <si>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</si>
  <si>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</si>
  <si>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</si>
  <si>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</si>
  <si>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</si>
  <si>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</si>
  <si>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</si>
  <si>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</si>
  <si>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</si>
  <si>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</si>
  <si>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</si>
  <si>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</si>
  <si>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</si>
  <si>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</si>
  <si>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</si>
  <si>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</si>
  <si>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</si>
  <si>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</si>
  <si>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</si>
  <si>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</si>
  <si>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</si>
  <si>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</si>
  <si>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</si>
  <si>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</si>
  <si>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</si>
  <si>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</si>
  <si>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</si>
  <si>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</si>
  <si>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</si>
  <si>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</si>
  <si>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</si>
  <si>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</si>
  <si>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</si>
  <si>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</si>
  <si>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</si>
  <si>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</si>
  <si>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</si>
  <si>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</si>
  <si>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</si>
  <si>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</si>
  <si>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</si>
  <si>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</si>
  <si>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</si>
  <si>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</si>
  <si>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</si>
  <si>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</si>
  <si>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</si>
  <si>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</si>
  <si>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</si>
  <si>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</si>
  <si>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</si>
  <si>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</si>
  <si>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</si>
  <si>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</si>
  <si>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</si>
  <si>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</si>
  <si>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</si>
  <si>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</si>
  <si>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</si>
  <si>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</si>
  <si>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</si>
  <si>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</si>
  <si>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</si>
  <si>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</si>
  <si>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</si>
  <si>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</si>
  <si>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</si>
  <si>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</si>
  <si>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</si>
  <si>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</si>
  <si>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</si>
  <si>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</si>
  <si>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</si>
  <si>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</si>
  <si>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</si>
  <si>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</si>
  <si>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</si>
  <si>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</si>
  <si>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</si>
  <si>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</si>
  <si>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</si>
  <si>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</si>
  <si>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</si>
  <si>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</si>
  <si>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</si>
  <si>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</si>
  <si>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</si>
  <si>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</si>
  <si>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</si>
  <si>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</si>
  <si>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</si>
  <si>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</si>
  <si>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</si>
  <si>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</si>
  <si>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</si>
  <si>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</si>
  <si>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</si>
  <si>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</si>
  <si>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</si>
  <si>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</si>
  <si>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</si>
  <si>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</si>
  <si>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</si>
  <si>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</si>
  <si>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</si>
  <si>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</si>
  <si>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</si>
  <si>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</si>
  <si>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</si>
  <si>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</si>
  <si>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</si>
  <si>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</si>
  <si>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</si>
  <si>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</si>
  <si>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</si>
  <si>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</si>
  <si>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</si>
  <si>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</si>
  <si>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</si>
  <si>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</si>
  <si>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</si>
  <si>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</si>
  <si>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</si>
  <si>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</si>
  <si>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</si>
  <si>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</si>
  <si>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</si>
  <si>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</si>
  <si>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</si>
  <si>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</si>
  <si>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</si>
  <si>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</si>
  <si>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</si>
  <si>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</si>
  <si>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</si>
  <si>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</si>
  <si>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</si>
  <si>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</si>
  <si>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</si>
  <si>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</si>
  <si>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</si>
  <si>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</si>
  <si>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</si>
  <si>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</si>
  <si>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</si>
  <si>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</si>
  <si>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</si>
  <si>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</si>
  <si>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</si>
  <si>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</si>
  <si>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</si>
  <si>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</si>
  <si>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</si>
  <si>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</si>
  <si>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</si>
  <si>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</si>
  <si>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</si>
  <si>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</si>
  <si>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</si>
  <si>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</si>
  <si>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</si>
  <si>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</si>
  <si>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</si>
  <si>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</si>
  <si>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</si>
  <si>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</si>
  <si>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</si>
  <si>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</si>
  <si>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</si>
  <si>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</si>
  <si>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</si>
  <si>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</si>
  <si>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</si>
  <si>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</si>
  <si>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</si>
  <si>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</si>
  <si>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</si>
  <si>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</si>
  <si>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</si>
  <si>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</si>
  <si>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</si>
  <si>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</si>
  <si>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</si>
  <si>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</si>
  <si>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</si>
  <si>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</si>
  <si>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</si>
  <si>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</si>
  <si>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</si>
  <si>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</si>
  <si>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</si>
  <si>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</si>
  <si>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</si>
  <si>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</si>
  <si>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</si>
  <si>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</si>
  <si>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</si>
  <si>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</si>
  <si>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</si>
  <si>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</si>
  <si>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</si>
  <si>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</si>
  <si>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</si>
  <si>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</si>
  <si>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</si>
  <si>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</si>
  <si>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</si>
  <si>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</si>
  <si>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</si>
  <si>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</si>
  <si>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</si>
  <si>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</si>
  <si>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</si>
  <si>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</si>
  <si>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</si>
  <si>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</si>
  <si>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</si>
  <si>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</si>
  <si>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</si>
  <si>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</si>
  <si>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</si>
  <si>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</si>
  <si>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</si>
  <si>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</si>
  <si>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</si>
  <si>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</si>
  <si>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</si>
  <si>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</si>
  <si>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</si>
  <si>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</si>
  <si>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</si>
  <si>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</si>
  <si>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</si>
  <si>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</si>
  <si>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</si>
  <si>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</si>
  <si>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</si>
  <si>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</si>
  <si>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</si>
  <si>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</si>
  <si>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</si>
  <si>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</si>
  <si>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</si>
  <si>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</si>
  <si>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</si>
  <si>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</si>
  <si>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</si>
  <si>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</si>
  <si>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</si>
  <si>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</si>
  <si>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</si>
  <si>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</si>
  <si>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</si>
  <si>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</si>
  <si>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</si>
  <si>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</si>
  <si>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</si>
  <si>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</si>
  <si>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</si>
  <si>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</si>
  <si>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</si>
  <si>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</si>
  <si>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</si>
  <si>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</si>
  <si>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</si>
  <si>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</si>
  <si>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</si>
  <si>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</si>
  <si>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</si>
  <si>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</si>
  <si>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</si>
  <si>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</si>
  <si>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</si>
  <si>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</si>
  <si>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</si>
  <si>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</si>
  <si>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</si>
  <si>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</si>
  <si>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</si>
  <si>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</si>
  <si>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</si>
  <si>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</si>
  <si>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</si>
  <si>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</si>
  <si>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</si>
  <si>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</si>
  <si>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</si>
  <si>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</si>
  <si>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</si>
  <si>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</si>
  <si>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</si>
  <si>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</si>
  <si>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</si>
  <si>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</si>
  <si>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</si>
  <si>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</si>
  <si>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</si>
  <si>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</si>
  <si>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</si>
  <si>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</si>
  <si>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</si>
  <si>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</si>
  <si>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</si>
  <si>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</si>
  <si>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</si>
  <si>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</si>
  <si>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</si>
  <si>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</si>
  <si>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</si>
  <si>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</si>
  <si>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</si>
  <si>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</si>
  <si>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</si>
  <si>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</si>
  <si>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</si>
  <si>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</si>
  <si>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</si>
  <si>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</si>
  <si>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</si>
  <si>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</si>
  <si>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</si>
  <si>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</si>
  <si>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</si>
  <si>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</si>
  <si>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</si>
  <si>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</si>
  <si>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</si>
  <si>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</si>
  <si>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</si>
  <si>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</si>
  <si>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</si>
  <si>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</si>
  <si>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</si>
  <si>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</si>
  <si>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</si>
  <si>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</si>
  <si>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</si>
  <si>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</si>
  <si>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</si>
  <si>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</si>
  <si>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</si>
  <si>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</si>
  <si>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</si>
  <si>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</si>
  <si>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</si>
  <si>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</si>
  <si>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</si>
  <si>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</si>
  <si>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</si>
  <si>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</si>
  <si>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</si>
  <si>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</si>
  <si>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</si>
  <si>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</si>
  <si>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</si>
  <si>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</si>
  <si>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</si>
  <si>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</si>
  <si>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</si>
  <si>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</si>
  <si>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</si>
  <si>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</si>
  <si>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</si>
  <si>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</si>
  <si>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</si>
  <si>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</si>
  <si>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</si>
  <si>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</si>
  <si>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</si>
  <si>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</si>
  <si>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</si>
  <si>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</si>
  <si>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</si>
  <si>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</si>
  <si>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</si>
  <si>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</si>
  <si>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</si>
  <si>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</si>
  <si>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</si>
  <si>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</si>
  <si>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</si>
  <si>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</si>
  <si>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</si>
  <si>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</si>
  <si>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</si>
  <si>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</si>
  <si>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</si>
  <si>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</si>
  <si>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</si>
  <si>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</si>
  <si>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</si>
  <si>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</si>
  <si>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</si>
  <si>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</si>
  <si>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</si>
  <si>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</si>
  <si>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</si>
  <si>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</si>
  <si>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</si>
  <si>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</si>
  <si>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</si>
  <si>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</si>
  <si>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</si>
  <si>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</si>
  <si>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</si>
  <si>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</si>
  <si>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</si>
  <si>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</si>
  <si>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</si>
  <si>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</si>
  <si>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</si>
  <si>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</si>
  <si>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</si>
  <si>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</si>
  <si>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</si>
  <si>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</si>
  <si>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</si>
  <si>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</si>
  <si>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</si>
  <si>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</si>
  <si>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</si>
  <si>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</si>
  <si>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</si>
  <si>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</si>
  <si>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</si>
  <si>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</si>
  <si>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</si>
  <si>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</si>
  <si>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</si>
  <si>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</si>
  <si>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</si>
  <si>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</si>
  <si>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</si>
  <si>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</si>
  <si>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</si>
  <si>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</si>
  <si>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</si>
  <si>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</si>
  <si>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</si>
  <si>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</si>
  <si>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</si>
  <si>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</si>
  <si>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</si>
  <si>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</si>
  <si>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</si>
  <si>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</si>
  <si>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</si>
  <si>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</si>
  <si>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</si>
  <si>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</si>
  <si>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</si>
  <si>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</si>
  <si>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</si>
  <si>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</si>
  <si>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</si>
  <si>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</si>
  <si>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</si>
  <si>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</si>
  <si>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</si>
  <si>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</si>
  <si>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</si>
  <si>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</si>
  <si>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</si>
  <si>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</si>
  <si>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</si>
  <si>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</si>
  <si>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</si>
  <si>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</si>
  <si>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</si>
  <si>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</si>
  <si>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</si>
  <si>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</si>
  <si>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</si>
  <si>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</si>
  <si>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</si>
  <si>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</si>
  <si>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</si>
  <si>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</si>
  <si>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</si>
  <si>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</si>
  <si>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</si>
  <si>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</si>
  <si>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</si>
  <si>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</si>
  <si>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</si>
  <si>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</si>
  <si>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</si>
  <si>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4.82</t>
  </si>
  <si>
    <t>水道事業会計</t>
  </si>
  <si>
    <t>一般会計</t>
  </si>
  <si>
    <t>国民健康保険事業特別会計</t>
  </si>
  <si>
    <t>後期高齢者医療特別会計</t>
  </si>
  <si>
    <t>介護保険事業特別会計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</si>
  <si>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</si>
  <si>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</si>
  <si>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</si>
  <si>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</si>
  <si>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</si>
  <si>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</si>
  <si>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</si>
  <si>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</si>
  <si>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</si>
  <si>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</si>
  <si>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</si>
  <si>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</si>
  <si>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</si>
  <si>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</si>
  <si>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</si>
  <si>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</si>
  <si>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宮崎県市町村総合事務組合（一般会計）</t>
    <rPh sb="0" eb="2">
      <t>ミヤザキ</t>
    </rPh>
    <rPh sb="2" eb="3">
      <t>ケン</t>
    </rPh>
    <rPh sb="3" eb="6">
      <t>シチョウソン</t>
    </rPh>
    <rPh sb="6" eb="12">
      <t>ソウゴウジムクミアイ</t>
    </rPh>
    <rPh sb="13" eb="17">
      <t>イッパンカイケイ</t>
    </rPh>
    <phoneticPr fontId="2"/>
  </si>
  <si>
    <t>宮崎県市町村総合事務組合（特別会計）</t>
    <rPh sb="13" eb="15">
      <t>トクベツ</t>
    </rPh>
    <rPh sb="15" eb="17">
      <t>カイケイ</t>
    </rPh>
    <phoneticPr fontId="2"/>
  </si>
  <si>
    <t>宮崎県市町村総合事務組合（自治会館）</t>
    <rPh sb="13" eb="15">
      <t>ジチ</t>
    </rPh>
    <rPh sb="15" eb="17">
      <t>カイカン</t>
    </rPh>
    <phoneticPr fontId="2"/>
  </si>
  <si>
    <t>宮崎県後期高齢者医療広域連合（一般会計）</t>
    <rPh sb="0" eb="2">
      <t>ミヤザキ</t>
    </rPh>
    <rPh sb="2" eb="3">
      <t>ケン</t>
    </rPh>
    <rPh sb="3" eb="8">
      <t>コウキコウレイシャ</t>
    </rPh>
    <rPh sb="8" eb="14">
      <t>イリョウコウイキレンゴウ</t>
    </rPh>
    <rPh sb="15" eb="19">
      <t>イッパンカイケイ</t>
    </rPh>
    <phoneticPr fontId="2"/>
  </si>
  <si>
    <t>宮崎県後期高齢者医療広域連合（特別会計）</t>
    <rPh sb="15" eb="17">
      <t>トクベツ</t>
    </rPh>
    <phoneticPr fontId="2"/>
  </si>
  <si>
    <t>宮崎県北部広域行政事務組合（一般会計）</t>
    <rPh sb="0" eb="2">
      <t>ミヤザキ</t>
    </rPh>
    <rPh sb="2" eb="3">
      <t>ケン</t>
    </rPh>
    <rPh sb="3" eb="5">
      <t>ホクブ</t>
    </rPh>
    <rPh sb="5" eb="7">
      <t>コウイキ</t>
    </rPh>
    <rPh sb="7" eb="9">
      <t>ギョウセイ</t>
    </rPh>
    <rPh sb="9" eb="13">
      <t>ジムクミアイ</t>
    </rPh>
    <rPh sb="14" eb="18">
      <t>イッパンカイケイ</t>
    </rPh>
    <phoneticPr fontId="2"/>
  </si>
  <si>
    <t>宮崎県北部広域行政事務組合（特別会計）</t>
    <rPh sb="0" eb="2">
      <t>ミヤザキ</t>
    </rPh>
    <rPh sb="2" eb="3">
      <t>ケン</t>
    </rPh>
    <rPh sb="3" eb="5">
      <t>ホクブ</t>
    </rPh>
    <rPh sb="5" eb="7">
      <t>コウイキ</t>
    </rPh>
    <rPh sb="7" eb="9">
      <t>ギョウセイ</t>
    </rPh>
    <rPh sb="9" eb="13">
      <t>ジムクミアイ</t>
    </rPh>
    <rPh sb="14" eb="16">
      <t>トクベツ</t>
    </rPh>
    <rPh sb="16" eb="18">
      <t>カイケイ</t>
    </rPh>
    <phoneticPr fontId="2"/>
  </si>
  <si>
    <t>日向東臼杵広域連合</t>
    <rPh sb="0" eb="9">
      <t>ヒュウガヒガシウスキコウイキレンゴウ</t>
    </rPh>
    <phoneticPr fontId="2"/>
  </si>
  <si>
    <t>-</t>
    <phoneticPr fontId="2"/>
  </si>
  <si>
    <t>-</t>
    <phoneticPr fontId="2"/>
  </si>
  <si>
    <t>-</t>
    <phoneticPr fontId="2"/>
  </si>
  <si>
    <t>財団法人門川ふるさと文化財団</t>
    <rPh sb="0" eb="4">
      <t>ザイダンホウジン</t>
    </rPh>
    <rPh sb="4" eb="6">
      <t>カドガワ</t>
    </rPh>
    <rPh sb="10" eb="14">
      <t>ブンカザイダン</t>
    </rPh>
    <phoneticPr fontId="2"/>
  </si>
  <si>
    <t>-</t>
    <phoneticPr fontId="2"/>
  </si>
  <si>
    <t>-</t>
    <phoneticPr fontId="2"/>
  </si>
  <si>
    <t>宮崎県林業公社</t>
    <rPh sb="0" eb="2">
      <t>ミヤザキ</t>
    </rPh>
    <rPh sb="2" eb="3">
      <t>ケン</t>
    </rPh>
    <rPh sb="3" eb="5">
      <t>リンギョウ</t>
    </rPh>
    <rPh sb="5" eb="7">
      <t>コウシャ</t>
    </rPh>
    <phoneticPr fontId="2"/>
  </si>
  <si>
    <t>-</t>
    <phoneticPr fontId="2"/>
  </si>
  <si>
    <t>-</t>
    <phoneticPr fontId="2"/>
  </si>
  <si>
    <t>公共施設等整備基金</t>
    <phoneticPr fontId="5"/>
  </si>
  <si>
    <t>ふるさと振興基金</t>
    <phoneticPr fontId="5"/>
  </si>
  <si>
    <t>地域福祉振興基金</t>
    <phoneticPr fontId="5"/>
  </si>
  <si>
    <t>水産業振興基金</t>
    <phoneticPr fontId="5"/>
  </si>
  <si>
    <t>環境整備等基金</t>
    <rPh sb="0" eb="2">
      <t>カンキョウ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</si>
  <si>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</si>
  <si>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</si>
  <si>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</si>
  <si>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将来負担額を上回っていることから「－」となった。要因としては、地方債の発行額を概ね5億円としていたため、地方債残高を低い水準で抑えてきたことがあげられる。しかし、今後、施設の建替・修繕等の大型事業が控えているため、経費が増大することが見込まれることから、交付税措置のある有利な地方債の借入を行い、財政健全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</si>
  <si>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</si>
  <si>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</si>
  <si>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</si>
  <si>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</si>
  <si>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</si>
  <si>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</si>
  <si>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</si>
  <si>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</si>
  <si>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地方債発行限度額を概ね5億円と設定し有利な地方債借入に努めてきた結果、平成28年度まで減少傾向にあったが、今後は施設の建替・修繕等の経費増加が見込まれるため、公債費比率も増加すると考えられることから、交付税措置のある有利な地方債の借入を行い、財政健全化に努める。</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</si>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</sst>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363C-4E74-9D2D-545FF312FF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47647</c:v>
                </c:pt>
                <c:pt idx="1">
                  <c:v>47563</c:v>
                </c:pt>
                <c:pt idx="2">
                  <c:v>77328</c:v>
                </c:pt>
                <c:pt idx="3">
                  <c:v>166349</c:v>
                </c:pt>
                <c:pt idx="4">
                  <c:v>73179</c:v>
                </c:pt>
              </c:numCache>
            </c:numRef>
          </c:val>
          <c:smooth val="0"/>
          <c:extLst>
            <c:ext xmlns:c16="http://schemas.microsoft.com/office/drawing/2014/chart" uri="{C3380CC4-5D6E-409C-BE32-E72D297353CC}">
              <c16:uniqueId val="{00000001-363C-4E74-9D2D-545FF312FF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4.8499999999999996</c:v>
                </c:pt>
                <c:pt idx="1">
                  <c:v>5.81</c:v>
                </c:pt>
                <c:pt idx="2">
                  <c:v>6.74</c:v>
                </c:pt>
                <c:pt idx="3">
                  <c:v>9.4600000000000009</c:v>
                </c:pt>
                <c:pt idx="4">
                  <c:v>11.47</c:v>
                </c:pt>
              </c:numCache>
            </c:numRef>
          </c:val>
          <c:extLst>
            <c:ext xmlns:c16="http://schemas.microsoft.com/office/drawing/2014/chart" uri="{C3380CC4-5D6E-409C-BE32-E72D297353CC}">
              <c16:uniqueId val="{00000000-E911-4230-AC46-D16C162994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37.770000000000003</c:v>
                </c:pt>
                <c:pt idx="1">
                  <c:v>41.01</c:v>
                </c:pt>
                <c:pt idx="2">
                  <c:v>43.98</c:v>
                </c:pt>
                <c:pt idx="3">
                  <c:v>42.78</c:v>
                </c:pt>
                <c:pt idx="4">
                  <c:v>43.62</c:v>
                </c:pt>
              </c:numCache>
            </c:numRef>
          </c:val>
          <c:extLst>
            <c:ext xmlns:c16="http://schemas.microsoft.com/office/drawing/2014/chart" uri="{C3380CC4-5D6E-409C-BE32-E72D297353CC}">
              <c16:uniqueId val="{00000001-E911-4230-AC46-D16C162994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-4.82</c:v>
                </c:pt>
                <c:pt idx="1">
                  <c:v>4.51</c:v>
                </c:pt>
                <c:pt idx="2">
                  <c:v>3.74</c:v>
                </c:pt>
                <c:pt idx="3">
                  <c:v>3.35</c:v>
                </c:pt>
                <c:pt idx="4">
                  <c:v>5.8</c:v>
                </c:pt>
              </c:numCache>
            </c:numRef>
          </c:val>
          <c:smooth val="0"/>
          <c:extLst>
            <c:ext xmlns:c16="http://schemas.microsoft.com/office/drawing/2014/chart" uri="{C3380CC4-5D6E-409C-BE32-E72D297353CC}">
              <c16:uniqueId val="{00000002-E911-4230-AC46-D16C162994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E7-46BB-A34C-33E67B7582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E7-46BB-A34C-33E67B7582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E7-46BB-A34C-33E67B7582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E7-46BB-A34C-33E67B75829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4-82E7-46BB-A34C-33E67B75829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1.83</c:v>
                </c:pt>
                <c:pt idx="2">
                  <c:v>#N/A</c:v>
                </c:pt>
                <c:pt idx="3">
                  <c:v>2.33</c:v>
                </c:pt>
                <c:pt idx="4">
                  <c:v>#N/A</c:v>
                </c:pt>
                <c:pt idx="5">
                  <c:v>2.08</c:v>
                </c:pt>
                <c:pt idx="6">
                  <c:v>#N/A</c:v>
                </c:pt>
                <c:pt idx="7">
                  <c:v>1.99</c:v>
                </c:pt>
                <c:pt idx="8">
                  <c:v>#N/A</c:v>
                </c:pt>
                <c:pt idx="9">
                  <c:v>0.08</c:v>
                </c:pt>
              </c:numCache>
            </c:numRef>
          </c:val>
          <c:extLst>
            <c:ext xmlns:c16="http://schemas.microsoft.com/office/drawing/2014/chart" uri="{C3380CC4-5D6E-409C-BE32-E72D297353CC}">
              <c16:uniqueId val="{00000005-82E7-46BB-A34C-33E67B75829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0.09</c:v>
                </c:pt>
                <c:pt idx="6">
                  <c:v>#N/A</c:v>
                </c:pt>
                <c:pt idx="7">
                  <c:v>0.09</c:v>
                </c:pt>
                <c:pt idx="8">
                  <c:v>#N/A</c:v>
                </c:pt>
                <c:pt idx="9">
                  <c:v>2.37</c:v>
                </c:pt>
              </c:numCache>
            </c:numRef>
          </c:val>
          <c:extLst>
            <c:ext xmlns:c16="http://schemas.microsoft.com/office/drawing/2014/chart" uri="{C3380CC4-5D6E-409C-BE32-E72D297353CC}">
              <c16:uniqueId val="{00000006-82E7-46BB-A34C-33E67B75829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5.17</c:v>
                </c:pt>
                <c:pt idx="2">
                  <c:v>#N/A</c:v>
                </c:pt>
                <c:pt idx="3">
                  <c:v>5.32</c:v>
                </c:pt>
                <c:pt idx="4">
                  <c:v>#N/A</c:v>
                </c:pt>
                <c:pt idx="5">
                  <c:v>5.98</c:v>
                </c:pt>
                <c:pt idx="6">
                  <c:v>#N/A</c:v>
                </c:pt>
                <c:pt idx="7">
                  <c:v>5.71</c:v>
                </c:pt>
                <c:pt idx="8">
                  <c:v>#N/A</c:v>
                </c:pt>
                <c:pt idx="9">
                  <c:v>6.17</c:v>
                </c:pt>
              </c:numCache>
            </c:numRef>
          </c:val>
          <c:extLst>
            <c:ext xmlns:c16="http://schemas.microsoft.com/office/drawing/2014/chart" uri="{C3380CC4-5D6E-409C-BE32-E72D297353CC}">
              <c16:uniqueId val="{00000007-82E7-46BB-A34C-33E67B7582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4.84</c:v>
                </c:pt>
                <c:pt idx="2">
                  <c:v>#N/A</c:v>
                </c:pt>
                <c:pt idx="3">
                  <c:v>5.8</c:v>
                </c:pt>
                <c:pt idx="4">
                  <c:v>#N/A</c:v>
                </c:pt>
                <c:pt idx="5">
                  <c:v>6.73</c:v>
                </c:pt>
                <c:pt idx="6">
                  <c:v>#N/A</c:v>
                </c:pt>
                <c:pt idx="7">
                  <c:v>9.4600000000000009</c:v>
                </c:pt>
                <c:pt idx="8">
                  <c:v>#N/A</c:v>
                </c:pt>
                <c:pt idx="9">
                  <c:v>11.47</c:v>
                </c:pt>
              </c:numCache>
            </c:numRef>
          </c:val>
          <c:extLst>
            <c:ext xmlns:c16="http://schemas.microsoft.com/office/drawing/2014/chart" uri="{C3380CC4-5D6E-409C-BE32-E72D297353CC}">
              <c16:uniqueId val="{00000008-82E7-46BB-A34C-33E67B7582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7.76</c:v>
                </c:pt>
                <c:pt idx="2">
                  <c:v>#N/A</c:v>
                </c:pt>
                <c:pt idx="3">
                  <c:v>8.82</c:v>
                </c:pt>
                <c:pt idx="4">
                  <c:v>#N/A</c:v>
                </c:pt>
                <c:pt idx="5">
                  <c:v>10.78</c:v>
                </c:pt>
                <c:pt idx="6">
                  <c:v>#N/A</c:v>
                </c:pt>
                <c:pt idx="7">
                  <c:v>12.23</c:v>
                </c:pt>
                <c:pt idx="8">
                  <c:v>#N/A</c:v>
                </c:pt>
                <c:pt idx="9">
                  <c:v>11.99</c:v>
                </c:pt>
              </c:numCache>
            </c:numRef>
          </c:val>
          <c:extLst>
            <c:ext xmlns:c16="http://schemas.microsoft.com/office/drawing/2014/chart" uri="{C3380CC4-5D6E-409C-BE32-E72D297353CC}">
              <c16:uniqueId val="{00000009-82E7-46BB-A34C-33E67B7582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423</c:v>
                </c:pt>
                <c:pt idx="5">
                  <c:v>412</c:v>
                </c:pt>
                <c:pt idx="8">
                  <c:v>407</c:v>
                </c:pt>
                <c:pt idx="11">
                  <c:v>400</c:v>
                </c:pt>
                <c:pt idx="14">
                  <c:v>398</c:v>
                </c:pt>
              </c:numCache>
            </c:numRef>
          </c:val>
          <c:extLst>
            <c:ext xmlns:c16="http://schemas.microsoft.com/office/drawing/2014/chart" uri="{C3380CC4-5D6E-409C-BE32-E72D297353CC}">
              <c16:uniqueId val="{00000000-6A3C-4454-A224-C0052F4A97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3C-4454-A224-C0052F4A97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6A3C-4454-A224-C0052F4A97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26</c:v>
                </c:pt>
                <c:pt idx="6">
                  <c:v>23</c:v>
                </c:pt>
                <c:pt idx="9">
                  <c:v>15</c:v>
                </c:pt>
                <c:pt idx="12">
                  <c:v>13</c:v>
                </c:pt>
              </c:numCache>
            </c:numRef>
          </c:val>
          <c:extLst>
            <c:ext xmlns:c16="http://schemas.microsoft.com/office/drawing/2014/chart" uri="{C3380CC4-5D6E-409C-BE32-E72D297353CC}">
              <c16:uniqueId val="{00000003-6A3C-4454-A224-C0052F4A97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4-6A3C-4454-A224-C0052F4A97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3C-4454-A224-C0052F4A97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3C-4454-A224-C0052F4A97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543</c:v>
                </c:pt>
                <c:pt idx="3">
                  <c:v>567</c:v>
                </c:pt>
                <c:pt idx="6">
                  <c:v>574</c:v>
                </c:pt>
                <c:pt idx="9">
                  <c:v>594</c:v>
                </c:pt>
                <c:pt idx="12">
                  <c:v>645</c:v>
                </c:pt>
              </c:numCache>
            </c:numRef>
          </c:val>
          <c:extLst>
            <c:ext xmlns:c16="http://schemas.microsoft.com/office/drawing/2014/chart" uri="{C3380CC4-5D6E-409C-BE32-E72D297353CC}">
              <c16:uniqueId val="{00000007-6A3C-4454-A224-C0052F4A97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150</c:v>
                </c:pt>
                <c:pt idx="2">
                  <c:v>#N/A</c:v>
                </c:pt>
                <c:pt idx="3">
                  <c:v>#N/A</c:v>
                </c:pt>
                <c:pt idx="4">
                  <c:v>183</c:v>
                </c:pt>
                <c:pt idx="5">
                  <c:v>#N/A</c:v>
                </c:pt>
                <c:pt idx="6">
                  <c:v>#N/A</c:v>
                </c:pt>
                <c:pt idx="7">
                  <c:v>192</c:v>
                </c:pt>
                <c:pt idx="8">
                  <c:v>#N/A</c:v>
                </c:pt>
                <c:pt idx="9">
                  <c:v>#N/A</c:v>
                </c:pt>
                <c:pt idx="10">
                  <c:v>211</c:v>
                </c:pt>
                <c:pt idx="11">
                  <c:v>#N/A</c:v>
                </c:pt>
                <c:pt idx="12">
                  <c:v>#N/A</c:v>
                </c:pt>
                <c:pt idx="13">
                  <c:v>262</c:v>
                </c:pt>
                <c:pt idx="14">
                  <c:v>#N/A</c:v>
                </c:pt>
              </c:numCache>
            </c:numRef>
          </c:val>
          <c:smooth val="0"/>
          <c:extLst>
            <c:ext xmlns:c16="http://schemas.microsoft.com/office/drawing/2014/chart" uri="{C3380CC4-5D6E-409C-BE32-E72D297353CC}">
              <c16:uniqueId val="{00000008-6A3C-4454-A224-C0052F4A97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4187</c:v>
                </c:pt>
                <c:pt idx="5">
                  <c:v>4186</c:v>
                </c:pt>
                <c:pt idx="8">
                  <c:v>4931</c:v>
                </c:pt>
                <c:pt idx="11">
                  <c:v>5319</c:v>
                </c:pt>
                <c:pt idx="14">
                  <c:v>5189</c:v>
                </c:pt>
              </c:numCache>
            </c:numRef>
          </c:val>
          <c:extLst>
            <c:ext xmlns:c16="http://schemas.microsoft.com/office/drawing/2014/chart" uri="{C3380CC4-5D6E-409C-BE32-E72D297353CC}">
              <c16:uniqueId val="{00000000-D5A2-4D4A-88BD-32872925EE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388</c:v>
                </c:pt>
                <c:pt idx="5">
                  <c:v>495</c:v>
                </c:pt>
                <c:pt idx="8">
                  <c:v>476</c:v>
                </c:pt>
                <c:pt idx="11">
                  <c:v>448</c:v>
                </c:pt>
                <c:pt idx="14">
                  <c:v>430</c:v>
                </c:pt>
              </c:numCache>
            </c:numRef>
          </c:val>
          <c:extLst>
            <c:ext xmlns:c16="http://schemas.microsoft.com/office/drawing/2014/chart" uri="{C3380CC4-5D6E-409C-BE32-E72D297353CC}">
              <c16:uniqueId val="{00000001-D5A2-4D4A-88BD-32872925EE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5318</c:v>
                </c:pt>
                <c:pt idx="5">
                  <c:v>5300</c:v>
                </c:pt>
                <c:pt idx="8">
                  <c:v>4727</c:v>
                </c:pt>
                <c:pt idx="11">
                  <c:v>3985</c:v>
                </c:pt>
                <c:pt idx="14">
                  <c:v>4575</c:v>
                </c:pt>
              </c:numCache>
            </c:numRef>
          </c:val>
          <c:extLst>
            <c:ext xmlns:c16="http://schemas.microsoft.com/office/drawing/2014/chart" uri="{C3380CC4-5D6E-409C-BE32-E72D297353CC}">
              <c16:uniqueId val="{00000002-D5A2-4D4A-88BD-32872925EE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A2-4D4A-88BD-32872925EE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A2-4D4A-88BD-32872925EE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5-D5A2-4D4A-88BD-32872925EE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c:v>
                </c:pt>
                <c:pt idx="3">
                  <c:v>116</c:v>
                </c:pt>
                <c:pt idx="6">
                  <c:v>147</c:v>
                </c:pt>
                <c:pt idx="9">
                  <c:v>253</c:v>
                </c:pt>
                <c:pt idx="12">
                  <c:v>214</c:v>
                </c:pt>
              </c:numCache>
            </c:numRef>
          </c:val>
          <c:extLst>
            <c:ext xmlns:c16="http://schemas.microsoft.com/office/drawing/2014/chart" uri="{C3380CC4-5D6E-409C-BE32-E72D297353CC}">
              <c16:uniqueId val="{00000006-D5A2-4D4A-88BD-32872925EE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c:v>
                </c:pt>
                <c:pt idx="3">
                  <c:v>84</c:v>
                </c:pt>
                <c:pt idx="6">
                  <c:v>60</c:v>
                </c:pt>
                <c:pt idx="9">
                  <c:v>41</c:v>
                </c:pt>
                <c:pt idx="12">
                  <c:v>25</c:v>
                </c:pt>
              </c:numCache>
            </c:numRef>
          </c:val>
          <c:extLst>
            <c:ext xmlns:c16="http://schemas.microsoft.com/office/drawing/2014/chart" uri="{C3380CC4-5D6E-409C-BE32-E72D297353CC}">
              <c16:uniqueId val="{00000007-D5A2-4D4A-88BD-32872925EE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c:v>
                </c:pt>
                <c:pt idx="3">
                  <c:v>7</c:v>
                </c:pt>
                <c:pt idx="6">
                  <c:v>7</c:v>
                </c:pt>
                <c:pt idx="9">
                  <c:v>0</c:v>
                </c:pt>
                <c:pt idx="12">
                  <c:v>0</c:v>
                </c:pt>
              </c:numCache>
            </c:numRef>
          </c:val>
          <c:extLst>
            <c:ext xmlns:c16="http://schemas.microsoft.com/office/drawing/2014/chart" uri="{C3380CC4-5D6E-409C-BE32-E72D297353CC}">
              <c16:uniqueId val="{00000008-D5A2-4D4A-88BD-32872925EE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c:v>
                </c:pt>
                <c:pt idx="3">
                  <c:v>23</c:v>
                </c:pt>
                <c:pt idx="6">
                  <c:v>20</c:v>
                </c:pt>
                <c:pt idx="9">
                  <c:v>18</c:v>
                </c:pt>
                <c:pt idx="12">
                  <c:v>16</c:v>
                </c:pt>
              </c:numCache>
            </c:numRef>
          </c:val>
          <c:extLst>
            <c:ext xmlns:c16="http://schemas.microsoft.com/office/drawing/2014/chart" uri="{C3380CC4-5D6E-409C-BE32-E72D297353CC}">
              <c16:uniqueId val="{00000009-D5A2-4D4A-88BD-32872925EE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5831</c:v>
                </c:pt>
                <c:pt idx="3">
                  <c:v>5839</c:v>
                </c:pt>
                <c:pt idx="6">
                  <c:v>5977</c:v>
                </c:pt>
                <c:pt idx="9">
                  <c:v>7539</c:v>
                </c:pt>
                <c:pt idx="12">
                  <c:v>7613</c:v>
                </c:pt>
              </c:numCache>
            </c:numRef>
          </c:val>
          <c:extLst>
            <c:ext xmlns:c16="http://schemas.microsoft.com/office/drawing/2014/chart" uri="{C3380CC4-5D6E-409C-BE32-E72D297353CC}">
              <c16:uniqueId val="{0000000A-D5A2-4D4A-88BD-32872925EE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A2-4D4A-88BD-32872925EE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1872</c:v>
                </c:pt>
                <c:pt idx="1">
                  <c:v>1889</c:v>
                </c:pt>
                <c:pt idx="2">
                  <c:v>2041</c:v>
                </c:pt>
              </c:numCache>
            </c:numRef>
          </c:val>
          <c:extLst>
            <c:ext xmlns:c16="http://schemas.microsoft.com/office/drawing/2014/chart" uri="{C3380CC4-5D6E-409C-BE32-E72D297353CC}">
              <c16:uniqueId val="{00000000-10F1-4E7D-ACE5-DADDB8106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57</c:v>
                </c:pt>
              </c:numCache>
            </c:numRef>
          </c:val>
          <c:extLst>
            <c:ext xmlns:c16="http://schemas.microsoft.com/office/drawing/2014/chart" uri="{C3380CC4-5D6E-409C-BE32-E72D297353CC}">
              <c16:uniqueId val="{00000001-10F1-4E7D-ACE5-DADDB8106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2394</c:v>
                </c:pt>
                <c:pt idx="1">
                  <c:v>1487</c:v>
                </c:pt>
                <c:pt idx="2">
                  <c:v>1825</c:v>
                </c:pt>
              </c:numCache>
            </c:numRef>
          </c:val>
          <c:extLst>
            <c:ext xmlns:c16="http://schemas.microsoft.com/office/drawing/2014/chart" uri="{C3380CC4-5D6E-409C-BE32-E72D297353CC}">
              <c16:uniqueId val="{00000002-10F1-4E7D-ACE5-DADDB8106C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{2F08BB63-7CF7-43F4-9B30-C3D8FC949E7E}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D53-47BB-9946-77849457DB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{50477647-0D08-48B0-A456-31265B7318C5}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53-47BB-9946-77849457DB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{C5A5FC85-76EF-4962-BA3D-E02C0856CF87}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53-47BB-9946-77849457DB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{0EA9B339-8CCF-40CF-8A4B-924F601A4E55}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53-47BB-9946-77849457DB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{D895D56D-062E-4080-B790-CA651036C6C7}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53-47BB-9946-77849457DB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{3CE707C6-0137-4B70-BC5F-FB12A8C5180D}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D53-47BB-9946-77849457DB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{A1CDBCB6-D298-45CD-A28D-B99D21AAE519}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D53-47BB-9946-77849457DB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{35CE26C6-00FC-41B0-B938-C53BBFC424B1}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D53-47BB-9946-77849457DB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{3949958A-3437-4757-965F-FA703487F7E5}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D53-47BB-9946-77849457DB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57.1</c:v>
                </c:pt>
                <c:pt idx="16">
                  <c:v>58.4</c:v>
                </c:pt>
                <c:pt idx="24">
                  <c:v>59.7</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53-47BB-9946-77849457DB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{FE4C14E2-208B-4C13-8FF4-41B4A1182EF6}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D53-47BB-9946-77849457DB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{27CFB3D5-86DB-441F-B774-715B232E4256}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53-47BB-9946-77849457DB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{AFDA126D-605F-495D-99D6-933CC2062105}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53-47BB-9946-77849457DB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{D4E26594-F914-4DFC-B4B2-33BBCAC37F91}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53-47BB-9946-77849457DB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{D3AF2EE2-510E-4C86-913A-C6CA64D3648F}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53-47BB-9946-77849457DB5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{C63392DC-8153-4666-B125-4CDECFE29D12}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D53-47BB-9946-77849457DB5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{D7A17B43-9735-47BE-84A0-32A8FA730176}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D53-47BB-9946-77849457DB5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{7D734A38-025A-4AF0-BD3D-F11824F3E363}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D53-47BB-9946-77849457DB5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{E84487F7-0F55-45FF-9657-8C72EEBEBEC9}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D53-47BB-9946-77849457DB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BD53-47BB-9946-77849457DB54}"/>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{2A518B47-59DF-49AD-9D77-54BA785E9DC4}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A6-476B-ADE6-200440C8C3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{F6E97005-1D87-48BC-84E7-01E0D6518476}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A6-476B-ADE6-200440C8C3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{02CB90F7-2340-4DAD-ADC1-C1A52B5D4439}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A6-476B-ADE6-200440C8C3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{D3AA6162-B9CC-4413-A21F-29DB26240722}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A6-476B-ADE6-200440C8C3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{D21F9B25-C9C0-432D-8B16-E2A411685C88}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A6-476B-ADE6-200440C8C33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{8263E208-FD58-4247-ADC6-B6FDDC307724}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A6-476B-ADE6-200440C8C33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{9972FB65-F660-4DBC-9A15-6846B823C47C}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A6-476B-ADE6-200440C8C33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{EBEAFB47-3536-4674-8F67-20D5ACA281E7}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A6-476B-ADE6-200440C8C33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{C3AE9A46-6FBE-40BA-955C-1263BF68ACA1}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A6-476B-ADE6-200440C8C3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3.3</c:v>
                </c:pt>
                <c:pt idx="16">
                  <c:v>4.5</c:v>
                </c:pt>
                <c:pt idx="24">
                  <c:v>4.9000000000000004</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A6-476B-ADE6-200440C8C3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{E4F82DB8-C528-42ED-B97E-5A8273ACE0CC}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A6-476B-ADE6-200440C8C3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{5843581D-AE26-49B0-AD6C-5AB8154A117F}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A6-476B-ADE6-200440C8C3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{925174EF-520B-448A-8BB0-6F1D30D3D530}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A6-476B-ADE6-200440C8C3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{E98DB718-3A35-4822-A27C-727AD0611120}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A6-476B-ADE6-200440C8C3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{7659CA54-17E0-4957-9C1E-B87E50EC2BF0}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A6-476B-ADE6-200440C8C33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{715929D1-730A-4F0D-A904-430A1B9754BE}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A6-476B-ADE6-200440C8C33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{49FC54CF-0D0D-4183-9ACB-51ABC526C2B0}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A6-476B-ADE6-200440C8C33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{D8160959-11A4-4F99-93ED-97F97B5C46D4}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A6-476B-ADE6-200440C8C33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{48ED7CDF-8315-4EE7-984E-830794E87E14}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A6-476B-ADE6-200440C8C3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A5A6-476B-ADE6-200440C8C33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93E0C7E-AF9C-440A-85EC-54CCBEBEE8DA}"/>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090389E-214B-4565-BE5B-6F29C5F26122}"/>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地方債残高が低い水準で推移していることに加え、新規地方債発行限度額の目安を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億円とし、公債費負担の適正化に努めてきた結果、健全な状況にあると言える。</a:t>
          </a:r>
          <a:endParaRPr lang="ja-JP" altLang="ja-JP" sz="1400">
            <a:effectLst/>
          </a:endParaRPr>
        </a:p>
        <a:p>
          <a:r>
            <a:rPr kumimoji="1" lang="ja-JP" altLang="ja-JP" sz="1100">
              <a:solidFill>
                <a:schemeClr val="dk1"/>
              </a:solidFill>
              <a:effectLst/>
              <a:latin typeface="+mn-lt"/>
              <a:ea typeface="+mn-ea"/>
              <a:cs typeface="+mn-cs"/>
            </a:rPr>
            <a:t>しかしながら、今後は</a:t>
          </a:r>
          <a:r>
            <a:rPr kumimoji="1" lang="ja-JP" altLang="en-US" sz="1100">
              <a:solidFill>
                <a:schemeClr val="dk1"/>
              </a:solidFill>
              <a:effectLst/>
              <a:latin typeface="+mn-lt"/>
              <a:ea typeface="+mn-ea"/>
              <a:cs typeface="+mn-cs"/>
            </a:rPr>
            <a:t>衛生センター建設</a:t>
          </a:r>
          <a:r>
            <a:rPr kumimoji="1" lang="ja-JP" altLang="ja-JP" sz="1100">
              <a:solidFill>
                <a:schemeClr val="dk1"/>
              </a:solidFill>
              <a:effectLst/>
              <a:latin typeface="+mn-lt"/>
              <a:ea typeface="+mn-ea"/>
              <a:cs typeface="+mn-cs"/>
            </a:rPr>
            <a:t>事業等の大型事業が控えていることから多額の借入を予定している。</a:t>
          </a:r>
          <a:endParaRPr lang="ja-JP" altLang="ja-JP" sz="1400">
            <a:effectLst/>
          </a:endParaRPr>
        </a:p>
        <a:p>
          <a:r>
            <a:rPr kumimoji="1" lang="ja-JP" altLang="ja-JP" sz="1100">
              <a:solidFill>
                <a:schemeClr val="dk1"/>
              </a:solidFill>
              <a:effectLst/>
              <a:latin typeface="+mn-lt"/>
              <a:ea typeface="+mn-ea"/>
              <a:cs typeface="+mn-cs"/>
            </a:rPr>
            <a:t>今後は、門川町公共施設等総合管理計画に基づき、公共施設の統廃合や長寿命化に努めながら、交付税措置のある有利な地方債の選択を行い、財政の健全化に努める。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実質公債費比率の算定に用いる満期一括償還地方債の償還の財源として</a:t>
          </a:r>
          <a:r>
            <a:rPr kumimoji="1" lang="ja-JP" altLang="ja-JP" sz="1100">
              <a:solidFill>
                <a:sysClr val="windowText" lastClr="000000"/>
              </a:solidFill>
              <a:effectLst/>
              <a:latin typeface="+mn-lt"/>
              <a:ea typeface="+mn-ea"/>
              <a:cs typeface="+mn-cs"/>
            </a:rPr>
            <a:t>減災基金の積立は特に行っていない。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地方債の現在高は、ここ数年で最も高い額となっている。要因として、学校給食センター建設事業及び新庁舎建設事業等で多額の借入を行ったためである。</a:t>
          </a:r>
          <a:endParaRPr lang="ja-JP" altLang="ja-JP" sz="1600">
            <a:effectLst/>
          </a:endParaRPr>
        </a:p>
        <a:p>
          <a:r>
            <a:rPr kumimoji="1" lang="ja-JP" altLang="ja-JP" sz="1200">
              <a:solidFill>
                <a:schemeClr val="dk1"/>
              </a:solidFill>
              <a:effectLst/>
              <a:latin typeface="+mn-lt"/>
              <a:ea typeface="+mn-ea"/>
              <a:cs typeface="+mn-cs"/>
            </a:rPr>
            <a:t>また、</a:t>
          </a:r>
          <a:r>
            <a:rPr kumimoji="1" lang="ja-JP" altLang="en-US" sz="1200">
              <a:solidFill>
                <a:schemeClr val="dk1"/>
              </a:solidFill>
              <a:effectLst/>
              <a:latin typeface="+mn-lt"/>
              <a:ea typeface="+mn-ea"/>
              <a:cs typeface="+mn-cs"/>
            </a:rPr>
            <a:t>ここ数年で</a:t>
          </a:r>
          <a:r>
            <a:rPr kumimoji="1" lang="ja-JP" altLang="ja-JP" sz="1200">
              <a:solidFill>
                <a:schemeClr val="dk1"/>
              </a:solidFill>
              <a:effectLst/>
              <a:latin typeface="+mn-lt"/>
              <a:ea typeface="+mn-ea"/>
              <a:cs typeface="+mn-cs"/>
            </a:rPr>
            <a:t>新庁舎建設事業の財源として新庁舎建設等基金をほぼ取崩したことにより充当可能財源等の充当可能基金が大きく減額してい</a:t>
          </a:r>
          <a:r>
            <a:rPr kumimoji="1" lang="ja-JP" altLang="en-US" sz="1200">
              <a:solidFill>
                <a:schemeClr val="dk1"/>
              </a:solidFill>
              <a:effectLst/>
              <a:latin typeface="+mn-lt"/>
              <a:ea typeface="+mn-ea"/>
              <a:cs typeface="+mn-cs"/>
            </a:rPr>
            <a:t>たが、ふるさと振興基金の積戻しなどにより前年度比</a:t>
          </a:r>
          <a:r>
            <a:rPr kumimoji="1" lang="en-US" altLang="ja-JP" sz="1200">
              <a:solidFill>
                <a:schemeClr val="dk1"/>
              </a:solidFill>
              <a:effectLst/>
              <a:latin typeface="+mn-lt"/>
              <a:ea typeface="+mn-ea"/>
              <a:cs typeface="+mn-cs"/>
            </a:rPr>
            <a:t>590</a:t>
          </a:r>
          <a:r>
            <a:rPr kumimoji="1" lang="ja-JP" altLang="en-US" sz="1200">
              <a:solidFill>
                <a:schemeClr val="dk1"/>
              </a:solidFill>
              <a:effectLst/>
              <a:latin typeface="+mn-lt"/>
              <a:ea typeface="+mn-ea"/>
              <a:cs typeface="+mn-cs"/>
            </a:rPr>
            <a:t>百万円増加している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さらに、</a:t>
          </a:r>
          <a:r>
            <a:rPr kumimoji="1" lang="ja-JP" altLang="ja-JP" sz="1200">
              <a:solidFill>
                <a:schemeClr val="dk1"/>
              </a:solidFill>
              <a:effectLst/>
              <a:latin typeface="+mn-lt"/>
              <a:ea typeface="+mn-ea"/>
              <a:cs typeface="+mn-cs"/>
            </a:rPr>
            <a:t>今後は</a:t>
          </a:r>
          <a:r>
            <a:rPr kumimoji="1" lang="ja-JP" altLang="en-US" sz="1200">
              <a:solidFill>
                <a:schemeClr val="dk1"/>
              </a:solidFill>
              <a:effectLst/>
              <a:latin typeface="+mn-lt"/>
              <a:ea typeface="+mn-ea"/>
              <a:cs typeface="+mn-cs"/>
            </a:rPr>
            <a:t>衛生センター建設事業</a:t>
          </a:r>
          <a:r>
            <a:rPr kumimoji="1" lang="ja-JP" altLang="ja-JP" sz="1200">
              <a:solidFill>
                <a:schemeClr val="dk1"/>
              </a:solidFill>
              <a:effectLst/>
              <a:latin typeface="+mn-lt"/>
              <a:ea typeface="+mn-ea"/>
              <a:cs typeface="+mn-cs"/>
            </a:rPr>
            <a:t>等の大型事業が控えていることから、地方債の現在高の急激な上昇及び充当可能財源等の減少が予想されるため、今後も適正な投資的事業の選定と公費負担の適正化を継続し、財政の健全化に努める。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前年度比は、</a:t>
          </a:r>
          <a:r>
            <a:rPr kumimoji="1" lang="en-US" altLang="ja-JP" sz="1200">
              <a:solidFill>
                <a:schemeClr val="dk1"/>
              </a:solidFill>
              <a:effectLst/>
              <a:latin typeface="+mn-lt"/>
              <a:ea typeface="+mn-ea"/>
              <a:cs typeface="+mn-cs"/>
            </a:rPr>
            <a:t>546,485</a:t>
          </a:r>
          <a:r>
            <a:rPr kumimoji="1" lang="ja-JP" altLang="ja-JP" sz="1200">
              <a:solidFill>
                <a:schemeClr val="dk1"/>
              </a:solidFill>
              <a:effectLst/>
              <a:latin typeface="+mn-lt"/>
              <a:ea typeface="+mn-ea"/>
              <a:cs typeface="+mn-cs"/>
            </a:rPr>
            <a:t>千円であった。主な増減理由として、財政調整基金</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取崩額より積立額が多かったために増額（前年度比</a:t>
          </a:r>
          <a:r>
            <a:rPr kumimoji="1" lang="en-US" altLang="ja-JP" sz="1200">
              <a:solidFill>
                <a:schemeClr val="dk1"/>
              </a:solidFill>
              <a:effectLst/>
              <a:latin typeface="+mn-lt"/>
              <a:ea typeface="+mn-ea"/>
              <a:cs typeface="+mn-cs"/>
            </a:rPr>
            <a:t>152,043</a:t>
          </a:r>
          <a:r>
            <a:rPr kumimoji="1" lang="ja-JP" altLang="ja-JP" sz="1200">
              <a:solidFill>
                <a:schemeClr val="dk1"/>
              </a:solidFill>
              <a:effectLst/>
              <a:latin typeface="+mn-lt"/>
              <a:ea typeface="+mn-ea"/>
              <a:cs typeface="+mn-cs"/>
            </a:rPr>
            <a:t>千円）し、</a:t>
          </a:r>
          <a:r>
            <a:rPr kumimoji="1" lang="ja-JP" altLang="en-US" sz="1200">
              <a:solidFill>
                <a:schemeClr val="dk1"/>
              </a:solidFill>
              <a:effectLst/>
              <a:latin typeface="+mn-lt"/>
              <a:ea typeface="+mn-ea"/>
              <a:cs typeface="+mn-cs"/>
            </a:rPr>
            <a:t>減債</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についても</a:t>
          </a:r>
          <a:r>
            <a:rPr kumimoji="1" lang="ja-JP" altLang="ja-JP" sz="1200">
              <a:solidFill>
                <a:schemeClr val="dk1"/>
              </a:solidFill>
              <a:effectLst/>
              <a:latin typeface="+mn-lt"/>
              <a:ea typeface="+mn-ea"/>
              <a:cs typeface="+mn-cs"/>
            </a:rPr>
            <a:t>取崩額より積立額が多かったために増額（前年度比</a:t>
          </a:r>
          <a:r>
            <a:rPr kumimoji="1" lang="en-US" altLang="ja-JP" sz="1200">
              <a:solidFill>
                <a:schemeClr val="dk1"/>
              </a:solidFill>
              <a:effectLst/>
              <a:latin typeface="+mn-lt"/>
              <a:ea typeface="+mn-ea"/>
              <a:cs typeface="+mn-cs"/>
            </a:rPr>
            <a:t>56,628</a:t>
          </a:r>
          <a:r>
            <a:rPr kumimoji="1" lang="ja-JP" altLang="ja-JP" sz="1200">
              <a:solidFill>
                <a:schemeClr val="dk1"/>
              </a:solidFill>
              <a:effectLst/>
              <a:latin typeface="+mn-lt"/>
              <a:ea typeface="+mn-ea"/>
              <a:cs typeface="+mn-cs"/>
            </a:rPr>
            <a:t>千円）し</a:t>
          </a:r>
          <a:r>
            <a:rPr kumimoji="1" lang="ja-JP" altLang="en-US" sz="1200">
              <a:solidFill>
                <a:schemeClr val="dk1"/>
              </a:solidFill>
              <a:effectLst/>
              <a:latin typeface="+mn-lt"/>
              <a:ea typeface="+mn-ea"/>
              <a:cs typeface="+mn-cs"/>
            </a:rPr>
            <a:t>ている。また、</a:t>
          </a:r>
          <a:r>
            <a:rPr kumimoji="1" lang="ja-JP" altLang="ja-JP" sz="1200">
              <a:solidFill>
                <a:schemeClr val="dk1"/>
              </a:solidFill>
              <a:effectLst/>
              <a:latin typeface="+mn-lt"/>
              <a:ea typeface="+mn-ea"/>
              <a:cs typeface="+mn-cs"/>
            </a:rPr>
            <a:t>その他特定目的基金</a:t>
          </a:r>
          <a:r>
            <a:rPr kumimoji="1" lang="ja-JP" altLang="en-US" sz="1200">
              <a:solidFill>
                <a:schemeClr val="dk1"/>
              </a:solidFill>
              <a:effectLst/>
              <a:latin typeface="+mn-lt"/>
              <a:ea typeface="+mn-ea"/>
              <a:cs typeface="+mn-cs"/>
            </a:rPr>
            <a:t>については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新型コロナウイルス感染症対策利子補給基金や新庁舎基金は取崩を行い減額したものの、</a:t>
          </a:r>
          <a:r>
            <a:rPr kumimoji="1" lang="ja-JP" altLang="ja-JP" sz="1200">
              <a:solidFill>
                <a:schemeClr val="dk1"/>
              </a:solidFill>
              <a:effectLst/>
              <a:latin typeface="+mn-lt"/>
              <a:ea typeface="+mn-ea"/>
              <a:cs typeface="+mn-cs"/>
            </a:rPr>
            <a:t>公共施設等整備基金</a:t>
          </a:r>
          <a:r>
            <a:rPr kumimoji="1" lang="ja-JP" altLang="en-US" sz="1200">
              <a:solidFill>
                <a:schemeClr val="dk1"/>
              </a:solidFill>
              <a:effectLst/>
              <a:latin typeface="+mn-lt"/>
              <a:ea typeface="+mn-ea"/>
              <a:cs typeface="+mn-cs"/>
            </a:rPr>
            <a:t>やふるさと振興基金が</a:t>
          </a:r>
          <a:r>
            <a:rPr kumimoji="1" lang="ja-JP" altLang="ja-JP" sz="1200">
              <a:solidFill>
                <a:schemeClr val="dk1"/>
              </a:solidFill>
              <a:effectLst/>
              <a:latin typeface="+mn-lt"/>
              <a:ea typeface="+mn-ea"/>
              <a:cs typeface="+mn-cs"/>
            </a:rPr>
            <a:t>取崩額より積立額が多かったために増額（前年度比</a:t>
          </a:r>
          <a:r>
            <a:rPr kumimoji="1" lang="en-US" altLang="ja-JP" sz="1200">
              <a:solidFill>
                <a:schemeClr val="dk1"/>
              </a:solidFill>
              <a:effectLst/>
              <a:latin typeface="+mn-lt"/>
              <a:ea typeface="+mn-ea"/>
              <a:cs typeface="+mn-cs"/>
            </a:rPr>
            <a:t>337,814</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近年では</a:t>
          </a:r>
          <a:r>
            <a:rPr kumimoji="1" lang="ja-JP" altLang="ja-JP" sz="1200">
              <a:solidFill>
                <a:schemeClr val="dk1"/>
              </a:solidFill>
              <a:effectLst/>
              <a:latin typeface="+mn-lt"/>
              <a:ea typeface="+mn-ea"/>
              <a:cs typeface="+mn-cs"/>
            </a:rPr>
            <a:t>新庁舎建設事業の完了に伴い、基金の取崩額が多額になり基金全体の基金保有額が大幅に減額となったことや、今後も衛生センター建設事業などの大型事業が控えているため、財政的な安定を確保する観点から、予算の執行残等がある場合には、積極的に財政調整基金等に積み戻す方針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主な基金である公共施設等整備基金については、公共施設の更新等を目的とした基金であり、ふるさと振興基金は、寄付者の希望する事業に充てるための基金である。また、</a:t>
          </a:r>
          <a:r>
            <a:rPr kumimoji="1" lang="ja-JP" altLang="en-US" sz="1200">
              <a:solidFill>
                <a:schemeClr val="dk1"/>
              </a:solidFill>
              <a:effectLst/>
              <a:latin typeface="+mn-lt"/>
              <a:ea typeface="+mn-ea"/>
              <a:cs typeface="+mn-cs"/>
            </a:rPr>
            <a:t>環境整備基金</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町内の環境整備、青少年健全育成活動及び地域安全対策事業等を</a:t>
          </a:r>
          <a:r>
            <a:rPr kumimoji="1" lang="ja-JP" altLang="ja-JP" sz="1200">
              <a:solidFill>
                <a:schemeClr val="dk1"/>
              </a:solidFill>
              <a:effectLst/>
              <a:latin typeface="+mn-lt"/>
              <a:ea typeface="+mn-ea"/>
              <a:cs typeface="+mn-cs"/>
            </a:rPr>
            <a:t>目的とした基金であり、</a:t>
          </a:r>
          <a:r>
            <a:rPr kumimoji="1" lang="ja-JP" altLang="en-US" sz="1200">
              <a:solidFill>
                <a:schemeClr val="dk1"/>
              </a:solidFill>
              <a:effectLst/>
              <a:latin typeface="+mn-lt"/>
              <a:ea typeface="+mn-ea"/>
              <a:cs typeface="+mn-cs"/>
            </a:rPr>
            <a:t>地区の環境美化活動や公民館修繕等に活用している。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その他特定目的基金は、前年度末</a:t>
          </a:r>
          <a:r>
            <a:rPr kumimoji="1" lang="en-US" altLang="ja-JP" sz="1200">
              <a:solidFill>
                <a:schemeClr val="dk1"/>
              </a:solidFill>
              <a:effectLst/>
              <a:latin typeface="+mn-lt"/>
              <a:ea typeface="+mn-ea"/>
              <a:cs typeface="+mn-cs"/>
            </a:rPr>
            <a:t>1,487,146</a:t>
          </a:r>
          <a:r>
            <a:rPr kumimoji="1" lang="ja-JP" altLang="ja-JP" sz="1200">
              <a:solidFill>
                <a:schemeClr val="dk1"/>
              </a:solidFill>
              <a:effectLst/>
              <a:latin typeface="+mn-lt"/>
              <a:ea typeface="+mn-ea"/>
              <a:cs typeface="+mn-cs"/>
            </a:rPr>
            <a:t>千円であったが、令和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年度末に</a:t>
          </a:r>
          <a:r>
            <a:rPr kumimoji="1" lang="en-US" altLang="ja-JP" sz="1200">
              <a:solidFill>
                <a:schemeClr val="dk1"/>
              </a:solidFill>
              <a:effectLst/>
              <a:latin typeface="+mn-lt"/>
              <a:ea typeface="+mn-ea"/>
              <a:cs typeface="+mn-cs"/>
            </a:rPr>
            <a:t>1,824,960</a:t>
          </a:r>
          <a:r>
            <a:rPr kumimoji="1" lang="ja-JP" altLang="ja-JP" sz="1200">
              <a:solidFill>
                <a:schemeClr val="dk1"/>
              </a:solidFill>
              <a:effectLst/>
              <a:latin typeface="+mn-lt"/>
              <a:ea typeface="+mn-ea"/>
              <a:cs typeface="+mn-cs"/>
            </a:rPr>
            <a:t>千円となり、</a:t>
          </a:r>
          <a:r>
            <a:rPr kumimoji="1" lang="en-US" altLang="ja-JP" sz="1200">
              <a:solidFill>
                <a:schemeClr val="dk1"/>
              </a:solidFill>
              <a:effectLst/>
              <a:latin typeface="+mn-lt"/>
              <a:ea typeface="+mn-ea"/>
              <a:cs typeface="+mn-cs"/>
            </a:rPr>
            <a:t>337,814</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額となった。</a:t>
          </a:r>
          <a:endParaRPr lang="ja-JP" altLang="ja-JP" sz="1600">
            <a:effectLst/>
          </a:endParaRPr>
        </a:p>
        <a:p>
          <a:r>
            <a:rPr kumimoji="1" lang="ja-JP" altLang="ja-JP" sz="1200">
              <a:solidFill>
                <a:schemeClr val="dk1"/>
              </a:solidFill>
              <a:effectLst/>
              <a:latin typeface="+mn-lt"/>
              <a:ea typeface="+mn-ea"/>
              <a:cs typeface="+mn-cs"/>
            </a:rPr>
            <a:t>主な増減のあった基金としては、公共施設等整備基金、ふるさと振興基金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新庁舎建設等基金がある。</a:t>
          </a:r>
          <a:endParaRPr lang="ja-JP" altLang="ja-JP" sz="1600">
            <a:effectLst/>
          </a:endParaRPr>
        </a:p>
        <a:p>
          <a:r>
            <a:rPr kumimoji="1" lang="ja-JP" altLang="ja-JP" sz="1200">
              <a:solidFill>
                <a:schemeClr val="dk1"/>
              </a:solidFill>
              <a:effectLst/>
              <a:latin typeface="+mn-lt"/>
              <a:ea typeface="+mn-ea"/>
              <a:cs typeface="+mn-cs"/>
            </a:rPr>
            <a:t>公共施設等整備基金は、電算整備事業（</a:t>
          </a:r>
          <a:r>
            <a:rPr kumimoji="1" lang="ja-JP" altLang="en-US" sz="1200">
              <a:solidFill>
                <a:schemeClr val="dk1"/>
              </a:solidFill>
              <a:effectLst/>
              <a:latin typeface="+mn-lt"/>
              <a:ea typeface="+mn-ea"/>
              <a:cs typeface="+mn-cs"/>
            </a:rPr>
            <a:t>番号連携サーバ機器更改導入業務</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の財源とし</a:t>
          </a:r>
          <a:r>
            <a:rPr kumimoji="1" lang="ja-JP" altLang="en-US"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100,000</a:t>
          </a:r>
          <a:r>
            <a:rPr kumimoji="1" lang="ja-JP" altLang="en-US" sz="1200">
              <a:solidFill>
                <a:schemeClr val="dk1"/>
              </a:solidFill>
              <a:effectLst/>
              <a:latin typeface="+mn-lt"/>
              <a:ea typeface="+mn-ea"/>
              <a:cs typeface="+mn-cs"/>
            </a:rPr>
            <a:t>千円の取崩を行ったが、</a:t>
          </a:r>
          <a:r>
            <a:rPr kumimoji="1" lang="en-US" altLang="ja-JP" sz="1200">
              <a:solidFill>
                <a:schemeClr val="dk1"/>
              </a:solidFill>
              <a:effectLst/>
              <a:latin typeface="+mn-lt"/>
              <a:ea typeface="+mn-ea"/>
              <a:cs typeface="+mn-cs"/>
            </a:rPr>
            <a:t>200,018</a:t>
          </a:r>
          <a:r>
            <a:rPr kumimoji="1" lang="ja-JP" altLang="en-US" sz="1200">
              <a:solidFill>
                <a:schemeClr val="dk1"/>
              </a:solidFill>
              <a:effectLst/>
              <a:latin typeface="+mn-lt"/>
              <a:ea typeface="+mn-ea"/>
              <a:cs typeface="+mn-cs"/>
            </a:rPr>
            <a:t>千円積立を行ったため</a:t>
          </a:r>
          <a:r>
            <a:rPr kumimoji="1" lang="en-US" altLang="ja-JP" sz="1200">
              <a:solidFill>
                <a:schemeClr val="dk1"/>
              </a:solidFill>
              <a:effectLst/>
              <a:latin typeface="+mn-lt"/>
              <a:ea typeface="+mn-ea"/>
              <a:cs typeface="+mn-cs"/>
            </a:rPr>
            <a:t>100,018</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額、ふるさと振興基金は、担当職員を兼任から専任とし、返礼品の見直しや返礼品取扱事業者を増やしたことで</a:t>
          </a:r>
          <a:r>
            <a:rPr kumimoji="1" lang="en-US" altLang="ja-JP" sz="1200">
              <a:solidFill>
                <a:schemeClr val="dk1"/>
              </a:solidFill>
              <a:effectLst/>
              <a:latin typeface="+mn-lt"/>
              <a:ea typeface="+mn-ea"/>
              <a:cs typeface="+mn-cs"/>
            </a:rPr>
            <a:t>251,130</a:t>
          </a:r>
          <a:r>
            <a:rPr kumimoji="1" lang="ja-JP" altLang="ja-JP" sz="1200">
              <a:solidFill>
                <a:schemeClr val="dk1"/>
              </a:solidFill>
              <a:effectLst/>
              <a:latin typeface="+mn-lt"/>
              <a:ea typeface="+mn-ea"/>
              <a:cs typeface="+mn-cs"/>
            </a:rPr>
            <a:t>千円の増額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新庁舎建設等基金は、新庁舎建設事業の完了に伴い</a:t>
          </a:r>
          <a:r>
            <a:rPr kumimoji="1" lang="en-US" altLang="ja-JP" sz="1200">
              <a:solidFill>
                <a:schemeClr val="dk1"/>
              </a:solidFill>
              <a:effectLst/>
              <a:latin typeface="+mn-lt"/>
              <a:ea typeface="+mn-ea"/>
              <a:cs typeface="+mn-cs"/>
            </a:rPr>
            <a:t>6,000</a:t>
          </a:r>
          <a:r>
            <a:rPr kumimoji="1" lang="ja-JP" altLang="ja-JP" sz="1200">
              <a:solidFill>
                <a:schemeClr val="dk1"/>
              </a:solidFill>
              <a:effectLst/>
              <a:latin typeface="+mn-lt"/>
              <a:ea typeface="+mn-ea"/>
              <a:cs typeface="+mn-cs"/>
            </a:rPr>
            <a:t>千円の減額となった。</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今後も</a:t>
          </a:r>
          <a:r>
            <a:rPr kumimoji="1" lang="ja-JP" altLang="en-US" sz="1200">
              <a:solidFill>
                <a:schemeClr val="dk1"/>
              </a:solidFill>
              <a:effectLst/>
              <a:latin typeface="+mn-lt"/>
              <a:ea typeface="+mn-ea"/>
              <a:cs typeface="+mn-cs"/>
            </a:rPr>
            <a:t>衛生センター建設事業などの</a:t>
          </a:r>
          <a:r>
            <a:rPr kumimoji="1" lang="ja-JP" altLang="ja-JP" sz="1200">
              <a:solidFill>
                <a:schemeClr val="dk1"/>
              </a:solidFill>
              <a:effectLst/>
              <a:latin typeface="+mn-lt"/>
              <a:ea typeface="+mn-ea"/>
              <a:cs typeface="+mn-cs"/>
            </a:rPr>
            <a:t>大型事業が控えているため、財政的な安定を確保する観点から、予算の執行残等がある場合には、積極的に財政調整基金等に積み戻す方針である。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年度末は</a:t>
          </a:r>
          <a:r>
            <a:rPr kumimoji="1" lang="en-US" altLang="ja-JP" sz="1200">
              <a:solidFill>
                <a:schemeClr val="dk1"/>
              </a:solidFill>
              <a:effectLst/>
              <a:latin typeface="+mn-lt"/>
              <a:ea typeface="+mn-ea"/>
              <a:cs typeface="+mn-cs"/>
            </a:rPr>
            <a:t>1,888,599</a:t>
          </a:r>
          <a:r>
            <a:rPr kumimoji="1" lang="ja-JP" altLang="ja-JP" sz="1200">
              <a:solidFill>
                <a:schemeClr val="dk1"/>
              </a:solidFill>
              <a:effectLst/>
              <a:latin typeface="+mn-lt"/>
              <a:ea typeface="+mn-ea"/>
              <a:cs typeface="+mn-cs"/>
            </a:rPr>
            <a:t>千円であったが、令和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年度末には</a:t>
          </a:r>
          <a:r>
            <a:rPr kumimoji="1" lang="en-US" altLang="ja-JP" sz="1200">
              <a:solidFill>
                <a:schemeClr val="dk1"/>
              </a:solidFill>
              <a:effectLst/>
              <a:latin typeface="+mn-lt"/>
              <a:ea typeface="+mn-ea"/>
              <a:cs typeface="+mn-cs"/>
            </a:rPr>
            <a:t>2,040,642</a:t>
          </a:r>
          <a:r>
            <a:rPr kumimoji="1" lang="ja-JP" altLang="ja-JP" sz="1200">
              <a:solidFill>
                <a:schemeClr val="dk1"/>
              </a:solidFill>
              <a:effectLst/>
              <a:latin typeface="+mn-lt"/>
              <a:ea typeface="+mn-ea"/>
              <a:cs typeface="+mn-cs"/>
            </a:rPr>
            <a:t>千円となった。要因として、前年度の繰越金の増額等により積立が取崩しを上回ったため、</a:t>
          </a:r>
          <a:r>
            <a:rPr kumimoji="1" lang="en-US" altLang="ja-JP" sz="1200">
              <a:solidFill>
                <a:schemeClr val="dk1"/>
              </a:solidFill>
              <a:effectLst/>
              <a:latin typeface="+mn-lt"/>
              <a:ea typeface="+mn-ea"/>
              <a:cs typeface="+mn-cs"/>
            </a:rPr>
            <a:t>152,043</a:t>
          </a:r>
          <a:r>
            <a:rPr kumimoji="1" lang="ja-JP" altLang="ja-JP" sz="1200">
              <a:solidFill>
                <a:schemeClr val="dk1"/>
              </a:solidFill>
              <a:effectLst/>
              <a:latin typeface="+mn-lt"/>
              <a:ea typeface="+mn-ea"/>
              <a:cs typeface="+mn-cs"/>
            </a:rPr>
            <a:t>千円の増額となった。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毎年度、</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億円前後を取崩して各事業に充当している状況である。年度末に積戻しを行っているものの、近年はやや減少傾向にあるため、標準財政規模の</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％を下回らないように積立を行っていく。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令和２年度末は</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千円であったが、令和３年度末には</a:t>
          </a:r>
          <a:r>
            <a:rPr kumimoji="1" lang="en-US" altLang="ja-JP" sz="1200">
              <a:solidFill>
                <a:schemeClr val="dk1"/>
              </a:solidFill>
              <a:effectLst/>
              <a:latin typeface="+mn-lt"/>
              <a:ea typeface="+mn-ea"/>
              <a:cs typeface="+mn-cs"/>
            </a:rPr>
            <a:t>56,637</a:t>
          </a:r>
          <a:r>
            <a:rPr kumimoji="1" lang="ja-JP" altLang="ja-JP" sz="1200">
              <a:solidFill>
                <a:schemeClr val="dk1"/>
              </a:solidFill>
              <a:effectLst/>
              <a:latin typeface="+mn-lt"/>
              <a:ea typeface="+mn-ea"/>
              <a:cs typeface="+mn-cs"/>
            </a:rPr>
            <a:t>千円となった。要因として、</a:t>
          </a:r>
          <a:r>
            <a:rPr kumimoji="1" lang="ja-JP" altLang="en-US" sz="1200">
              <a:solidFill>
                <a:schemeClr val="dk1"/>
              </a:solidFill>
              <a:effectLst/>
              <a:latin typeface="+mn-lt"/>
              <a:ea typeface="+mn-ea"/>
              <a:cs typeface="+mn-cs"/>
            </a:rPr>
            <a:t>臨時財政対策債の償還財源として普通交付税が措置され、</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積立</a:t>
          </a:r>
          <a:r>
            <a:rPr kumimoji="1" lang="ja-JP" altLang="en-US" sz="1200">
              <a:solidFill>
                <a:schemeClr val="dk1"/>
              </a:solidFill>
              <a:effectLst/>
              <a:latin typeface="+mn-lt"/>
              <a:ea typeface="+mn-ea"/>
              <a:cs typeface="+mn-cs"/>
            </a:rPr>
            <a:t>を行った</a:t>
          </a:r>
          <a:r>
            <a:rPr kumimoji="1" lang="ja-JP" altLang="ja-JP" sz="1200">
              <a:solidFill>
                <a:schemeClr val="dk1"/>
              </a:solidFill>
              <a:effectLst/>
              <a:latin typeface="+mn-lt"/>
              <a:ea typeface="+mn-ea"/>
              <a:cs typeface="+mn-cs"/>
            </a:rPr>
            <a:t>ため、</a:t>
          </a:r>
          <a:r>
            <a:rPr kumimoji="1" lang="en-US" altLang="ja-JP" sz="1200">
              <a:solidFill>
                <a:schemeClr val="dk1"/>
              </a:solidFill>
              <a:effectLst/>
              <a:latin typeface="+mn-lt"/>
              <a:ea typeface="+mn-ea"/>
              <a:cs typeface="+mn-cs"/>
            </a:rPr>
            <a:t>56,628</a:t>
          </a:r>
          <a:r>
            <a:rPr kumimoji="1" lang="ja-JP" altLang="ja-JP" sz="1200">
              <a:solidFill>
                <a:schemeClr val="dk1"/>
              </a:solidFill>
              <a:effectLst/>
              <a:latin typeface="+mn-lt"/>
              <a:ea typeface="+mn-ea"/>
              <a:cs typeface="+mn-cs"/>
            </a:rPr>
            <a:t>千円の増額となった</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今後、臨時財政対策債の償還</a:t>
          </a:r>
          <a:r>
            <a:rPr kumimoji="1" lang="ja-JP" altLang="en-US" sz="1200">
              <a:solidFill>
                <a:schemeClr val="dk1"/>
              </a:solidFill>
              <a:effectLst/>
              <a:latin typeface="+mn-lt"/>
              <a:ea typeface="+mn-ea"/>
              <a:cs typeface="+mn-cs"/>
            </a:rPr>
            <a:t>財源として取崩を行っていく。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％低く、全国平均よりも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％低い数値となっているが、有形固定資産の築年数が相当年数経過していることが伺える。今後、建替や統合・廃止等が必要な施設を検討していく。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91" name="楕円 90"/>
        <xdr:cNvSpPr/>
      </xdr:nvSpPr>
      <xdr:spPr>
        <a:xfrm>
          <a:off x="47117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92" name="有形固定資産減価償却率該当値テキスト"/>
        <xdr:cNvSpPr txBox="1"/>
      </xdr:nvSpPr>
      <xdr:spPr>
        <a:xfrm>
          <a:off x="4813300" y="57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93" name="楕円 92"/>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106680</xdr:rowOff>
    </xdr:to>
    <xdr:cxnSp macro="">
      <xdr:nvCxnSpPr>
        <xdr:cNvPr id="94" name="直線コネクタ 93"/>
        <xdr:cNvCxnSpPr/>
      </xdr:nvCxnSpPr>
      <xdr:spPr>
        <a:xfrm flipV="1">
          <a:off x="4051300" y="5920952"/>
          <a:ext cx="711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95" name="楕円 94"/>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106680</xdr:rowOff>
    </xdr:to>
    <xdr:cxnSp macro="">
      <xdr:nvCxnSpPr>
        <xdr:cNvPr id="96" name="直線コネクタ 95"/>
        <xdr:cNvCxnSpPr/>
      </xdr:nvCxnSpPr>
      <xdr:spPr>
        <a:xfrm>
          <a:off x="3289300" y="597492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97" name="楕円 96"/>
        <xdr:cNvSpPr/>
      </xdr:nvSpPr>
      <xdr:spPr>
        <a:xfrm>
          <a:off x="2476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59902</xdr:rowOff>
    </xdr:to>
    <xdr:cxnSp macro="">
      <xdr:nvCxnSpPr>
        <xdr:cNvPr id="98" name="直線コネクタ 97"/>
        <xdr:cNvCxnSpPr/>
      </xdr:nvCxnSpPr>
      <xdr:spPr>
        <a:xfrm>
          <a:off x="2527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99" name="楕円 98"/>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31</xdr:row>
      <xdr:rowOff>3598</xdr:rowOff>
    </xdr:to>
    <xdr:cxnSp macro="">
      <xdr:nvCxnSpPr>
        <xdr:cNvPr id="100" name="直線コネクタ 99"/>
        <xdr:cNvCxnSpPr/>
      </xdr:nvCxnSpPr>
      <xdr:spPr>
        <a:xfrm flipV="1">
          <a:off x="1765300" y="5928148"/>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2557</xdr:rowOff>
    </xdr:from>
    <xdr:ext cx="405111" cy="259045"/>
    <xdr:sp macro="" textlink="">
      <xdr:nvSpPr>
        <xdr:cNvPr id="105" name="n_1mainValue有形固定資産減価償却率"/>
        <xdr:cNvSpPr txBox="1"/>
      </xdr:nvSpPr>
      <xdr:spPr>
        <a:xfrm>
          <a:off x="383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106"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7" name="n_3mainValue有形固定資産減価償却率"/>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108" name="n_4mainValue有形固定資産減価償却率"/>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％低く、全国平均と比較して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％低い数値となっていることから、財政的に健全であるといえる。要因としては、これまで地方債において、毎年度の借入金を概ね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設定し、可能な限り借入を抑制してきたことがあげられる。また、令和２年度には新庁舎建設事業、令和３年度には給食センター建設事業などの大型事業による借入及び基金の取崩により大幅に増加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122700</xdr:rowOff>
    </xdr:from>
    <xdr:to>
      <xdr:col>76</xdr:col>
      <xdr:colOff>73025</xdr:colOff>
      <xdr:row>28</xdr:row>
      <xdr:rowOff>52850</xdr:rowOff>
    </xdr:to>
    <xdr:sp macro="" textlink="">
      <xdr:nvSpPr>
        <xdr:cNvPr id="155" name="楕円 154"/>
        <xdr:cNvSpPr/>
      </xdr:nvSpPr>
      <xdr:spPr>
        <a:xfrm>
          <a:off x="14744700" y="552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145577</xdr:rowOff>
    </xdr:from>
    <xdr:ext cx="469744" cy="259045"/>
    <xdr:sp macro="" textlink="">
      <xdr:nvSpPr>
        <xdr:cNvPr id="156" name="債務償還比率該当値テキスト"/>
        <xdr:cNvSpPr txBox="1"/>
      </xdr:nvSpPr>
      <xdr:spPr>
        <a:xfrm>
          <a:off x="14846300" y="53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138621</xdr:rowOff>
    </xdr:from>
    <xdr:to>
      <xdr:col>72</xdr:col>
      <xdr:colOff>123825</xdr:colOff>
      <xdr:row>29</xdr:row>
      <xdr:rowOff>68771</xdr:rowOff>
    </xdr:to>
    <xdr:sp macro="" textlink="">
      <xdr:nvSpPr>
        <xdr:cNvPr id="157" name="楕円 156"/>
        <xdr:cNvSpPr/>
      </xdr:nvSpPr>
      <xdr:spPr>
        <a:xfrm>
          <a:off x="14033500" y="57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2050</xdr:rowOff>
    </xdr:from>
    <xdr:to>
      <xdr:col>76</xdr:col>
      <xdr:colOff>22225</xdr:colOff>
      <xdr:row>29</xdr:row>
      <xdr:rowOff>17971</xdr:rowOff>
    </xdr:to>
    <xdr:cxnSp macro="">
      <xdr:nvCxnSpPr>
        <xdr:cNvPr id="158" name="直線コネクタ 157"/>
        <xdr:cNvCxnSpPr/>
      </xdr:nvCxnSpPr>
      <xdr:spPr>
        <a:xfrm flipV="1">
          <a:off x="14084300" y="5574175"/>
          <a:ext cx="711200" cy="1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133150</xdr:rowOff>
    </xdr:from>
    <xdr:to>
      <xdr:col>68</xdr:col>
      <xdr:colOff>123825</xdr:colOff>
      <xdr:row>27</xdr:row>
      <xdr:rowOff>63300</xdr:rowOff>
    </xdr:to>
    <xdr:sp macro="" textlink="">
      <xdr:nvSpPr>
        <xdr:cNvPr id="159" name="楕円 158"/>
        <xdr:cNvSpPr/>
      </xdr:nvSpPr>
      <xdr:spPr>
        <a:xfrm>
          <a:off x="13271500" y="53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12500</xdr:rowOff>
    </xdr:from>
    <xdr:to>
      <xdr:col>72</xdr:col>
      <xdr:colOff>73025</xdr:colOff>
      <xdr:row>29</xdr:row>
      <xdr:rowOff>17971</xdr:rowOff>
    </xdr:to>
    <xdr:cxnSp macro="">
      <xdr:nvCxnSpPr>
        <xdr:cNvPr id="160" name="直線コネクタ 159"/>
        <xdr:cNvCxnSpPr/>
      </xdr:nvCxnSpPr>
      <xdr:spPr>
        <a:xfrm>
          <a:off x="13322300" y="5413175"/>
          <a:ext cx="762000" cy="3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22270</xdr:rowOff>
    </xdr:from>
    <xdr:to>
      <xdr:col>64</xdr:col>
      <xdr:colOff>123825</xdr:colOff>
      <xdr:row>26</xdr:row>
      <xdr:rowOff>123870</xdr:rowOff>
    </xdr:to>
    <xdr:sp macro="" textlink="">
      <xdr:nvSpPr>
        <xdr:cNvPr id="161" name="楕円 160"/>
        <xdr:cNvSpPr/>
      </xdr:nvSpPr>
      <xdr:spPr>
        <a:xfrm>
          <a:off x="12509500" y="52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73070</xdr:rowOff>
    </xdr:from>
    <xdr:to>
      <xdr:col>68</xdr:col>
      <xdr:colOff>73025</xdr:colOff>
      <xdr:row>27</xdr:row>
      <xdr:rowOff>12500</xdr:rowOff>
    </xdr:to>
    <xdr:cxnSp macro="">
      <xdr:nvCxnSpPr>
        <xdr:cNvPr id="162" name="直線コネクタ 161"/>
        <xdr:cNvCxnSpPr/>
      </xdr:nvCxnSpPr>
      <xdr:spPr>
        <a:xfrm>
          <a:off x="12560300" y="5302295"/>
          <a:ext cx="762000" cy="1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27668</xdr:rowOff>
    </xdr:from>
    <xdr:to>
      <xdr:col>60</xdr:col>
      <xdr:colOff>123825</xdr:colOff>
      <xdr:row>26</xdr:row>
      <xdr:rowOff>129268</xdr:rowOff>
    </xdr:to>
    <xdr:sp macro="" textlink="">
      <xdr:nvSpPr>
        <xdr:cNvPr id="163" name="楕円 162"/>
        <xdr:cNvSpPr/>
      </xdr:nvSpPr>
      <xdr:spPr>
        <a:xfrm>
          <a:off x="11747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73070</xdr:rowOff>
    </xdr:from>
    <xdr:to>
      <xdr:col>64</xdr:col>
      <xdr:colOff>73025</xdr:colOff>
      <xdr:row>26</xdr:row>
      <xdr:rowOff>78468</xdr:rowOff>
    </xdr:to>
    <xdr:cxnSp macro="">
      <xdr:nvCxnSpPr>
        <xdr:cNvPr id="164" name="直線コネクタ 163"/>
        <xdr:cNvCxnSpPr/>
      </xdr:nvCxnSpPr>
      <xdr:spPr>
        <a:xfrm flipV="1">
          <a:off x="11798300" y="5302295"/>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85298</xdr:rowOff>
    </xdr:from>
    <xdr:ext cx="469744" cy="259045"/>
    <xdr:sp macro="" textlink="">
      <xdr:nvSpPr>
        <xdr:cNvPr id="169" name="n_1mainValue債務償還比率"/>
        <xdr:cNvSpPr txBox="1"/>
      </xdr:nvSpPr>
      <xdr:spPr>
        <a:xfrm>
          <a:off x="13836727" y="548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79827</xdr:rowOff>
    </xdr:from>
    <xdr:ext cx="405111" cy="259045"/>
    <xdr:sp macro="" textlink="">
      <xdr:nvSpPr>
        <xdr:cNvPr id="170" name="n_2mainValue債務償還比率"/>
        <xdr:cNvSpPr txBox="1"/>
      </xdr:nvSpPr>
      <xdr:spPr>
        <a:xfrm>
          <a:off x="13119744" y="513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140397</xdr:rowOff>
    </xdr:from>
    <xdr:ext cx="405111" cy="259045"/>
    <xdr:sp macro="" textlink="">
      <xdr:nvSpPr>
        <xdr:cNvPr id="171" name="n_3mainValue債務償還比率"/>
        <xdr:cNvSpPr txBox="1"/>
      </xdr:nvSpPr>
      <xdr:spPr>
        <a:xfrm>
          <a:off x="12357744" y="50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145795</xdr:rowOff>
    </xdr:from>
    <xdr:ext cx="405111" cy="259045"/>
    <xdr:sp macro="" textlink="">
      <xdr:nvSpPr>
        <xdr:cNvPr id="172" name="n_4mainValue債務償還比率"/>
        <xdr:cNvSpPr txBox="1"/>
      </xdr:nvSpPr>
      <xdr:spPr>
        <a:xfrm>
          <a:off x="11595744" y="50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116205</xdr:rowOff>
    </xdr:to>
    <xdr:cxnSp macro="">
      <xdr:nvCxnSpPr>
        <xdr:cNvPr id="76" name="直線コネクタ 75"/>
        <xdr:cNvCxnSpPr/>
      </xdr:nvCxnSpPr>
      <xdr:spPr>
        <a:xfrm flipV="1">
          <a:off x="3797300" y="64522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116205</xdr:rowOff>
    </xdr:to>
    <xdr:cxnSp macro="">
      <xdr:nvCxnSpPr>
        <xdr:cNvPr id="78" name="直線コネクタ 77"/>
        <xdr:cNvCxnSpPr/>
      </xdr:nvCxnSpPr>
      <xdr:spPr>
        <a:xfrm>
          <a:off x="2908300" y="64331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89535</xdr:rowOff>
    </xdr:to>
    <xdr:cxnSp macro="">
      <xdr:nvCxnSpPr>
        <xdr:cNvPr id="80" name="直線コネクタ 79"/>
        <xdr:cNvCxnSpPr/>
      </xdr:nvCxnSpPr>
      <xdr:spPr>
        <a:xfrm>
          <a:off x="2019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38</xdr:row>
      <xdr:rowOff>20955</xdr:rowOff>
    </xdr:to>
    <xdr:cxnSp macro="">
      <xdr:nvCxnSpPr>
        <xdr:cNvPr id="82" name="直線コネクタ 81"/>
        <xdr:cNvCxnSpPr/>
      </xdr:nvCxnSpPr>
      <xdr:spPr>
        <a:xfrm flipV="1">
          <a:off x="1130300" y="640080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7"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68373</xdr:rowOff>
    </xdr:from>
    <xdr:to>
      <xdr:col>55</xdr:col>
      <xdr:colOff>50800</xdr:colOff>
      <xdr:row>41</xdr:row>
      <xdr:rowOff>169973</xdr:rowOff>
    </xdr:to>
    <xdr:sp macro="" textlink="">
      <xdr:nvSpPr>
        <xdr:cNvPr id="128" name="楕円 127"/>
        <xdr:cNvSpPr/>
      </xdr:nvSpPr>
      <xdr:spPr>
        <a:xfrm>
          <a:off x="10426700" y="70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68590</xdr:rowOff>
    </xdr:from>
    <xdr:to>
      <xdr:col>50</xdr:col>
      <xdr:colOff>165100</xdr:colOff>
      <xdr:row>41</xdr:row>
      <xdr:rowOff>170190</xdr:rowOff>
    </xdr:to>
    <xdr:sp macro="" textlink="">
      <xdr:nvSpPr>
        <xdr:cNvPr id="130" name="楕円 129"/>
        <xdr:cNvSpPr/>
      </xdr:nvSpPr>
      <xdr:spPr>
        <a:xfrm>
          <a:off x="9588500" y="70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119173</xdr:rowOff>
    </xdr:from>
    <xdr:to>
      <xdr:col>55</xdr:col>
      <xdr:colOff>0</xdr:colOff>
      <xdr:row>41</xdr:row>
      <xdr:rowOff>119390</xdr:rowOff>
    </xdr:to>
    <xdr:cxnSp macro="">
      <xdr:nvCxnSpPr>
        <xdr:cNvPr id="131" name="直線コネクタ 130"/>
        <xdr:cNvCxnSpPr/>
      </xdr:nvCxnSpPr>
      <xdr:spPr>
        <a:xfrm flipV="1">
          <a:off x="9639300" y="714862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68687</xdr:rowOff>
    </xdr:from>
    <xdr:to>
      <xdr:col>46</xdr:col>
      <xdr:colOff>38100</xdr:colOff>
      <xdr:row>41</xdr:row>
      <xdr:rowOff>170287</xdr:rowOff>
    </xdr:to>
    <xdr:sp macro="" textlink="">
      <xdr:nvSpPr>
        <xdr:cNvPr id="132" name="楕円 131"/>
        <xdr:cNvSpPr/>
      </xdr:nvSpPr>
      <xdr:spPr>
        <a:xfrm>
          <a:off x="8699500" y="7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119390</xdr:rowOff>
    </xdr:from>
    <xdr:to>
      <xdr:col>50</xdr:col>
      <xdr:colOff>114300</xdr:colOff>
      <xdr:row>41</xdr:row>
      <xdr:rowOff>119487</xdr:rowOff>
    </xdr:to>
    <xdr:cxnSp macro="">
      <xdr:nvCxnSpPr>
        <xdr:cNvPr id="133" name="直線コネクタ 132"/>
        <xdr:cNvCxnSpPr/>
      </xdr:nvCxnSpPr>
      <xdr:spPr>
        <a:xfrm flipV="1">
          <a:off x="8750300" y="7148840"/>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68959</xdr:rowOff>
    </xdr:from>
    <xdr:to>
      <xdr:col>41</xdr:col>
      <xdr:colOff>101600</xdr:colOff>
      <xdr:row>41</xdr:row>
      <xdr:rowOff>170559</xdr:rowOff>
    </xdr:to>
    <xdr:sp macro="" textlink="">
      <xdr:nvSpPr>
        <xdr:cNvPr id="134" name="楕円 133"/>
        <xdr:cNvSpPr/>
      </xdr:nvSpPr>
      <xdr:spPr>
        <a:xfrm>
          <a:off x="7810500" y="7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119487</xdr:rowOff>
    </xdr:from>
    <xdr:to>
      <xdr:col>45</xdr:col>
      <xdr:colOff>177800</xdr:colOff>
      <xdr:row>41</xdr:row>
      <xdr:rowOff>119759</xdr:rowOff>
    </xdr:to>
    <xdr:cxnSp macro="">
      <xdr:nvCxnSpPr>
        <xdr:cNvPr id="135" name="直線コネクタ 134"/>
        <xdr:cNvCxnSpPr/>
      </xdr:nvCxnSpPr>
      <xdr:spPr>
        <a:xfrm flipV="1">
          <a:off x="7861300" y="7148937"/>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68145</xdr:rowOff>
    </xdr:from>
    <xdr:to>
      <xdr:col>36</xdr:col>
      <xdr:colOff>165100</xdr:colOff>
      <xdr:row>41</xdr:row>
      <xdr:rowOff>169745</xdr:rowOff>
    </xdr:to>
    <xdr:sp macro="" textlink="">
      <xdr:nvSpPr>
        <xdr:cNvPr id="136" name="楕円 135"/>
        <xdr:cNvSpPr/>
      </xdr:nvSpPr>
      <xdr:spPr>
        <a:xfrm>
          <a:off x="6921500" y="70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118945</xdr:rowOff>
    </xdr:from>
    <xdr:to>
      <xdr:col>41</xdr:col>
      <xdr:colOff>50800</xdr:colOff>
      <xdr:row>41</xdr:row>
      <xdr:rowOff>119759</xdr:rowOff>
    </xdr:to>
    <xdr:cxnSp macro="">
      <xdr:nvCxnSpPr>
        <xdr:cNvPr id="137" name="直線コネクタ 136"/>
        <xdr:cNvCxnSpPr/>
      </xdr:nvCxnSpPr>
      <xdr:spPr>
        <a:xfrm>
          <a:off x="6972300" y="714839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161317</xdr:rowOff>
    </xdr:from>
    <xdr:ext cx="534377" cy="259045"/>
    <xdr:sp macro="" textlink="">
      <xdr:nvSpPr>
        <xdr:cNvPr id="142" name="n_1mainValue【道路】&#10;一人当たり延長"/>
        <xdr:cNvSpPr txBox="1"/>
      </xdr:nvSpPr>
      <xdr:spPr>
        <a:xfrm>
          <a:off x="9359411" y="71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161414</xdr:rowOff>
    </xdr:from>
    <xdr:ext cx="534377" cy="259045"/>
    <xdr:sp macro="" textlink="">
      <xdr:nvSpPr>
        <xdr:cNvPr id="143" name="n_2mainValue【道路】&#10;一人当たり延長"/>
        <xdr:cNvSpPr txBox="1"/>
      </xdr:nvSpPr>
      <xdr:spPr>
        <a:xfrm>
          <a:off x="8483111" y="7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161686</xdr:rowOff>
    </xdr:from>
    <xdr:ext cx="534377" cy="259045"/>
    <xdr:sp macro="" textlink="">
      <xdr:nvSpPr>
        <xdr:cNvPr id="144" name="n_3mainValue【道路】&#10;一人当たり延長"/>
        <xdr:cNvSpPr txBox="1"/>
      </xdr:nvSpPr>
      <xdr:spPr>
        <a:xfrm>
          <a:off x="7594111" y="71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160872</xdr:rowOff>
    </xdr:from>
    <xdr:ext cx="534377" cy="259045"/>
    <xdr:sp macro="" textlink="">
      <xdr:nvSpPr>
        <xdr:cNvPr id="145" name="n_4mainValue【道路】&#10;一人当たり延長"/>
        <xdr:cNvSpPr txBox="1"/>
      </xdr:nvSpPr>
      <xdr:spPr>
        <a:xfrm>
          <a:off x="6705111" y="71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6" name="楕円 185"/>
        <xdr:cNvSpPr/>
      </xdr:nvSpPr>
      <xdr:spPr>
        <a:xfrm>
          <a:off x="4584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160672</xdr:rowOff>
    </xdr:from>
    <xdr:ext cx="405111" cy="259045"/>
    <xdr:sp macro="" textlink="">
      <xdr:nvSpPr>
        <xdr:cNvPr id="187" name="【橋りょう・トンネル】&#10;有形固定資産減価償却率該当値テキスト"/>
        <xdr:cNvSpPr txBox="1"/>
      </xdr:nvSpPr>
      <xdr:spPr>
        <a:xfrm>
          <a:off x="4673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105410</xdr:rowOff>
    </xdr:from>
    <xdr:to>
      <xdr:col>20</xdr:col>
      <xdr:colOff>38100</xdr:colOff>
      <xdr:row>59</xdr:row>
      <xdr:rowOff>35560</xdr:rowOff>
    </xdr:to>
    <xdr:sp macro="" textlink="">
      <xdr:nvSpPr>
        <xdr:cNvPr id="188" name="楕円 187"/>
        <xdr:cNvSpPr/>
      </xdr:nvSpPr>
      <xdr:spPr>
        <a:xfrm>
          <a:off x="3746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17145</xdr:rowOff>
    </xdr:to>
    <xdr:cxnSp macro="">
      <xdr:nvCxnSpPr>
        <xdr:cNvPr id="189" name="直線コネクタ 188"/>
        <xdr:cNvCxnSpPr/>
      </xdr:nvCxnSpPr>
      <xdr:spPr>
        <a:xfrm>
          <a:off x="3797300" y="101003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0" name="楕円 189"/>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156210</xdr:rowOff>
    </xdr:to>
    <xdr:cxnSp macro="">
      <xdr:nvCxnSpPr>
        <xdr:cNvPr id="191" name="直線コネクタ 190"/>
        <xdr:cNvCxnSpPr/>
      </xdr:nvCxnSpPr>
      <xdr:spPr>
        <a:xfrm>
          <a:off x="2908300" y="10069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92" name="楕円 191"/>
        <xdr:cNvSpPr/>
      </xdr:nvSpPr>
      <xdr:spPr>
        <a:xfrm>
          <a:off x="196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125730</xdr:rowOff>
    </xdr:to>
    <xdr:cxnSp macro="">
      <xdr:nvCxnSpPr>
        <xdr:cNvPr id="193" name="直線コネクタ 192"/>
        <xdr:cNvCxnSpPr/>
      </xdr:nvCxnSpPr>
      <xdr:spPr>
        <a:xfrm>
          <a:off x="2019300" y="100374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4" name="楕円 193"/>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93345</xdr:rowOff>
    </xdr:from>
    <xdr:to>
      <xdr:col>10</xdr:col>
      <xdr:colOff>114300</xdr:colOff>
      <xdr:row>59</xdr:row>
      <xdr:rowOff>133350</xdr:rowOff>
    </xdr:to>
    <xdr:cxnSp macro="">
      <xdr:nvCxnSpPr>
        <xdr:cNvPr id="195" name="直線コネクタ 194"/>
        <xdr:cNvCxnSpPr/>
      </xdr:nvCxnSpPr>
      <xdr:spPr>
        <a:xfrm flipV="1">
          <a:off x="1130300" y="100374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52087</xdr:rowOff>
    </xdr:from>
    <xdr:ext cx="405111" cy="259045"/>
    <xdr:sp macro="" textlink="">
      <xdr:nvSpPr>
        <xdr:cNvPr id="200" name="n_1mainValue【橋りょう・トンネル】&#10;有形固定資産減価償却率"/>
        <xdr:cNvSpPr txBox="1"/>
      </xdr:nvSpPr>
      <xdr:spPr>
        <a:xfrm>
          <a:off x="3582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1"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202" name="n_3mainValue【橋りょう・トンネル】&#10;有形固定資産減価償却率"/>
        <xdr:cNvSpPr txBox="1"/>
      </xdr:nvSpPr>
      <xdr:spPr>
        <a:xfrm>
          <a:off x="1816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3" name="n_4mainValue【橋りょう・トンネ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49734</xdr:rowOff>
    </xdr:from>
    <xdr:to>
      <xdr:col>55</xdr:col>
      <xdr:colOff>50800</xdr:colOff>
      <xdr:row>63</xdr:row>
      <xdr:rowOff>151334</xdr:rowOff>
    </xdr:to>
    <xdr:sp macro="" textlink="">
      <xdr:nvSpPr>
        <xdr:cNvPr id="241" name="楕円 240"/>
        <xdr:cNvSpPr/>
      </xdr:nvSpPr>
      <xdr:spPr>
        <a:xfrm>
          <a:off x="10426700" y="108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50415</xdr:rowOff>
    </xdr:from>
    <xdr:to>
      <xdr:col>50</xdr:col>
      <xdr:colOff>165100</xdr:colOff>
      <xdr:row>63</xdr:row>
      <xdr:rowOff>152015</xdr:rowOff>
    </xdr:to>
    <xdr:sp macro="" textlink="">
      <xdr:nvSpPr>
        <xdr:cNvPr id="243" name="楕円 242"/>
        <xdr:cNvSpPr/>
      </xdr:nvSpPr>
      <xdr:spPr>
        <a:xfrm>
          <a:off x="9588500" y="10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100534</xdr:rowOff>
    </xdr:from>
    <xdr:to>
      <xdr:col>55</xdr:col>
      <xdr:colOff>0</xdr:colOff>
      <xdr:row>63</xdr:row>
      <xdr:rowOff>101215</xdr:rowOff>
    </xdr:to>
    <xdr:cxnSp macro="">
      <xdr:nvCxnSpPr>
        <xdr:cNvPr id="244" name="直線コネクタ 243"/>
        <xdr:cNvCxnSpPr/>
      </xdr:nvCxnSpPr>
      <xdr:spPr>
        <a:xfrm flipV="1">
          <a:off x="9639300" y="10901884"/>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51180</xdr:rowOff>
    </xdr:from>
    <xdr:to>
      <xdr:col>46</xdr:col>
      <xdr:colOff>38100</xdr:colOff>
      <xdr:row>63</xdr:row>
      <xdr:rowOff>152780</xdr:rowOff>
    </xdr:to>
    <xdr:sp macro="" textlink="">
      <xdr:nvSpPr>
        <xdr:cNvPr id="245" name="楕円 244"/>
        <xdr:cNvSpPr/>
      </xdr:nvSpPr>
      <xdr:spPr>
        <a:xfrm>
          <a:off x="8699500" y="10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101215</xdr:rowOff>
    </xdr:from>
    <xdr:to>
      <xdr:col>50</xdr:col>
      <xdr:colOff>114300</xdr:colOff>
      <xdr:row>63</xdr:row>
      <xdr:rowOff>101980</xdr:rowOff>
    </xdr:to>
    <xdr:cxnSp macro="">
      <xdr:nvCxnSpPr>
        <xdr:cNvPr id="246" name="直線コネクタ 245"/>
        <xdr:cNvCxnSpPr/>
      </xdr:nvCxnSpPr>
      <xdr:spPr>
        <a:xfrm flipV="1">
          <a:off x="8750300" y="10902565"/>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51698</xdr:rowOff>
    </xdr:from>
    <xdr:to>
      <xdr:col>41</xdr:col>
      <xdr:colOff>101600</xdr:colOff>
      <xdr:row>63</xdr:row>
      <xdr:rowOff>153298</xdr:rowOff>
    </xdr:to>
    <xdr:sp macro="" textlink="">
      <xdr:nvSpPr>
        <xdr:cNvPr id="247" name="楕円 246"/>
        <xdr:cNvSpPr/>
      </xdr:nvSpPr>
      <xdr:spPr>
        <a:xfrm>
          <a:off x="7810500" y="108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101980</xdr:rowOff>
    </xdr:from>
    <xdr:to>
      <xdr:col>45</xdr:col>
      <xdr:colOff>177800</xdr:colOff>
      <xdr:row>63</xdr:row>
      <xdr:rowOff>102498</xdr:rowOff>
    </xdr:to>
    <xdr:cxnSp macro="">
      <xdr:nvCxnSpPr>
        <xdr:cNvPr id="248" name="直線コネクタ 247"/>
        <xdr:cNvCxnSpPr/>
      </xdr:nvCxnSpPr>
      <xdr:spPr>
        <a:xfrm flipV="1">
          <a:off x="7861300" y="10903330"/>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67163</xdr:rowOff>
    </xdr:from>
    <xdr:to>
      <xdr:col>36</xdr:col>
      <xdr:colOff>165100</xdr:colOff>
      <xdr:row>63</xdr:row>
      <xdr:rowOff>168763</xdr:rowOff>
    </xdr:to>
    <xdr:sp macro="" textlink="">
      <xdr:nvSpPr>
        <xdr:cNvPr id="249" name="楕円 248"/>
        <xdr:cNvSpPr/>
      </xdr:nvSpPr>
      <xdr:spPr>
        <a:xfrm>
          <a:off x="6921500" y="108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102498</xdr:rowOff>
    </xdr:from>
    <xdr:to>
      <xdr:col>41</xdr:col>
      <xdr:colOff>50800</xdr:colOff>
      <xdr:row>63</xdr:row>
      <xdr:rowOff>117963</xdr:rowOff>
    </xdr:to>
    <xdr:cxnSp macro="">
      <xdr:nvCxnSpPr>
        <xdr:cNvPr id="250" name="直線コネクタ 249"/>
        <xdr:cNvCxnSpPr/>
      </xdr:nvCxnSpPr>
      <xdr:spPr>
        <a:xfrm flipV="1">
          <a:off x="6972300" y="10903848"/>
          <a:ext cx="889000" cy="1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143142</xdr:rowOff>
    </xdr:from>
    <xdr:ext cx="599010" cy="259045"/>
    <xdr:sp macro="" textlink="">
      <xdr:nvSpPr>
        <xdr:cNvPr id="255" name="n_1mainValue【橋りょう・トンネル】&#10;一人当たり有形固定資産（償却資産）額"/>
        <xdr:cNvSpPr txBox="1"/>
      </xdr:nvSpPr>
      <xdr:spPr>
        <a:xfrm>
          <a:off x="9327095" y="109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143907</xdr:rowOff>
    </xdr:from>
    <xdr:ext cx="599010" cy="259045"/>
    <xdr:sp macro="" textlink="">
      <xdr:nvSpPr>
        <xdr:cNvPr id="256" name="n_2mainValue【橋りょう・トンネル】&#10;一人当たり有形固定資産（償却資産）額"/>
        <xdr:cNvSpPr txBox="1"/>
      </xdr:nvSpPr>
      <xdr:spPr>
        <a:xfrm>
          <a:off x="8450795" y="1094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144425</xdr:rowOff>
    </xdr:from>
    <xdr:ext cx="599010" cy="259045"/>
    <xdr:sp macro="" textlink="">
      <xdr:nvSpPr>
        <xdr:cNvPr id="257" name="n_3mainValue【橋りょう・トンネル】&#10;一人当たり有形固定資産（償却資産）額"/>
        <xdr:cNvSpPr txBox="1"/>
      </xdr:nvSpPr>
      <xdr:spPr>
        <a:xfrm>
          <a:off x="7561795" y="1094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159890</xdr:rowOff>
    </xdr:from>
    <xdr:ext cx="599010" cy="259045"/>
    <xdr:sp macro="" textlink="">
      <xdr:nvSpPr>
        <xdr:cNvPr id="258" name="n_4mainValue【橋りょう・トンネル】&#10;一人当たり有形固定資産（償却資産）額"/>
        <xdr:cNvSpPr txBox="1"/>
      </xdr:nvSpPr>
      <xdr:spPr>
        <a:xfrm>
          <a:off x="6672795" y="109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99" name="楕円 298"/>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0" name="【公営住宅】&#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1" name="楕円 300"/>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163830</xdr:rowOff>
    </xdr:to>
    <xdr:cxnSp macro="">
      <xdr:nvCxnSpPr>
        <xdr:cNvPr id="302" name="直線コネクタ 301"/>
        <xdr:cNvCxnSpPr/>
      </xdr:nvCxnSpPr>
      <xdr:spPr>
        <a:xfrm>
          <a:off x="3797300" y="14199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3" name="楕円 302"/>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140970</xdr:rowOff>
    </xdr:to>
    <xdr:cxnSp macro="">
      <xdr:nvCxnSpPr>
        <xdr:cNvPr id="304" name="直線コネクタ 303"/>
        <xdr:cNvCxnSpPr/>
      </xdr:nvCxnSpPr>
      <xdr:spPr>
        <a:xfrm>
          <a:off x="2908300" y="1418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05" name="楕円 304"/>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125730</xdr:rowOff>
    </xdr:to>
    <xdr:cxnSp macro="">
      <xdr:nvCxnSpPr>
        <xdr:cNvPr id="306" name="直線コネクタ 305"/>
        <xdr:cNvCxnSpPr/>
      </xdr:nvCxnSpPr>
      <xdr:spPr>
        <a:xfrm>
          <a:off x="2019300" y="1415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07" name="楕円 306"/>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83</xdr:row>
      <xdr:rowOff>55245</xdr:rowOff>
    </xdr:to>
    <xdr:cxnSp macro="">
      <xdr:nvCxnSpPr>
        <xdr:cNvPr id="308" name="直線コネクタ 307"/>
        <xdr:cNvCxnSpPr/>
      </xdr:nvCxnSpPr>
      <xdr:spPr>
        <a:xfrm flipV="1">
          <a:off x="1130300" y="141598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313" name="n_1mainValue【公営住宅】&#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314" name="n_2mainValue【公営住宅】&#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15"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16" name="n_4mainValue【公営住宅】&#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75964</xdr:rowOff>
    </xdr:from>
    <xdr:to>
      <xdr:col>55</xdr:col>
      <xdr:colOff>50800</xdr:colOff>
      <xdr:row>86</xdr:row>
      <xdr:rowOff>6114</xdr:rowOff>
    </xdr:to>
    <xdr:sp macro="" textlink="">
      <xdr:nvSpPr>
        <xdr:cNvPr id="358" name="楕円 357"/>
        <xdr:cNvSpPr/>
      </xdr:nvSpPr>
      <xdr:spPr>
        <a:xfrm>
          <a:off x="10426700" y="14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54391</xdr:rowOff>
    </xdr:from>
    <xdr:ext cx="469744" cy="259045"/>
    <xdr:sp macro="" textlink="">
      <xdr:nvSpPr>
        <xdr:cNvPr id="359" name="【公営住宅】&#10;一人当たり面積該当値テキスト"/>
        <xdr:cNvSpPr txBox="1"/>
      </xdr:nvSpPr>
      <xdr:spPr>
        <a:xfrm>
          <a:off x="10515600" y="146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77924</xdr:rowOff>
    </xdr:from>
    <xdr:to>
      <xdr:col>50</xdr:col>
      <xdr:colOff>165100</xdr:colOff>
      <xdr:row>86</xdr:row>
      <xdr:rowOff>8074</xdr:rowOff>
    </xdr:to>
    <xdr:sp macro="" textlink="">
      <xdr:nvSpPr>
        <xdr:cNvPr id="360" name="楕円 359"/>
        <xdr:cNvSpPr/>
      </xdr:nvSpPr>
      <xdr:spPr>
        <a:xfrm>
          <a:off x="9588500" y="146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126764</xdr:rowOff>
    </xdr:from>
    <xdr:to>
      <xdr:col>55</xdr:col>
      <xdr:colOff>0</xdr:colOff>
      <xdr:row>85</xdr:row>
      <xdr:rowOff>128724</xdr:rowOff>
    </xdr:to>
    <xdr:cxnSp macro="">
      <xdr:nvCxnSpPr>
        <xdr:cNvPr id="361" name="直線コネクタ 360"/>
        <xdr:cNvCxnSpPr/>
      </xdr:nvCxnSpPr>
      <xdr:spPr>
        <a:xfrm flipV="1">
          <a:off x="9639300" y="1470001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74822</xdr:rowOff>
    </xdr:from>
    <xdr:to>
      <xdr:col>46</xdr:col>
      <xdr:colOff>38100</xdr:colOff>
      <xdr:row>86</xdr:row>
      <xdr:rowOff>4972</xdr:rowOff>
    </xdr:to>
    <xdr:sp macro="" textlink="">
      <xdr:nvSpPr>
        <xdr:cNvPr id="362" name="楕円 361"/>
        <xdr:cNvSpPr/>
      </xdr:nvSpPr>
      <xdr:spPr>
        <a:xfrm>
          <a:off x="8699500" y="146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125622</xdr:rowOff>
    </xdr:from>
    <xdr:to>
      <xdr:col>50</xdr:col>
      <xdr:colOff>114300</xdr:colOff>
      <xdr:row>85</xdr:row>
      <xdr:rowOff>128724</xdr:rowOff>
    </xdr:to>
    <xdr:cxnSp macro="">
      <xdr:nvCxnSpPr>
        <xdr:cNvPr id="363" name="直線コネクタ 362"/>
        <xdr:cNvCxnSpPr/>
      </xdr:nvCxnSpPr>
      <xdr:spPr>
        <a:xfrm>
          <a:off x="8750300" y="14698872"/>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364" name="楕円 363"/>
        <xdr:cNvSpPr/>
      </xdr:nvSpPr>
      <xdr:spPr>
        <a:xfrm>
          <a:off x="7810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125622</xdr:rowOff>
    </xdr:from>
    <xdr:to>
      <xdr:col>45</xdr:col>
      <xdr:colOff>177800</xdr:colOff>
      <xdr:row>85</xdr:row>
      <xdr:rowOff>127907</xdr:rowOff>
    </xdr:to>
    <xdr:cxnSp macro="">
      <xdr:nvCxnSpPr>
        <xdr:cNvPr id="365" name="直線コネクタ 364"/>
        <xdr:cNvCxnSpPr/>
      </xdr:nvCxnSpPr>
      <xdr:spPr>
        <a:xfrm flipV="1">
          <a:off x="7861300" y="1469887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82986</xdr:rowOff>
    </xdr:from>
    <xdr:to>
      <xdr:col>36</xdr:col>
      <xdr:colOff>165100</xdr:colOff>
      <xdr:row>86</xdr:row>
      <xdr:rowOff>13136</xdr:rowOff>
    </xdr:to>
    <xdr:sp macro="" textlink="">
      <xdr:nvSpPr>
        <xdr:cNvPr id="366" name="楕円 365"/>
        <xdr:cNvSpPr/>
      </xdr:nvSpPr>
      <xdr:spPr>
        <a:xfrm>
          <a:off x="6921500" y="146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133786</xdr:rowOff>
    </xdr:to>
    <xdr:cxnSp macro="">
      <xdr:nvCxnSpPr>
        <xdr:cNvPr id="367" name="直線コネクタ 366"/>
        <xdr:cNvCxnSpPr/>
      </xdr:nvCxnSpPr>
      <xdr:spPr>
        <a:xfrm flipV="1">
          <a:off x="6972300" y="1470115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24601</xdr:rowOff>
    </xdr:from>
    <xdr:ext cx="469744" cy="259045"/>
    <xdr:sp macro="" textlink="">
      <xdr:nvSpPr>
        <xdr:cNvPr id="372" name="n_1mainValue【公営住宅】&#10;一人当たり面積"/>
        <xdr:cNvSpPr txBox="1"/>
      </xdr:nvSpPr>
      <xdr:spPr>
        <a:xfrm>
          <a:off x="9391727" y="1442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21499</xdr:rowOff>
    </xdr:from>
    <xdr:ext cx="469744" cy="259045"/>
    <xdr:sp macro="" textlink="">
      <xdr:nvSpPr>
        <xdr:cNvPr id="373" name="n_2mainValue【公営住宅】&#10;一人当たり面積"/>
        <xdr:cNvSpPr txBox="1"/>
      </xdr:nvSpPr>
      <xdr:spPr>
        <a:xfrm>
          <a:off x="8515427" y="144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74" name="n_3mainValue【公営住宅】&#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29663</xdr:rowOff>
    </xdr:from>
    <xdr:ext cx="469744" cy="259045"/>
    <xdr:sp macro="" textlink="">
      <xdr:nvSpPr>
        <xdr:cNvPr id="375" name="n_4mainValue【公営住宅】&#10;一人当たり面積"/>
        <xdr:cNvSpPr txBox="1"/>
      </xdr:nvSpPr>
      <xdr:spPr>
        <a:xfrm>
          <a:off x="6737427" y="1443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12337</xdr:rowOff>
    </xdr:from>
    <xdr:to>
      <xdr:col>85</xdr:col>
      <xdr:colOff>177800</xdr:colOff>
      <xdr:row>42</xdr:row>
      <xdr:rowOff>113937</xdr:rowOff>
    </xdr:to>
    <xdr:sp macro="" textlink="">
      <xdr:nvSpPr>
        <xdr:cNvPr id="433" name="楕円 432"/>
        <xdr:cNvSpPr/>
      </xdr:nvSpPr>
      <xdr:spPr>
        <a:xfrm>
          <a:off x="162687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98714</xdr:rowOff>
    </xdr:from>
    <xdr:ext cx="405111" cy="259045"/>
    <xdr:sp macro="" textlink="">
      <xdr:nvSpPr>
        <xdr:cNvPr id="434" name="【認定こども園・幼稚園・保育所】&#10;有形固定資産減価償却率該当値テキスト"/>
        <xdr:cNvSpPr txBox="1"/>
      </xdr:nvSpPr>
      <xdr:spPr>
        <a:xfrm>
          <a:off x="16357600" y="712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15603</xdr:rowOff>
    </xdr:from>
    <xdr:to>
      <xdr:col>81</xdr:col>
      <xdr:colOff>101600</xdr:colOff>
      <xdr:row>42</xdr:row>
      <xdr:rowOff>117203</xdr:rowOff>
    </xdr:to>
    <xdr:sp macro="" textlink="">
      <xdr:nvSpPr>
        <xdr:cNvPr id="435" name="楕円 434"/>
        <xdr:cNvSpPr/>
      </xdr:nvSpPr>
      <xdr:spPr>
        <a:xfrm>
          <a:off x="15430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63137</xdr:rowOff>
    </xdr:from>
    <xdr:to>
      <xdr:col>85</xdr:col>
      <xdr:colOff>127000</xdr:colOff>
      <xdr:row>42</xdr:row>
      <xdr:rowOff>66403</xdr:rowOff>
    </xdr:to>
    <xdr:cxnSp macro="">
      <xdr:nvCxnSpPr>
        <xdr:cNvPr id="436" name="直線コネクタ 435"/>
        <xdr:cNvCxnSpPr/>
      </xdr:nvCxnSpPr>
      <xdr:spPr>
        <a:xfrm flipV="1">
          <a:off x="15481300" y="72640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4173</xdr:rowOff>
    </xdr:from>
    <xdr:to>
      <xdr:col>76</xdr:col>
      <xdr:colOff>165100</xdr:colOff>
      <xdr:row>42</xdr:row>
      <xdr:rowOff>105773</xdr:rowOff>
    </xdr:to>
    <xdr:sp macro="" textlink="">
      <xdr:nvSpPr>
        <xdr:cNvPr id="437" name="楕円 436"/>
        <xdr:cNvSpPr/>
      </xdr:nvSpPr>
      <xdr:spPr>
        <a:xfrm>
          <a:off x="14541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54973</xdr:rowOff>
    </xdr:from>
    <xdr:to>
      <xdr:col>81</xdr:col>
      <xdr:colOff>50800</xdr:colOff>
      <xdr:row>42</xdr:row>
      <xdr:rowOff>66403</xdr:rowOff>
    </xdr:to>
    <xdr:cxnSp macro="">
      <xdr:nvCxnSpPr>
        <xdr:cNvPr id="438" name="直線コネクタ 437"/>
        <xdr:cNvCxnSpPr/>
      </xdr:nvCxnSpPr>
      <xdr:spPr>
        <a:xfrm>
          <a:off x="14592300" y="72558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160927</xdr:rowOff>
    </xdr:from>
    <xdr:to>
      <xdr:col>72</xdr:col>
      <xdr:colOff>38100</xdr:colOff>
      <xdr:row>42</xdr:row>
      <xdr:rowOff>91077</xdr:rowOff>
    </xdr:to>
    <xdr:sp macro="" textlink="">
      <xdr:nvSpPr>
        <xdr:cNvPr id="439" name="楕円 438"/>
        <xdr:cNvSpPr/>
      </xdr:nvSpPr>
      <xdr:spPr>
        <a:xfrm>
          <a:off x="1365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40277</xdr:rowOff>
    </xdr:from>
    <xdr:to>
      <xdr:col>76</xdr:col>
      <xdr:colOff>114300</xdr:colOff>
      <xdr:row>42</xdr:row>
      <xdr:rowOff>54973</xdr:rowOff>
    </xdr:to>
    <xdr:cxnSp macro="">
      <xdr:nvCxnSpPr>
        <xdr:cNvPr id="440" name="直線コネクタ 439"/>
        <xdr:cNvCxnSpPr/>
      </xdr:nvCxnSpPr>
      <xdr:spPr>
        <a:xfrm>
          <a:off x="13703300" y="72411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108676</xdr:rowOff>
    </xdr:from>
    <xdr:to>
      <xdr:col>67</xdr:col>
      <xdr:colOff>101600</xdr:colOff>
      <xdr:row>42</xdr:row>
      <xdr:rowOff>38826</xdr:rowOff>
    </xdr:to>
    <xdr:sp macro="" textlink="">
      <xdr:nvSpPr>
        <xdr:cNvPr id="441" name="楕円 440"/>
        <xdr:cNvSpPr/>
      </xdr:nvSpPr>
      <xdr:spPr>
        <a:xfrm>
          <a:off x="12763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159476</xdr:rowOff>
    </xdr:from>
    <xdr:to>
      <xdr:col>71</xdr:col>
      <xdr:colOff>177800</xdr:colOff>
      <xdr:row>42</xdr:row>
      <xdr:rowOff>40277</xdr:rowOff>
    </xdr:to>
    <xdr:cxnSp macro="">
      <xdr:nvCxnSpPr>
        <xdr:cNvPr id="442" name="直線コネクタ 441"/>
        <xdr:cNvCxnSpPr/>
      </xdr:nvCxnSpPr>
      <xdr:spPr>
        <a:xfrm>
          <a:off x="12814300" y="71889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108330</xdr:rowOff>
    </xdr:from>
    <xdr:ext cx="405111" cy="259045"/>
    <xdr:sp macro="" textlink="">
      <xdr:nvSpPr>
        <xdr:cNvPr id="447" name="n_1mainValue【認定こども園・幼稚園・保育所】&#10;有形固定資産減価償却率"/>
        <xdr:cNvSpPr txBox="1"/>
      </xdr:nvSpPr>
      <xdr:spPr>
        <a:xfrm>
          <a:off x="152660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96900</xdr:rowOff>
    </xdr:from>
    <xdr:ext cx="405111" cy="259045"/>
    <xdr:sp macro="" textlink="">
      <xdr:nvSpPr>
        <xdr:cNvPr id="448" name="n_2mainValue【認定こども園・幼稚園・保育所】&#10;有形固定資産減価償却率"/>
        <xdr:cNvSpPr txBox="1"/>
      </xdr:nvSpPr>
      <xdr:spPr>
        <a:xfrm>
          <a:off x="14389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82204</xdr:rowOff>
    </xdr:from>
    <xdr:ext cx="405111" cy="259045"/>
    <xdr:sp macro="" textlink="">
      <xdr:nvSpPr>
        <xdr:cNvPr id="449" name="n_3mainValue【認定こども園・幼稚園・保育所】&#10;有形固定資産減価償却率"/>
        <xdr:cNvSpPr txBox="1"/>
      </xdr:nvSpPr>
      <xdr:spPr>
        <a:xfrm>
          <a:off x="13500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29953</xdr:rowOff>
    </xdr:from>
    <xdr:ext cx="405111" cy="259045"/>
    <xdr:sp macro="" textlink="">
      <xdr:nvSpPr>
        <xdr:cNvPr id="450" name="n_4mainValue【認定こども園・幼稚園・保育所】&#10;有形固定資産減価償却率"/>
        <xdr:cNvSpPr txBox="1"/>
      </xdr:nvSpPr>
      <xdr:spPr>
        <a:xfrm>
          <a:off x="126117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492" name="楕円 491"/>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103612</xdr:rowOff>
    </xdr:from>
    <xdr:ext cx="469744" cy="259045"/>
    <xdr:sp macro="" textlink="">
      <xdr:nvSpPr>
        <xdr:cNvPr id="493" name="【認定こども園・幼稚園・保育所】&#10;一人当たり面積該当値テキスト"/>
        <xdr:cNvSpPr txBox="1"/>
      </xdr:nvSpPr>
      <xdr:spPr>
        <a:xfrm>
          <a:off x="221996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20501</xdr:rowOff>
    </xdr:from>
    <xdr:to>
      <xdr:col>112</xdr:col>
      <xdr:colOff>38100</xdr:colOff>
      <xdr:row>41</xdr:row>
      <xdr:rowOff>122101</xdr:rowOff>
    </xdr:to>
    <xdr:sp macro="" textlink="">
      <xdr:nvSpPr>
        <xdr:cNvPr id="494" name="楕円 493"/>
        <xdr:cNvSpPr/>
      </xdr:nvSpPr>
      <xdr:spPr>
        <a:xfrm>
          <a:off x="2127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71301</xdr:rowOff>
    </xdr:to>
    <xdr:cxnSp macro="">
      <xdr:nvCxnSpPr>
        <xdr:cNvPr id="495" name="直線コネクタ 494"/>
        <xdr:cNvCxnSpPr/>
      </xdr:nvCxnSpPr>
      <xdr:spPr>
        <a:xfrm flipV="1">
          <a:off x="21323300" y="70974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20501</xdr:rowOff>
    </xdr:from>
    <xdr:to>
      <xdr:col>107</xdr:col>
      <xdr:colOff>101600</xdr:colOff>
      <xdr:row>41</xdr:row>
      <xdr:rowOff>122101</xdr:rowOff>
    </xdr:to>
    <xdr:sp macro="" textlink="">
      <xdr:nvSpPr>
        <xdr:cNvPr id="496" name="楕円 495"/>
        <xdr:cNvSpPr/>
      </xdr:nvSpPr>
      <xdr:spPr>
        <a:xfrm>
          <a:off x="20383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71301</xdr:rowOff>
    </xdr:from>
    <xdr:to>
      <xdr:col>111</xdr:col>
      <xdr:colOff>177800</xdr:colOff>
      <xdr:row>41</xdr:row>
      <xdr:rowOff>71301</xdr:rowOff>
    </xdr:to>
    <xdr:cxnSp macro="">
      <xdr:nvCxnSpPr>
        <xdr:cNvPr id="497" name="直線コネクタ 496"/>
        <xdr:cNvCxnSpPr/>
      </xdr:nvCxnSpPr>
      <xdr:spPr>
        <a:xfrm>
          <a:off x="20434300" y="710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23767</xdr:rowOff>
    </xdr:from>
    <xdr:to>
      <xdr:col>102</xdr:col>
      <xdr:colOff>165100</xdr:colOff>
      <xdr:row>41</xdr:row>
      <xdr:rowOff>125367</xdr:rowOff>
    </xdr:to>
    <xdr:sp macro="" textlink="">
      <xdr:nvSpPr>
        <xdr:cNvPr id="498" name="楕円 497"/>
        <xdr:cNvSpPr/>
      </xdr:nvSpPr>
      <xdr:spPr>
        <a:xfrm>
          <a:off x="19494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71301</xdr:rowOff>
    </xdr:from>
    <xdr:to>
      <xdr:col>107</xdr:col>
      <xdr:colOff>50800</xdr:colOff>
      <xdr:row>41</xdr:row>
      <xdr:rowOff>74567</xdr:rowOff>
    </xdr:to>
    <xdr:cxnSp macro="">
      <xdr:nvCxnSpPr>
        <xdr:cNvPr id="499" name="直線コネクタ 498"/>
        <xdr:cNvCxnSpPr/>
      </xdr:nvCxnSpPr>
      <xdr:spPr>
        <a:xfrm flipV="1">
          <a:off x="19545300" y="710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105410</xdr:rowOff>
    </xdr:from>
    <xdr:to>
      <xdr:col>98</xdr:col>
      <xdr:colOff>38100</xdr:colOff>
      <xdr:row>42</xdr:row>
      <xdr:rowOff>35560</xdr:rowOff>
    </xdr:to>
    <xdr:sp macro="" textlink="">
      <xdr:nvSpPr>
        <xdr:cNvPr id="500" name="楕円 499"/>
        <xdr:cNvSpPr/>
      </xdr:nvSpPr>
      <xdr:spPr>
        <a:xfrm>
          <a:off x="18605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74567</xdr:rowOff>
    </xdr:from>
    <xdr:to>
      <xdr:col>102</xdr:col>
      <xdr:colOff>114300</xdr:colOff>
      <xdr:row>41</xdr:row>
      <xdr:rowOff>156210</xdr:rowOff>
    </xdr:to>
    <xdr:cxnSp macro="">
      <xdr:nvCxnSpPr>
        <xdr:cNvPr id="501" name="直線コネクタ 500"/>
        <xdr:cNvCxnSpPr/>
      </xdr:nvCxnSpPr>
      <xdr:spPr>
        <a:xfrm flipV="1">
          <a:off x="18656300" y="71040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5"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113228</xdr:rowOff>
    </xdr:from>
    <xdr:ext cx="469744" cy="259045"/>
    <xdr:sp macro="" textlink="">
      <xdr:nvSpPr>
        <xdr:cNvPr id="506" name="n_1mainValue【認定こども園・幼稚園・保育所】&#10;一人当たり面積"/>
        <xdr:cNvSpPr txBox="1"/>
      </xdr:nvSpPr>
      <xdr:spPr>
        <a:xfrm>
          <a:off x="210757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113228</xdr:rowOff>
    </xdr:from>
    <xdr:ext cx="469744" cy="259045"/>
    <xdr:sp macro="" textlink="">
      <xdr:nvSpPr>
        <xdr:cNvPr id="507" name="n_2mainValue【認定こども園・幼稚園・保育所】&#10;一人当たり面積"/>
        <xdr:cNvSpPr txBox="1"/>
      </xdr:nvSpPr>
      <xdr:spPr>
        <a:xfrm>
          <a:off x="201994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116494</xdr:rowOff>
    </xdr:from>
    <xdr:ext cx="469744" cy="259045"/>
    <xdr:sp macro="" textlink="">
      <xdr:nvSpPr>
        <xdr:cNvPr id="508" name="n_3mainValue【認定こども園・幼稚園・保育所】&#10;一人当たり面積"/>
        <xdr:cNvSpPr txBox="1"/>
      </xdr:nvSpPr>
      <xdr:spPr>
        <a:xfrm>
          <a:off x="19310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26687</xdr:rowOff>
    </xdr:from>
    <xdr:ext cx="469744" cy="259045"/>
    <xdr:sp macro="" textlink="">
      <xdr:nvSpPr>
        <xdr:cNvPr id="509" name="n_4mainValue【認定こども園・幼稚園・保育所】&#10;一人当たり面積"/>
        <xdr:cNvSpPr txBox="1"/>
      </xdr:nvSpPr>
      <xdr:spPr>
        <a:xfrm>
          <a:off x="18421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0" name="楕円 549"/>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1"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52" name="楕円 551"/>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60</xdr:row>
      <xdr:rowOff>150495</xdr:rowOff>
    </xdr:to>
    <xdr:cxnSp macro="">
      <xdr:nvCxnSpPr>
        <xdr:cNvPr id="553" name="直線コネクタ 552"/>
        <xdr:cNvCxnSpPr/>
      </xdr:nvCxnSpPr>
      <xdr:spPr>
        <a:xfrm>
          <a:off x="15481300" y="10403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4" name="楕円 553"/>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116205</xdr:rowOff>
    </xdr:to>
    <xdr:cxnSp macro="">
      <xdr:nvCxnSpPr>
        <xdr:cNvPr id="555" name="直線コネクタ 554"/>
        <xdr:cNvCxnSpPr/>
      </xdr:nvCxnSpPr>
      <xdr:spPr>
        <a:xfrm>
          <a:off x="14592300" y="103784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56" name="楕円 555"/>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110490</xdr:rowOff>
    </xdr:to>
    <xdr:cxnSp macro="">
      <xdr:nvCxnSpPr>
        <xdr:cNvPr id="557" name="直線コネクタ 556"/>
        <xdr:cNvCxnSpPr/>
      </xdr:nvCxnSpPr>
      <xdr:spPr>
        <a:xfrm flipV="1">
          <a:off x="13703300" y="10378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558" name="楕円 557"/>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110490</xdr:rowOff>
    </xdr:to>
    <xdr:cxnSp macro="">
      <xdr:nvCxnSpPr>
        <xdr:cNvPr id="559" name="直線コネクタ 558"/>
        <xdr:cNvCxnSpPr/>
      </xdr:nvCxnSpPr>
      <xdr:spPr>
        <a:xfrm>
          <a:off x="12814300" y="1036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564" name="n_1mainValue【学校施設】&#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5"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66" name="n_3mainValue【学校施設】&#10;有形固定資産減価償却率"/>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567" name="n_4mainValue【学校施設】&#10;有形固定資産減価償却率"/>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63957</xdr:rowOff>
    </xdr:from>
    <xdr:to>
      <xdr:col>116</xdr:col>
      <xdr:colOff>114300</xdr:colOff>
      <xdr:row>62</xdr:row>
      <xdr:rowOff>165557</xdr:rowOff>
    </xdr:to>
    <xdr:sp macro="" textlink="">
      <xdr:nvSpPr>
        <xdr:cNvPr id="606" name="楕円 605"/>
        <xdr:cNvSpPr/>
      </xdr:nvSpPr>
      <xdr:spPr>
        <a:xfrm>
          <a:off x="221107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42384</xdr:rowOff>
    </xdr:from>
    <xdr:ext cx="469744" cy="259045"/>
    <xdr:sp macro="" textlink="">
      <xdr:nvSpPr>
        <xdr:cNvPr id="607" name="【学校施設】&#10;一人当たり面積該当値テキスト"/>
        <xdr:cNvSpPr txBox="1"/>
      </xdr:nvSpPr>
      <xdr:spPr>
        <a:xfrm>
          <a:off x="22199600"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08" name="楕円 607"/>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114757</xdr:rowOff>
    </xdr:to>
    <xdr:cxnSp macro="">
      <xdr:nvCxnSpPr>
        <xdr:cNvPr id="609" name="直線コネクタ 608"/>
        <xdr:cNvCxnSpPr/>
      </xdr:nvCxnSpPr>
      <xdr:spPr>
        <a:xfrm>
          <a:off x="21323300" y="10709910"/>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10" name="楕円 609"/>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86868</xdr:rowOff>
    </xdr:to>
    <xdr:cxnSp macro="">
      <xdr:nvCxnSpPr>
        <xdr:cNvPr id="611" name="直線コネクタ 610"/>
        <xdr:cNvCxnSpPr/>
      </xdr:nvCxnSpPr>
      <xdr:spPr>
        <a:xfrm flipV="1">
          <a:off x="20434300" y="107099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41097</xdr:rowOff>
    </xdr:from>
    <xdr:to>
      <xdr:col>102</xdr:col>
      <xdr:colOff>165100</xdr:colOff>
      <xdr:row>62</xdr:row>
      <xdr:rowOff>142697</xdr:rowOff>
    </xdr:to>
    <xdr:sp macro="" textlink="">
      <xdr:nvSpPr>
        <xdr:cNvPr id="612" name="楕円 611"/>
        <xdr:cNvSpPr/>
      </xdr:nvSpPr>
      <xdr:spPr>
        <a:xfrm>
          <a:off x="19494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91897</xdr:rowOff>
    </xdr:to>
    <xdr:cxnSp macro="">
      <xdr:nvCxnSpPr>
        <xdr:cNvPr id="613" name="直線コネクタ 612"/>
        <xdr:cNvCxnSpPr/>
      </xdr:nvCxnSpPr>
      <xdr:spPr>
        <a:xfrm flipV="1">
          <a:off x="19545300" y="1071676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48870</xdr:rowOff>
    </xdr:from>
    <xdr:to>
      <xdr:col>98</xdr:col>
      <xdr:colOff>38100</xdr:colOff>
      <xdr:row>62</xdr:row>
      <xdr:rowOff>150470</xdr:rowOff>
    </xdr:to>
    <xdr:sp macro="" textlink="">
      <xdr:nvSpPr>
        <xdr:cNvPr id="614" name="楕円 613"/>
        <xdr:cNvSpPr/>
      </xdr:nvSpPr>
      <xdr:spPr>
        <a:xfrm>
          <a:off x="18605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91897</xdr:rowOff>
    </xdr:from>
    <xdr:to>
      <xdr:col>102</xdr:col>
      <xdr:colOff>114300</xdr:colOff>
      <xdr:row>62</xdr:row>
      <xdr:rowOff>99670</xdr:rowOff>
    </xdr:to>
    <xdr:cxnSp macro="">
      <xdr:nvCxnSpPr>
        <xdr:cNvPr id="615" name="直線コネクタ 614"/>
        <xdr:cNvCxnSpPr/>
      </xdr:nvCxnSpPr>
      <xdr:spPr>
        <a:xfrm flipV="1">
          <a:off x="18656300" y="107217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20" name="n_1mainValue【学校施設】&#10;一人当たり面積"/>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621" name="n_2mainValue【学校施設】&#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133824</xdr:rowOff>
    </xdr:from>
    <xdr:ext cx="469744" cy="259045"/>
    <xdr:sp macro="" textlink="">
      <xdr:nvSpPr>
        <xdr:cNvPr id="622" name="n_3mainValue【学校施設】&#10;一人当たり面積"/>
        <xdr:cNvSpPr txBox="1"/>
      </xdr:nvSpPr>
      <xdr:spPr>
        <a:xfrm>
          <a:off x="19310427" y="107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141597</xdr:rowOff>
    </xdr:from>
    <xdr:ext cx="469744" cy="259045"/>
    <xdr:sp macro="" textlink="">
      <xdr:nvSpPr>
        <xdr:cNvPr id="623" name="n_4mainValue【学校施設】&#10;一人当たり面積"/>
        <xdr:cNvSpPr txBox="1"/>
      </xdr:nvSpPr>
      <xdr:spPr>
        <a:xfrm>
          <a:off x="184214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4" name="楕円 663"/>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65"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66" name="楕円 665"/>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83</xdr:row>
      <xdr:rowOff>26670</xdr:rowOff>
    </xdr:to>
    <xdr:cxnSp macro="">
      <xdr:nvCxnSpPr>
        <xdr:cNvPr id="667" name="直線コネクタ 666"/>
        <xdr:cNvCxnSpPr/>
      </xdr:nvCxnSpPr>
      <xdr:spPr>
        <a:xfrm>
          <a:off x="15481300" y="14184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668" name="楕円 667"/>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125730</xdr:rowOff>
    </xdr:to>
    <xdr:cxnSp macro="">
      <xdr:nvCxnSpPr>
        <xdr:cNvPr id="669" name="直線コネクタ 668"/>
        <xdr:cNvCxnSpPr/>
      </xdr:nvCxnSpPr>
      <xdr:spPr>
        <a:xfrm>
          <a:off x="14592300" y="141122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670" name="楕円 669"/>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82</xdr:row>
      <xdr:rowOff>53339</xdr:rowOff>
    </xdr:to>
    <xdr:cxnSp macro="">
      <xdr:nvCxnSpPr>
        <xdr:cNvPr id="671" name="直線コネクタ 670"/>
        <xdr:cNvCxnSpPr/>
      </xdr:nvCxnSpPr>
      <xdr:spPr>
        <a:xfrm>
          <a:off x="13703300" y="140398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29211</xdr:rowOff>
    </xdr:from>
    <xdr:to>
      <xdr:col>67</xdr:col>
      <xdr:colOff>101600</xdr:colOff>
      <xdr:row>81</xdr:row>
      <xdr:rowOff>130811</xdr:rowOff>
    </xdr:to>
    <xdr:sp macro="" textlink="">
      <xdr:nvSpPr>
        <xdr:cNvPr id="672" name="楕円 671"/>
        <xdr:cNvSpPr/>
      </xdr:nvSpPr>
      <xdr:spPr>
        <a:xfrm>
          <a:off x="1276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80011</xdr:rowOff>
    </xdr:from>
    <xdr:to>
      <xdr:col>71</xdr:col>
      <xdr:colOff>177800</xdr:colOff>
      <xdr:row>81</xdr:row>
      <xdr:rowOff>152400</xdr:rowOff>
    </xdr:to>
    <xdr:cxnSp macro="">
      <xdr:nvCxnSpPr>
        <xdr:cNvPr id="673" name="直線コネクタ 672"/>
        <xdr:cNvCxnSpPr/>
      </xdr:nvCxnSpPr>
      <xdr:spPr>
        <a:xfrm>
          <a:off x="12814300" y="13967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6" name="n_3aveValue【児童館】&#10;有形固定資産減価償却率"/>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678" name="n_1mainValue【児童館】&#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679" name="n_2mainValue【児童館】&#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22877</xdr:rowOff>
    </xdr:from>
    <xdr:ext cx="405111" cy="259045"/>
    <xdr:sp macro="" textlink="">
      <xdr:nvSpPr>
        <xdr:cNvPr id="680" name="n_3mainValue【児童館】&#10;有形固定資産減価償却率"/>
        <xdr:cNvSpPr txBox="1"/>
      </xdr:nvSpPr>
      <xdr:spPr>
        <a:xfrm>
          <a:off x="13500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81" name="n_4main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19" name="楕円 718"/>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20" name="【児童館】&#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21" name="楕円 720"/>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22" name="直線コネクタ 721"/>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23" name="楕円 722"/>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24" name="直線コネクタ 723"/>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25" name="楕円 724"/>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26" name="直線コネクタ 725"/>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27" name="楕円 726"/>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28" name="直線コネクタ 727"/>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3" name="n_1mainValue【児童館】&#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34" name="n_2mainValue【児童館】&#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35" name="n_3mainValue【児童館】&#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36" name="n_4mainValue【児童館】&#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64" name="【公民館】&#10;有形固定資産減価償却率平均値テキスト"/>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119126</xdr:rowOff>
    </xdr:from>
    <xdr:to>
      <xdr:col>85</xdr:col>
      <xdr:colOff>177800</xdr:colOff>
      <xdr:row>103</xdr:row>
      <xdr:rowOff>49276</xdr:rowOff>
    </xdr:to>
    <xdr:sp macro="" textlink="">
      <xdr:nvSpPr>
        <xdr:cNvPr id="775" name="楕円 774"/>
        <xdr:cNvSpPr/>
      </xdr:nvSpPr>
      <xdr:spPr>
        <a:xfrm>
          <a:off x="162687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142003</xdr:rowOff>
    </xdr:from>
    <xdr:ext cx="405111" cy="259045"/>
    <xdr:sp macro="" textlink="">
      <xdr:nvSpPr>
        <xdr:cNvPr id="776" name="【公民館】&#10;有形固定資産減価償却率該当値テキスト"/>
        <xdr:cNvSpPr txBox="1"/>
      </xdr:nvSpPr>
      <xdr:spPr>
        <a:xfrm>
          <a:off x="16357600" y="1745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91694</xdr:rowOff>
    </xdr:from>
    <xdr:to>
      <xdr:col>81</xdr:col>
      <xdr:colOff>101600</xdr:colOff>
      <xdr:row>103</xdr:row>
      <xdr:rowOff>21844</xdr:rowOff>
    </xdr:to>
    <xdr:sp macro="" textlink="">
      <xdr:nvSpPr>
        <xdr:cNvPr id="777" name="楕円 776"/>
        <xdr:cNvSpPr/>
      </xdr:nvSpPr>
      <xdr:spPr>
        <a:xfrm>
          <a:off x="154305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142494</xdr:rowOff>
    </xdr:from>
    <xdr:to>
      <xdr:col>85</xdr:col>
      <xdr:colOff>127000</xdr:colOff>
      <xdr:row>102</xdr:row>
      <xdr:rowOff>169926</xdr:rowOff>
    </xdr:to>
    <xdr:cxnSp macro="">
      <xdr:nvCxnSpPr>
        <xdr:cNvPr id="778" name="直線コネクタ 777"/>
        <xdr:cNvCxnSpPr/>
      </xdr:nvCxnSpPr>
      <xdr:spPr>
        <a:xfrm>
          <a:off x="15481300" y="176303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79" name="楕円 778"/>
        <xdr:cNvSpPr/>
      </xdr:nvSpPr>
      <xdr:spPr>
        <a:xfrm>
          <a:off x="14541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102</xdr:row>
      <xdr:rowOff>142494</xdr:rowOff>
    </xdr:to>
    <xdr:cxnSp macro="">
      <xdr:nvCxnSpPr>
        <xdr:cNvPr id="780" name="直線コネクタ 779"/>
        <xdr:cNvCxnSpPr/>
      </xdr:nvCxnSpPr>
      <xdr:spPr>
        <a:xfrm>
          <a:off x="14592300" y="1760296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81" name="楕円 780"/>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115063</xdr:rowOff>
    </xdr:from>
    <xdr:to>
      <xdr:col>76</xdr:col>
      <xdr:colOff>114300</xdr:colOff>
      <xdr:row>102</xdr:row>
      <xdr:rowOff>167639</xdr:rowOff>
    </xdr:to>
    <xdr:cxnSp macro="">
      <xdr:nvCxnSpPr>
        <xdr:cNvPr id="782" name="直線コネクタ 781"/>
        <xdr:cNvCxnSpPr/>
      </xdr:nvCxnSpPr>
      <xdr:spPr>
        <a:xfrm flipV="1">
          <a:off x="13703300" y="176029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87122</xdr:rowOff>
    </xdr:from>
    <xdr:to>
      <xdr:col>67</xdr:col>
      <xdr:colOff>101600</xdr:colOff>
      <xdr:row>108</xdr:row>
      <xdr:rowOff>17272</xdr:rowOff>
    </xdr:to>
    <xdr:sp macro="" textlink="">
      <xdr:nvSpPr>
        <xdr:cNvPr id="783" name="楕円 782"/>
        <xdr:cNvSpPr/>
      </xdr:nvSpPr>
      <xdr:spPr>
        <a:xfrm>
          <a:off x="12763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107</xdr:row>
      <xdr:rowOff>137922</xdr:rowOff>
    </xdr:to>
    <xdr:cxnSp macro="">
      <xdr:nvCxnSpPr>
        <xdr:cNvPr id="784" name="直線コネクタ 783"/>
        <xdr:cNvCxnSpPr/>
      </xdr:nvCxnSpPr>
      <xdr:spPr>
        <a:xfrm flipV="1">
          <a:off x="12814300" y="17655539"/>
          <a:ext cx="889000" cy="8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85" name="n_1aveValue【公民館】&#10;有形固定資産減価償却率"/>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786" name="n_2aveValue【公民館】&#10;有形固定資産減価償却率"/>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787" name="n_3aveValue【公民館】&#10;有形固定資産減価償却率"/>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8"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38371</xdr:rowOff>
    </xdr:from>
    <xdr:ext cx="405111" cy="259045"/>
    <xdr:sp macro="" textlink="">
      <xdr:nvSpPr>
        <xdr:cNvPr id="789" name="n_1mainValue【公民館】&#10;有形固定資産減価償却率"/>
        <xdr:cNvSpPr txBox="1"/>
      </xdr:nvSpPr>
      <xdr:spPr>
        <a:xfrm>
          <a:off x="152660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90" name="n_2main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1" name="n_3mainValue【公民館】&#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8399</xdr:rowOff>
    </xdr:from>
    <xdr:ext cx="405111" cy="259045"/>
    <xdr:sp macro="" textlink="">
      <xdr:nvSpPr>
        <xdr:cNvPr id="792" name="n_4mainValue【公民館】&#10;有形固定資産減価償却率"/>
        <xdr:cNvSpPr txBox="1"/>
      </xdr:nvSpPr>
      <xdr:spPr>
        <a:xfrm>
          <a:off x="12611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30299</xdr:rowOff>
    </xdr:from>
    <xdr:to>
      <xdr:col>116</xdr:col>
      <xdr:colOff>114300</xdr:colOff>
      <xdr:row>108</xdr:row>
      <xdr:rowOff>131899</xdr:rowOff>
    </xdr:to>
    <xdr:sp macro="" textlink="">
      <xdr:nvSpPr>
        <xdr:cNvPr id="834" name="楕円 833"/>
        <xdr:cNvSpPr/>
      </xdr:nvSpPr>
      <xdr:spPr>
        <a:xfrm>
          <a:off x="22110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116676</xdr:rowOff>
    </xdr:from>
    <xdr:ext cx="469744" cy="259045"/>
    <xdr:sp macro="" textlink="">
      <xdr:nvSpPr>
        <xdr:cNvPr id="835" name="【公民館】&#10;一人当たり面積該当値テキスト"/>
        <xdr:cNvSpPr txBox="1"/>
      </xdr:nvSpPr>
      <xdr:spPr>
        <a:xfrm>
          <a:off x="22199600" y="184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30299</xdr:rowOff>
    </xdr:from>
    <xdr:to>
      <xdr:col>112</xdr:col>
      <xdr:colOff>38100</xdr:colOff>
      <xdr:row>108</xdr:row>
      <xdr:rowOff>131899</xdr:rowOff>
    </xdr:to>
    <xdr:sp macro="" textlink="">
      <xdr:nvSpPr>
        <xdr:cNvPr id="836" name="楕円 835"/>
        <xdr:cNvSpPr/>
      </xdr:nvSpPr>
      <xdr:spPr>
        <a:xfrm>
          <a:off x="21272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81099</xdr:rowOff>
    </xdr:from>
    <xdr:to>
      <xdr:col>116</xdr:col>
      <xdr:colOff>63500</xdr:colOff>
      <xdr:row>108</xdr:row>
      <xdr:rowOff>81099</xdr:rowOff>
    </xdr:to>
    <xdr:cxnSp macro="">
      <xdr:nvCxnSpPr>
        <xdr:cNvPr id="837" name="直線コネクタ 836"/>
        <xdr:cNvCxnSpPr/>
      </xdr:nvCxnSpPr>
      <xdr:spPr>
        <a:xfrm>
          <a:off x="21323300" y="185976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838" name="楕円 837"/>
        <xdr:cNvSpPr/>
      </xdr:nvSpPr>
      <xdr:spPr>
        <a:xfrm>
          <a:off x="2038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81099</xdr:rowOff>
    </xdr:from>
    <xdr:to>
      <xdr:col>111</xdr:col>
      <xdr:colOff>177800</xdr:colOff>
      <xdr:row>108</xdr:row>
      <xdr:rowOff>82731</xdr:rowOff>
    </xdr:to>
    <xdr:cxnSp macro="">
      <xdr:nvCxnSpPr>
        <xdr:cNvPr id="839" name="直線コネクタ 838"/>
        <xdr:cNvCxnSpPr/>
      </xdr:nvCxnSpPr>
      <xdr:spPr>
        <a:xfrm flipV="1">
          <a:off x="20434300" y="1859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840" name="楕円 839"/>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82731</xdr:rowOff>
    </xdr:to>
    <xdr:cxnSp macro="">
      <xdr:nvCxnSpPr>
        <xdr:cNvPr id="841" name="直線コネクタ 840"/>
        <xdr:cNvCxnSpPr/>
      </xdr:nvCxnSpPr>
      <xdr:spPr>
        <a:xfrm>
          <a:off x="19545300" y="185699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xdr:rowOff>
    </xdr:from>
    <xdr:to>
      <xdr:col>98</xdr:col>
      <xdr:colOff>38100</xdr:colOff>
      <xdr:row>108</xdr:row>
      <xdr:rowOff>115570</xdr:rowOff>
    </xdr:to>
    <xdr:sp macro="" textlink="">
      <xdr:nvSpPr>
        <xdr:cNvPr id="842" name="楕円 841"/>
        <xdr:cNvSpPr/>
      </xdr:nvSpPr>
      <xdr:spPr>
        <a:xfrm>
          <a:off x="18605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64770</xdr:rowOff>
    </xdr:to>
    <xdr:cxnSp macro="">
      <xdr:nvCxnSpPr>
        <xdr:cNvPr id="843" name="直線コネクタ 842"/>
        <xdr:cNvCxnSpPr/>
      </xdr:nvCxnSpPr>
      <xdr:spPr>
        <a:xfrm flipV="1">
          <a:off x="18656300" y="18569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5"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6"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7"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123026</xdr:rowOff>
    </xdr:from>
    <xdr:ext cx="469744" cy="259045"/>
    <xdr:sp macro="" textlink="">
      <xdr:nvSpPr>
        <xdr:cNvPr id="848" name="n_1mainValue【公民館】&#10;一人当たり面積"/>
        <xdr:cNvSpPr txBox="1"/>
      </xdr:nvSpPr>
      <xdr:spPr>
        <a:xfrm>
          <a:off x="210757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849" name="n_2mainValue【公民館】&#10;一人当たり面積"/>
        <xdr:cNvSpPr txBox="1"/>
      </xdr:nvSpPr>
      <xdr:spPr>
        <a:xfrm>
          <a:off x="20199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850" name="n_3mainValue【公民館】&#10;一人当たり面積"/>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106697</xdr:rowOff>
    </xdr:from>
    <xdr:ext cx="469744" cy="259045"/>
    <xdr:sp macro="" textlink="">
      <xdr:nvSpPr>
        <xdr:cNvPr id="851" name="n_4mainValue【公民館】&#10;一人当たり面積"/>
        <xdr:cNvSpPr txBox="1"/>
      </xdr:nvSpPr>
      <xdr:spPr>
        <a:xfrm>
          <a:off x="18421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学校施設、児童館の有形固定資産減価償却については、類似団体平均を上回っており、施設が老朽化していることが伺える。他の施設と比較しても老朽化が進んでおり、今後も修繕費等の経費の増加が予想され、建替や施設の延命化を検討し対応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道路や橋りょう・トンネル及び公営住宅の有形固定資産減価償却率については、新設・改良工事や修繕・建替等を計画的に行っていることから、類似団体平均と比較して概ね変わらない数値となっている。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74" name="楕円 73"/>
        <xdr:cNvSpPr/>
      </xdr:nvSpPr>
      <xdr:spPr>
        <a:xfrm>
          <a:off x="4584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79301</xdr:rowOff>
    </xdr:from>
    <xdr:ext cx="405111" cy="259045"/>
    <xdr:sp macro="" textlink="">
      <xdr:nvSpPr>
        <xdr:cNvPr id="75" name="【図書館】&#10;有形固定資産減価償却率該当値テキスト"/>
        <xdr:cNvSpPr txBox="1"/>
      </xdr:nvSpPr>
      <xdr:spPr>
        <a:xfrm>
          <a:off x="4673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18869</xdr:rowOff>
    </xdr:from>
    <xdr:to>
      <xdr:col>20</xdr:col>
      <xdr:colOff>38100</xdr:colOff>
      <xdr:row>36</xdr:row>
      <xdr:rowOff>120469</xdr:rowOff>
    </xdr:to>
    <xdr:sp macro="" textlink="">
      <xdr:nvSpPr>
        <xdr:cNvPr id="76" name="楕円 75"/>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69669</xdr:rowOff>
    </xdr:from>
    <xdr:to>
      <xdr:col>24</xdr:col>
      <xdr:colOff>63500</xdr:colOff>
      <xdr:row>36</xdr:row>
      <xdr:rowOff>107224</xdr:rowOff>
    </xdr:to>
    <xdr:cxnSp macro="">
      <xdr:nvCxnSpPr>
        <xdr:cNvPr id="77" name="直線コネクタ 76"/>
        <xdr:cNvCxnSpPr/>
      </xdr:nvCxnSpPr>
      <xdr:spPr>
        <a:xfrm>
          <a:off x="3797300" y="62418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8" name="楕円 77"/>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69669</xdr:rowOff>
    </xdr:from>
    <xdr:to>
      <xdr:col>19</xdr:col>
      <xdr:colOff>177800</xdr:colOff>
      <xdr:row>36</xdr:row>
      <xdr:rowOff>71301</xdr:rowOff>
    </xdr:to>
    <xdr:cxnSp macro="">
      <xdr:nvCxnSpPr>
        <xdr:cNvPr id="79" name="直線コネクタ 78"/>
        <xdr:cNvCxnSpPr/>
      </xdr:nvCxnSpPr>
      <xdr:spPr>
        <a:xfrm flipV="1">
          <a:off x="2908300" y="62418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160927</xdr:rowOff>
    </xdr:from>
    <xdr:to>
      <xdr:col>10</xdr:col>
      <xdr:colOff>165100</xdr:colOff>
      <xdr:row>36</xdr:row>
      <xdr:rowOff>91077</xdr:rowOff>
    </xdr:to>
    <xdr:sp macro="" textlink="">
      <xdr:nvSpPr>
        <xdr:cNvPr id="80" name="楕円 79"/>
        <xdr:cNvSpPr/>
      </xdr:nvSpPr>
      <xdr:spPr>
        <a:xfrm>
          <a:off x="1968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40277</xdr:rowOff>
    </xdr:from>
    <xdr:to>
      <xdr:col>15</xdr:col>
      <xdr:colOff>50800</xdr:colOff>
      <xdr:row>36</xdr:row>
      <xdr:rowOff>71301</xdr:rowOff>
    </xdr:to>
    <xdr:cxnSp macro="">
      <xdr:nvCxnSpPr>
        <xdr:cNvPr id="81" name="直線コネクタ 80"/>
        <xdr:cNvCxnSpPr/>
      </xdr:nvCxnSpPr>
      <xdr:spPr>
        <a:xfrm>
          <a:off x="2019300" y="62124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129903</xdr:rowOff>
    </xdr:from>
    <xdr:to>
      <xdr:col>6</xdr:col>
      <xdr:colOff>38100</xdr:colOff>
      <xdr:row>36</xdr:row>
      <xdr:rowOff>60053</xdr:rowOff>
    </xdr:to>
    <xdr:sp macro="" textlink="">
      <xdr:nvSpPr>
        <xdr:cNvPr id="82" name="楕円 81"/>
        <xdr:cNvSpPr/>
      </xdr:nvSpPr>
      <xdr:spPr>
        <a:xfrm>
          <a:off x="1079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9253</xdr:rowOff>
    </xdr:from>
    <xdr:to>
      <xdr:col>10</xdr:col>
      <xdr:colOff>114300</xdr:colOff>
      <xdr:row>36</xdr:row>
      <xdr:rowOff>40277</xdr:rowOff>
    </xdr:to>
    <xdr:cxnSp macro="">
      <xdr:nvCxnSpPr>
        <xdr:cNvPr id="83" name="直線コネクタ 82"/>
        <xdr:cNvCxnSpPr/>
      </xdr:nvCxnSpPr>
      <xdr:spPr>
        <a:xfrm>
          <a:off x="1130300" y="61814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136996</xdr:rowOff>
    </xdr:from>
    <xdr:ext cx="405111" cy="259045"/>
    <xdr:sp macro="" textlink="">
      <xdr:nvSpPr>
        <xdr:cNvPr id="88" name="n_1mainValue【図書館】&#10;有形固定資産減価償却率"/>
        <xdr:cNvSpPr txBox="1"/>
      </xdr:nvSpPr>
      <xdr:spPr>
        <a:xfrm>
          <a:off x="3582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9" name="n_2mainValue【図書館】&#10;有形固定資産減価償却率"/>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107604</xdr:rowOff>
    </xdr:from>
    <xdr:ext cx="405111" cy="259045"/>
    <xdr:sp macro="" textlink="">
      <xdr:nvSpPr>
        <xdr:cNvPr id="90" name="n_3mainValue【図書館】&#10;有形固定資産減価償却率"/>
        <xdr:cNvSpPr txBox="1"/>
      </xdr:nvSpPr>
      <xdr:spPr>
        <a:xfrm>
          <a:off x="1816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76580</xdr:rowOff>
    </xdr:from>
    <xdr:ext cx="405111" cy="259045"/>
    <xdr:sp macro="" textlink="">
      <xdr:nvSpPr>
        <xdr:cNvPr id="91" name="n_4mainValue【図書館】&#10;有形固定資産減価償却率"/>
        <xdr:cNvSpPr txBox="1"/>
      </xdr:nvSpPr>
      <xdr:spPr>
        <a:xfrm>
          <a:off x="927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153416</xdr:rowOff>
    </xdr:from>
    <xdr:to>
      <xdr:col>55</xdr:col>
      <xdr:colOff>50800</xdr:colOff>
      <xdr:row>39</xdr:row>
      <xdr:rowOff>83566</xdr:rowOff>
    </xdr:to>
    <xdr:sp macro="" textlink="">
      <xdr:nvSpPr>
        <xdr:cNvPr id="129" name="楕円 128"/>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4843</xdr:rowOff>
    </xdr:from>
    <xdr:ext cx="469744" cy="259045"/>
    <xdr:sp macro="" textlink="">
      <xdr:nvSpPr>
        <xdr:cNvPr id="130" name="【図書館】&#10;一人当たり面積該当値テキスト"/>
        <xdr:cNvSpPr txBox="1"/>
      </xdr:nvSpPr>
      <xdr:spPr>
        <a:xfrm>
          <a:off x="10515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31" name="楕円 130"/>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32766</xdr:rowOff>
    </xdr:from>
    <xdr:to>
      <xdr:col>55</xdr:col>
      <xdr:colOff>0</xdr:colOff>
      <xdr:row>39</xdr:row>
      <xdr:rowOff>37338</xdr:rowOff>
    </xdr:to>
    <xdr:cxnSp macro="">
      <xdr:nvCxnSpPr>
        <xdr:cNvPr id="132" name="直線コネクタ 131"/>
        <xdr:cNvCxnSpPr/>
      </xdr:nvCxnSpPr>
      <xdr:spPr>
        <a:xfrm flipV="1">
          <a:off x="9639300" y="6719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41910</xdr:rowOff>
    </xdr:to>
    <xdr:cxnSp macro="">
      <xdr:nvCxnSpPr>
        <xdr:cNvPr id="134" name="直線コネクタ 133"/>
        <xdr:cNvCxnSpPr/>
      </xdr:nvCxnSpPr>
      <xdr:spPr>
        <a:xfrm flipV="1">
          <a:off x="8750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5" name="楕円 134"/>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6" name="直線コネクタ 135"/>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xdr:rowOff>
    </xdr:from>
    <xdr:to>
      <xdr:col>36</xdr:col>
      <xdr:colOff>165100</xdr:colOff>
      <xdr:row>39</xdr:row>
      <xdr:rowOff>101854</xdr:rowOff>
    </xdr:to>
    <xdr:sp macro="" textlink="">
      <xdr:nvSpPr>
        <xdr:cNvPr id="137" name="楕円 136"/>
        <xdr:cNvSpPr/>
      </xdr:nvSpPr>
      <xdr:spPr>
        <a:xfrm>
          <a:off x="6921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51054</xdr:rowOff>
    </xdr:to>
    <xdr:cxnSp macro="">
      <xdr:nvCxnSpPr>
        <xdr:cNvPr id="138" name="直線コネクタ 137"/>
        <xdr:cNvCxnSpPr/>
      </xdr:nvCxnSpPr>
      <xdr:spPr>
        <a:xfrm flipV="1">
          <a:off x="6972300" y="6728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0" name="n_2aveValue【図書館】&#10;一人当たり面積"/>
        <xdr:cNvSpPr txBox="1"/>
      </xdr:nvSpPr>
      <xdr:spPr>
        <a:xfrm>
          <a:off x="8515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xdr:cNvSpPr txBox="1"/>
      </xdr:nvSpPr>
      <xdr:spPr>
        <a:xfrm>
          <a:off x="6737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104665</xdr:rowOff>
    </xdr:from>
    <xdr:ext cx="469744" cy="259045"/>
    <xdr:sp macro="" textlink="">
      <xdr:nvSpPr>
        <xdr:cNvPr id="143" name="n_1mainValue【図書館】&#10;一人当たり面積"/>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4" name="n_2main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5" name="n_3main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118381</xdr:rowOff>
    </xdr:from>
    <xdr:ext cx="469744" cy="259045"/>
    <xdr:sp macro="" textlink="">
      <xdr:nvSpPr>
        <xdr:cNvPr id="146" name="n_4mainValue【図書館】&#10;一人当たり面積"/>
        <xdr:cNvSpPr txBox="1"/>
      </xdr:nvSpPr>
      <xdr:spPr>
        <a:xfrm>
          <a:off x="6737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7" name="楕円 186"/>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8" name="【体育館・プー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9" name="楕円 188"/>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9525</xdr:rowOff>
    </xdr:to>
    <xdr:cxnSp macro="">
      <xdr:nvCxnSpPr>
        <xdr:cNvPr id="190" name="直線コネクタ 189"/>
        <xdr:cNvCxnSpPr/>
      </xdr:nvCxnSpPr>
      <xdr:spPr>
        <a:xfrm>
          <a:off x="3797300" y="106032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91" name="楕円 190"/>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127635</xdr:rowOff>
    </xdr:from>
    <xdr:to>
      <xdr:col>19</xdr:col>
      <xdr:colOff>177800</xdr:colOff>
      <xdr:row>61</xdr:row>
      <xdr:rowOff>144780</xdr:rowOff>
    </xdr:to>
    <xdr:cxnSp macro="">
      <xdr:nvCxnSpPr>
        <xdr:cNvPr id="192" name="直線コネクタ 191"/>
        <xdr:cNvCxnSpPr/>
      </xdr:nvCxnSpPr>
      <xdr:spPr>
        <a:xfrm>
          <a:off x="2908300" y="10586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93" name="楕円 192"/>
        <xdr:cNvSpPr/>
      </xdr:nvSpPr>
      <xdr:spPr>
        <a:xfrm>
          <a:off x="196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127635</xdr:rowOff>
    </xdr:to>
    <xdr:cxnSp macro="">
      <xdr:nvCxnSpPr>
        <xdr:cNvPr id="194" name="直線コネクタ 193"/>
        <xdr:cNvCxnSpPr/>
      </xdr:nvCxnSpPr>
      <xdr:spPr>
        <a:xfrm>
          <a:off x="2019300" y="10565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5" name="楕円 194"/>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100965</xdr:rowOff>
    </xdr:from>
    <xdr:to>
      <xdr:col>10</xdr:col>
      <xdr:colOff>114300</xdr:colOff>
      <xdr:row>61</xdr:row>
      <xdr:rowOff>106680</xdr:rowOff>
    </xdr:to>
    <xdr:cxnSp macro="">
      <xdr:nvCxnSpPr>
        <xdr:cNvPr id="196" name="直線コネクタ 195"/>
        <xdr:cNvCxnSpPr/>
      </xdr:nvCxnSpPr>
      <xdr:spPr>
        <a:xfrm>
          <a:off x="1130300" y="10559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201" name="n_1mainValue【体育館・プール】&#10;有形固定資産減価償却率"/>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169562</xdr:rowOff>
    </xdr:from>
    <xdr:ext cx="405111" cy="259045"/>
    <xdr:sp macro="" textlink="">
      <xdr:nvSpPr>
        <xdr:cNvPr id="202" name="n_2mainValue【体育館・プール】&#10;有形固定資産減価償却率"/>
        <xdr:cNvSpPr txBox="1"/>
      </xdr:nvSpPr>
      <xdr:spPr>
        <a:xfrm>
          <a:off x="2705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203" name="n_3mainValue【体育館・プー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4" name="n_4mainValue【体育館・プー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138067</xdr:rowOff>
    </xdr:from>
    <xdr:to>
      <xdr:col>55</xdr:col>
      <xdr:colOff>50800</xdr:colOff>
      <xdr:row>64</xdr:row>
      <xdr:rowOff>68217</xdr:rowOff>
    </xdr:to>
    <xdr:sp macro="" textlink="">
      <xdr:nvSpPr>
        <xdr:cNvPr id="246" name="楕円 245"/>
        <xdr:cNvSpPr/>
      </xdr:nvSpPr>
      <xdr:spPr>
        <a:xfrm>
          <a:off x="10426700" y="109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52994</xdr:rowOff>
    </xdr:from>
    <xdr:ext cx="469744" cy="259045"/>
    <xdr:sp macro="" textlink="">
      <xdr:nvSpPr>
        <xdr:cNvPr id="247" name="【体育館・プール】&#10;一人当たり面積該当値テキスト"/>
        <xdr:cNvSpPr txBox="1"/>
      </xdr:nvSpPr>
      <xdr:spPr>
        <a:xfrm>
          <a:off x="10515600" y="1085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139156</xdr:rowOff>
    </xdr:from>
    <xdr:to>
      <xdr:col>50</xdr:col>
      <xdr:colOff>165100</xdr:colOff>
      <xdr:row>64</xdr:row>
      <xdr:rowOff>69306</xdr:rowOff>
    </xdr:to>
    <xdr:sp macro="" textlink="">
      <xdr:nvSpPr>
        <xdr:cNvPr id="248" name="楕円 247"/>
        <xdr:cNvSpPr/>
      </xdr:nvSpPr>
      <xdr:spPr>
        <a:xfrm>
          <a:off x="9588500" y="109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17417</xdr:rowOff>
    </xdr:from>
    <xdr:to>
      <xdr:col>55</xdr:col>
      <xdr:colOff>0</xdr:colOff>
      <xdr:row>64</xdr:row>
      <xdr:rowOff>18506</xdr:rowOff>
    </xdr:to>
    <xdr:cxnSp macro="">
      <xdr:nvCxnSpPr>
        <xdr:cNvPr id="249" name="直線コネクタ 248"/>
        <xdr:cNvCxnSpPr/>
      </xdr:nvCxnSpPr>
      <xdr:spPr>
        <a:xfrm flipV="1">
          <a:off x="9639300" y="1099021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140244</xdr:rowOff>
    </xdr:from>
    <xdr:to>
      <xdr:col>46</xdr:col>
      <xdr:colOff>38100</xdr:colOff>
      <xdr:row>64</xdr:row>
      <xdr:rowOff>70394</xdr:rowOff>
    </xdr:to>
    <xdr:sp macro="" textlink="">
      <xdr:nvSpPr>
        <xdr:cNvPr id="250" name="楕円 249"/>
        <xdr:cNvSpPr/>
      </xdr:nvSpPr>
      <xdr:spPr>
        <a:xfrm>
          <a:off x="8699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18506</xdr:rowOff>
    </xdr:from>
    <xdr:to>
      <xdr:col>50</xdr:col>
      <xdr:colOff>114300</xdr:colOff>
      <xdr:row>64</xdr:row>
      <xdr:rowOff>19594</xdr:rowOff>
    </xdr:to>
    <xdr:cxnSp macro="">
      <xdr:nvCxnSpPr>
        <xdr:cNvPr id="251" name="直線コネクタ 250"/>
        <xdr:cNvCxnSpPr/>
      </xdr:nvCxnSpPr>
      <xdr:spPr>
        <a:xfrm flipV="1">
          <a:off x="8750300" y="109913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141333</xdr:rowOff>
    </xdr:from>
    <xdr:to>
      <xdr:col>41</xdr:col>
      <xdr:colOff>101600</xdr:colOff>
      <xdr:row>64</xdr:row>
      <xdr:rowOff>71483</xdr:rowOff>
    </xdr:to>
    <xdr:sp macro="" textlink="">
      <xdr:nvSpPr>
        <xdr:cNvPr id="252" name="楕円 251"/>
        <xdr:cNvSpPr/>
      </xdr:nvSpPr>
      <xdr:spPr>
        <a:xfrm>
          <a:off x="7810500" y="109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19594</xdr:rowOff>
    </xdr:from>
    <xdr:to>
      <xdr:col>45</xdr:col>
      <xdr:colOff>177800</xdr:colOff>
      <xdr:row>64</xdr:row>
      <xdr:rowOff>20683</xdr:rowOff>
    </xdr:to>
    <xdr:cxnSp macro="">
      <xdr:nvCxnSpPr>
        <xdr:cNvPr id="253" name="直線コネクタ 252"/>
        <xdr:cNvCxnSpPr/>
      </xdr:nvCxnSpPr>
      <xdr:spPr>
        <a:xfrm flipV="1">
          <a:off x="7861300" y="109923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80373</xdr:rowOff>
    </xdr:from>
    <xdr:to>
      <xdr:col>36</xdr:col>
      <xdr:colOff>165100</xdr:colOff>
      <xdr:row>64</xdr:row>
      <xdr:rowOff>10523</xdr:rowOff>
    </xdr:to>
    <xdr:sp macro="" textlink="">
      <xdr:nvSpPr>
        <xdr:cNvPr id="254" name="楕円 253"/>
        <xdr:cNvSpPr/>
      </xdr:nvSpPr>
      <xdr:spPr>
        <a:xfrm>
          <a:off x="6921500" y="10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131173</xdr:rowOff>
    </xdr:from>
    <xdr:to>
      <xdr:col>41</xdr:col>
      <xdr:colOff>50800</xdr:colOff>
      <xdr:row>64</xdr:row>
      <xdr:rowOff>20683</xdr:rowOff>
    </xdr:to>
    <xdr:cxnSp macro="">
      <xdr:nvCxnSpPr>
        <xdr:cNvPr id="255" name="直線コネクタ 254"/>
        <xdr:cNvCxnSpPr/>
      </xdr:nvCxnSpPr>
      <xdr:spPr>
        <a:xfrm>
          <a:off x="6972300" y="1093252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60433</xdr:rowOff>
    </xdr:from>
    <xdr:ext cx="469744" cy="259045"/>
    <xdr:sp macro="" textlink="">
      <xdr:nvSpPr>
        <xdr:cNvPr id="260" name="n_1mainValue【体育館・プール】&#10;一人当たり面積"/>
        <xdr:cNvSpPr txBox="1"/>
      </xdr:nvSpPr>
      <xdr:spPr>
        <a:xfrm>
          <a:off x="9391727" y="110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61521</xdr:rowOff>
    </xdr:from>
    <xdr:ext cx="469744" cy="259045"/>
    <xdr:sp macro="" textlink="">
      <xdr:nvSpPr>
        <xdr:cNvPr id="261" name="n_2mainValue【体育館・プール】&#10;一人当たり面積"/>
        <xdr:cNvSpPr txBox="1"/>
      </xdr:nvSpPr>
      <xdr:spPr>
        <a:xfrm>
          <a:off x="8515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62610</xdr:rowOff>
    </xdr:from>
    <xdr:ext cx="469744" cy="259045"/>
    <xdr:sp macro="" textlink="">
      <xdr:nvSpPr>
        <xdr:cNvPr id="262" name="n_3mainValue【体育館・プール】&#10;一人当たり面積"/>
        <xdr:cNvSpPr txBox="1"/>
      </xdr:nvSpPr>
      <xdr:spPr>
        <a:xfrm>
          <a:off x="7626427"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1650</xdr:rowOff>
    </xdr:from>
    <xdr:ext cx="469744" cy="259045"/>
    <xdr:sp macro="" textlink="">
      <xdr:nvSpPr>
        <xdr:cNvPr id="263" name="n_4mainValue【体育館・プール】&#10;一人当たり面積"/>
        <xdr:cNvSpPr txBox="1"/>
      </xdr:nvSpPr>
      <xdr:spPr>
        <a:xfrm>
          <a:off x="6737427" y="10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84455</xdr:rowOff>
    </xdr:from>
    <xdr:to>
      <xdr:col>24</xdr:col>
      <xdr:colOff>114300</xdr:colOff>
      <xdr:row>81</xdr:row>
      <xdr:rowOff>14605</xdr:rowOff>
    </xdr:to>
    <xdr:sp macro="" textlink="">
      <xdr:nvSpPr>
        <xdr:cNvPr id="304" name="楕円 303"/>
        <xdr:cNvSpPr/>
      </xdr:nvSpPr>
      <xdr:spPr>
        <a:xfrm>
          <a:off x="4584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107332</xdr:rowOff>
    </xdr:from>
    <xdr:ext cx="405111" cy="259045"/>
    <xdr:sp macro="" textlink="">
      <xdr:nvSpPr>
        <xdr:cNvPr id="305" name="【福祉施設】&#10;有形固定資産減価償却率該当値テキスト"/>
        <xdr:cNvSpPr txBox="1"/>
      </xdr:nvSpPr>
      <xdr:spPr>
        <a:xfrm>
          <a:off x="4673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306" name="楕円 305"/>
        <xdr:cNvSpPr/>
      </xdr:nvSpPr>
      <xdr:spPr>
        <a:xfrm>
          <a:off x="3746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108586</xdr:rowOff>
    </xdr:from>
    <xdr:to>
      <xdr:col>24</xdr:col>
      <xdr:colOff>63500</xdr:colOff>
      <xdr:row>80</xdr:row>
      <xdr:rowOff>135255</xdr:rowOff>
    </xdr:to>
    <xdr:cxnSp macro="">
      <xdr:nvCxnSpPr>
        <xdr:cNvPr id="307" name="直線コネクタ 306"/>
        <xdr:cNvCxnSpPr/>
      </xdr:nvCxnSpPr>
      <xdr:spPr>
        <a:xfrm>
          <a:off x="3797300" y="138245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308" name="楕円 307"/>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108586</xdr:rowOff>
    </xdr:to>
    <xdr:cxnSp macro="">
      <xdr:nvCxnSpPr>
        <xdr:cNvPr id="309" name="直線コネクタ 308"/>
        <xdr:cNvCxnSpPr/>
      </xdr:nvCxnSpPr>
      <xdr:spPr>
        <a:xfrm>
          <a:off x="2908300" y="138093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12064</xdr:rowOff>
    </xdr:from>
    <xdr:to>
      <xdr:col>10</xdr:col>
      <xdr:colOff>165100</xdr:colOff>
      <xdr:row>80</xdr:row>
      <xdr:rowOff>113664</xdr:rowOff>
    </xdr:to>
    <xdr:sp macro="" textlink="">
      <xdr:nvSpPr>
        <xdr:cNvPr id="310" name="楕円 309"/>
        <xdr:cNvSpPr/>
      </xdr:nvSpPr>
      <xdr:spPr>
        <a:xfrm>
          <a:off x="1968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80</xdr:row>
      <xdr:rowOff>93345</xdr:rowOff>
    </xdr:to>
    <xdr:cxnSp macro="">
      <xdr:nvCxnSpPr>
        <xdr:cNvPr id="311" name="直線コネクタ 310"/>
        <xdr:cNvCxnSpPr/>
      </xdr:nvCxnSpPr>
      <xdr:spPr>
        <a:xfrm>
          <a:off x="2019300" y="13778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2" name="楕円 311"/>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62864</xdr:rowOff>
    </xdr:to>
    <xdr:cxnSp macro="">
      <xdr:nvCxnSpPr>
        <xdr:cNvPr id="313" name="直線コネクタ 312"/>
        <xdr:cNvCxnSpPr/>
      </xdr:nvCxnSpPr>
      <xdr:spPr>
        <a:xfrm>
          <a:off x="1130300" y="137426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318" name="n_1mainValue【福祉施設】&#10;有形固定資産減価償却率"/>
        <xdr:cNvSpPr txBox="1"/>
      </xdr:nvSpPr>
      <xdr:spPr>
        <a:xfrm>
          <a:off x="3582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319" name="n_2mainValue【福祉施設】&#10;有形固定資産減価償却率"/>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320" name="n_3mainValue【福祉施設】&#10;有形固定資産減価償却率"/>
        <xdr:cNvSpPr txBox="1"/>
      </xdr:nvSpPr>
      <xdr:spPr>
        <a:xfrm>
          <a:off x="1816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1" name="n_4main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21589</xdr:rowOff>
    </xdr:from>
    <xdr:to>
      <xdr:col>55</xdr:col>
      <xdr:colOff>50800</xdr:colOff>
      <xdr:row>79</xdr:row>
      <xdr:rowOff>123189</xdr:rowOff>
    </xdr:to>
    <xdr:sp macro="" textlink="">
      <xdr:nvSpPr>
        <xdr:cNvPr id="359" name="楕円 358"/>
        <xdr:cNvSpPr/>
      </xdr:nvSpPr>
      <xdr:spPr>
        <a:xfrm>
          <a:off x="10426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107966</xdr:rowOff>
    </xdr:from>
    <xdr:ext cx="469744" cy="259045"/>
    <xdr:sp macro="" textlink="">
      <xdr:nvSpPr>
        <xdr:cNvPr id="360" name="【福祉施設】&#10;一人当たり面積該当値テキスト"/>
        <xdr:cNvSpPr txBox="1"/>
      </xdr:nvSpPr>
      <xdr:spPr>
        <a:xfrm>
          <a:off x="10515600"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33020</xdr:rowOff>
    </xdr:from>
    <xdr:to>
      <xdr:col>50</xdr:col>
      <xdr:colOff>165100</xdr:colOff>
      <xdr:row>79</xdr:row>
      <xdr:rowOff>134620</xdr:rowOff>
    </xdr:to>
    <xdr:sp macro="" textlink="">
      <xdr:nvSpPr>
        <xdr:cNvPr id="361" name="楕円 360"/>
        <xdr:cNvSpPr/>
      </xdr:nvSpPr>
      <xdr:spPr>
        <a:xfrm>
          <a:off x="958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72389</xdr:rowOff>
    </xdr:from>
    <xdr:to>
      <xdr:col>55</xdr:col>
      <xdr:colOff>0</xdr:colOff>
      <xdr:row>79</xdr:row>
      <xdr:rowOff>83820</xdr:rowOff>
    </xdr:to>
    <xdr:cxnSp macro="">
      <xdr:nvCxnSpPr>
        <xdr:cNvPr id="362" name="直線コネクタ 361"/>
        <xdr:cNvCxnSpPr/>
      </xdr:nvCxnSpPr>
      <xdr:spPr>
        <a:xfrm flipV="1">
          <a:off x="9639300" y="13616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63" name="楕円 362"/>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83820</xdr:rowOff>
    </xdr:from>
    <xdr:to>
      <xdr:col>50</xdr:col>
      <xdr:colOff>114300</xdr:colOff>
      <xdr:row>79</xdr:row>
      <xdr:rowOff>95250</xdr:rowOff>
    </xdr:to>
    <xdr:cxnSp macro="">
      <xdr:nvCxnSpPr>
        <xdr:cNvPr id="364" name="直線コネクタ 363"/>
        <xdr:cNvCxnSpPr/>
      </xdr:nvCxnSpPr>
      <xdr:spPr>
        <a:xfrm flipV="1">
          <a:off x="8750300" y="13628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51308</xdr:rowOff>
    </xdr:from>
    <xdr:to>
      <xdr:col>41</xdr:col>
      <xdr:colOff>101600</xdr:colOff>
      <xdr:row>79</xdr:row>
      <xdr:rowOff>152908</xdr:rowOff>
    </xdr:to>
    <xdr:sp macro="" textlink="">
      <xdr:nvSpPr>
        <xdr:cNvPr id="365" name="楕円 364"/>
        <xdr:cNvSpPr/>
      </xdr:nvSpPr>
      <xdr:spPr>
        <a:xfrm>
          <a:off x="7810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102108</xdr:rowOff>
    </xdr:to>
    <xdr:cxnSp macro="">
      <xdr:nvCxnSpPr>
        <xdr:cNvPr id="366" name="直線コネクタ 365"/>
        <xdr:cNvCxnSpPr/>
      </xdr:nvCxnSpPr>
      <xdr:spPr>
        <a:xfrm flipV="1">
          <a:off x="7861300" y="136398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65024</xdr:rowOff>
    </xdr:from>
    <xdr:to>
      <xdr:col>36</xdr:col>
      <xdr:colOff>165100</xdr:colOff>
      <xdr:row>79</xdr:row>
      <xdr:rowOff>166624</xdr:rowOff>
    </xdr:to>
    <xdr:sp macro="" textlink="">
      <xdr:nvSpPr>
        <xdr:cNvPr id="367" name="楕円 366"/>
        <xdr:cNvSpPr/>
      </xdr:nvSpPr>
      <xdr:spPr>
        <a:xfrm>
          <a:off x="6921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102108</xdr:rowOff>
    </xdr:from>
    <xdr:to>
      <xdr:col>41</xdr:col>
      <xdr:colOff>50800</xdr:colOff>
      <xdr:row>79</xdr:row>
      <xdr:rowOff>115824</xdr:rowOff>
    </xdr:to>
    <xdr:cxnSp macro="">
      <xdr:nvCxnSpPr>
        <xdr:cNvPr id="368" name="直線コネクタ 367"/>
        <xdr:cNvCxnSpPr/>
      </xdr:nvCxnSpPr>
      <xdr:spPr>
        <a:xfrm flipV="1">
          <a:off x="6972300" y="136466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0" name="n_2aveValue【福祉施設】&#10;一人当たり面積"/>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1" name="n_3aveValue【福祉施設】&#10;一人当たり面積"/>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151147</xdr:rowOff>
    </xdr:from>
    <xdr:ext cx="469744" cy="259045"/>
    <xdr:sp macro="" textlink="">
      <xdr:nvSpPr>
        <xdr:cNvPr id="373" name="n_1mainValue【福祉施設】&#10;一人当たり面積"/>
        <xdr:cNvSpPr txBox="1"/>
      </xdr:nvSpPr>
      <xdr:spPr>
        <a:xfrm>
          <a:off x="93917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74"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169435</xdr:rowOff>
    </xdr:from>
    <xdr:ext cx="469744" cy="259045"/>
    <xdr:sp macro="" textlink="">
      <xdr:nvSpPr>
        <xdr:cNvPr id="375" name="n_3mainValue【福祉施設】&#10;一人当たり面積"/>
        <xdr:cNvSpPr txBox="1"/>
      </xdr:nvSpPr>
      <xdr:spPr>
        <a:xfrm>
          <a:off x="76264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11701</xdr:rowOff>
    </xdr:from>
    <xdr:ext cx="469744" cy="259045"/>
    <xdr:sp macro="" textlink="">
      <xdr:nvSpPr>
        <xdr:cNvPr id="376" name="n_4mainValue【福祉施設】&#10;一人当たり面積"/>
        <xdr:cNvSpPr txBox="1"/>
      </xdr:nvSpPr>
      <xdr:spPr>
        <a:xfrm>
          <a:off x="6737427"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18" name="楕円 417"/>
        <xdr:cNvSpPr/>
      </xdr:nvSpPr>
      <xdr:spPr>
        <a:xfrm>
          <a:off x="4584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19" name="【市民会館】&#10;有形固定資産減価償却率該当値テキスト"/>
        <xdr:cNvSpPr txBox="1"/>
      </xdr:nvSpPr>
      <xdr:spPr>
        <a:xfrm>
          <a:off x="4673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420" name="楕円 419"/>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94162</xdr:rowOff>
    </xdr:to>
    <xdr:cxnSp macro="">
      <xdr:nvCxnSpPr>
        <xdr:cNvPr id="421" name="直線コネクタ 420"/>
        <xdr:cNvCxnSpPr/>
      </xdr:nvCxnSpPr>
      <xdr:spPr>
        <a:xfrm>
          <a:off x="3797300" y="180702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2" name="楕円 421"/>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68036</xdr:rowOff>
    </xdr:to>
    <xdr:cxnSp macro="">
      <xdr:nvCxnSpPr>
        <xdr:cNvPr id="423" name="直線コネクタ 422"/>
        <xdr:cNvCxnSpPr/>
      </xdr:nvCxnSpPr>
      <xdr:spPr>
        <a:xfrm>
          <a:off x="2908300" y="180457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24" name="楕円 423"/>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43543</xdr:rowOff>
    </xdr:to>
    <xdr:cxnSp macro="">
      <xdr:nvCxnSpPr>
        <xdr:cNvPr id="425" name="直線コネクタ 424"/>
        <xdr:cNvCxnSpPr/>
      </xdr:nvCxnSpPr>
      <xdr:spPr>
        <a:xfrm>
          <a:off x="2019300" y="180327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121738</xdr:rowOff>
    </xdr:from>
    <xdr:to>
      <xdr:col>6</xdr:col>
      <xdr:colOff>38100</xdr:colOff>
      <xdr:row>105</xdr:row>
      <xdr:rowOff>51888</xdr:rowOff>
    </xdr:to>
    <xdr:sp macro="" textlink="">
      <xdr:nvSpPr>
        <xdr:cNvPr id="426" name="楕円 425"/>
        <xdr:cNvSpPr/>
      </xdr:nvSpPr>
      <xdr:spPr>
        <a:xfrm>
          <a:off x="1079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1088</xdr:rowOff>
    </xdr:from>
    <xdr:to>
      <xdr:col>10</xdr:col>
      <xdr:colOff>114300</xdr:colOff>
      <xdr:row>105</xdr:row>
      <xdr:rowOff>30480</xdr:rowOff>
    </xdr:to>
    <xdr:cxnSp macro="">
      <xdr:nvCxnSpPr>
        <xdr:cNvPr id="427" name="直線コネクタ 426"/>
        <xdr:cNvCxnSpPr/>
      </xdr:nvCxnSpPr>
      <xdr:spPr>
        <a:xfrm>
          <a:off x="1130300" y="1800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9" name="n_2aveValue【市民会館】&#10;有形固定資産減価償却率"/>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市民会館】&#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432"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433" name="n_2mainValue【市民会館】&#10;有形固定資産減価償却率"/>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34" name="n_3main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43015</xdr:rowOff>
    </xdr:from>
    <xdr:ext cx="405111" cy="259045"/>
    <xdr:sp macro="" textlink="">
      <xdr:nvSpPr>
        <xdr:cNvPr id="435" name="n_4mainValue【市民会館】&#10;有形固定資産減価償却率"/>
        <xdr:cNvSpPr txBox="1"/>
      </xdr:nvSpPr>
      <xdr:spPr>
        <a:xfrm>
          <a:off x="927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77651</xdr:rowOff>
    </xdr:from>
    <xdr:to>
      <xdr:col>55</xdr:col>
      <xdr:colOff>50800</xdr:colOff>
      <xdr:row>108</xdr:row>
      <xdr:rowOff>7801</xdr:rowOff>
    </xdr:to>
    <xdr:sp macro="" textlink="">
      <xdr:nvSpPr>
        <xdr:cNvPr id="477" name="楕円 476"/>
        <xdr:cNvSpPr/>
      </xdr:nvSpPr>
      <xdr:spPr>
        <a:xfrm>
          <a:off x="10426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56078</xdr:rowOff>
    </xdr:from>
    <xdr:ext cx="469744" cy="259045"/>
    <xdr:sp macro="" textlink="">
      <xdr:nvSpPr>
        <xdr:cNvPr id="478" name="【市民会館】&#10;一人当たり面積該当値テキスト"/>
        <xdr:cNvSpPr txBox="1"/>
      </xdr:nvSpPr>
      <xdr:spPr>
        <a:xfrm>
          <a:off x="10515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80918</xdr:rowOff>
    </xdr:from>
    <xdr:to>
      <xdr:col>50</xdr:col>
      <xdr:colOff>165100</xdr:colOff>
      <xdr:row>108</xdr:row>
      <xdr:rowOff>11068</xdr:rowOff>
    </xdr:to>
    <xdr:sp macro="" textlink="">
      <xdr:nvSpPr>
        <xdr:cNvPr id="479" name="楕円 478"/>
        <xdr:cNvSpPr/>
      </xdr:nvSpPr>
      <xdr:spPr>
        <a:xfrm>
          <a:off x="9588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128451</xdr:rowOff>
    </xdr:from>
    <xdr:to>
      <xdr:col>55</xdr:col>
      <xdr:colOff>0</xdr:colOff>
      <xdr:row>107</xdr:row>
      <xdr:rowOff>131718</xdr:rowOff>
    </xdr:to>
    <xdr:cxnSp macro="">
      <xdr:nvCxnSpPr>
        <xdr:cNvPr id="480" name="直線コネクタ 479"/>
        <xdr:cNvCxnSpPr/>
      </xdr:nvCxnSpPr>
      <xdr:spPr>
        <a:xfrm flipV="1">
          <a:off x="9639300" y="184736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81" name="楕円 480"/>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131718</xdr:rowOff>
    </xdr:from>
    <xdr:to>
      <xdr:col>50</xdr:col>
      <xdr:colOff>114300</xdr:colOff>
      <xdr:row>107</xdr:row>
      <xdr:rowOff>133350</xdr:rowOff>
    </xdr:to>
    <xdr:cxnSp macro="">
      <xdr:nvCxnSpPr>
        <xdr:cNvPr id="482" name="直線コネクタ 481"/>
        <xdr:cNvCxnSpPr/>
      </xdr:nvCxnSpPr>
      <xdr:spPr>
        <a:xfrm flipV="1">
          <a:off x="8750300" y="184768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84182</xdr:rowOff>
    </xdr:from>
    <xdr:to>
      <xdr:col>41</xdr:col>
      <xdr:colOff>101600</xdr:colOff>
      <xdr:row>108</xdr:row>
      <xdr:rowOff>14332</xdr:rowOff>
    </xdr:to>
    <xdr:sp macro="" textlink="">
      <xdr:nvSpPr>
        <xdr:cNvPr id="483" name="楕円 482"/>
        <xdr:cNvSpPr/>
      </xdr:nvSpPr>
      <xdr:spPr>
        <a:xfrm>
          <a:off x="781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134982</xdr:rowOff>
    </xdr:to>
    <xdr:cxnSp macro="">
      <xdr:nvCxnSpPr>
        <xdr:cNvPr id="484" name="直線コネクタ 483"/>
        <xdr:cNvCxnSpPr/>
      </xdr:nvCxnSpPr>
      <xdr:spPr>
        <a:xfrm flipV="1">
          <a:off x="7861300" y="184785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87449</xdr:rowOff>
    </xdr:from>
    <xdr:to>
      <xdr:col>36</xdr:col>
      <xdr:colOff>165100</xdr:colOff>
      <xdr:row>108</xdr:row>
      <xdr:rowOff>17599</xdr:rowOff>
    </xdr:to>
    <xdr:sp macro="" textlink="">
      <xdr:nvSpPr>
        <xdr:cNvPr id="485" name="楕円 484"/>
        <xdr:cNvSpPr/>
      </xdr:nvSpPr>
      <xdr:spPr>
        <a:xfrm>
          <a:off x="692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134982</xdr:rowOff>
    </xdr:from>
    <xdr:to>
      <xdr:col>41</xdr:col>
      <xdr:colOff>50800</xdr:colOff>
      <xdr:row>107</xdr:row>
      <xdr:rowOff>138249</xdr:rowOff>
    </xdr:to>
    <xdr:cxnSp macro="">
      <xdr:nvCxnSpPr>
        <xdr:cNvPr id="486" name="直線コネクタ 485"/>
        <xdr:cNvCxnSpPr/>
      </xdr:nvCxnSpPr>
      <xdr:spPr>
        <a:xfrm flipV="1">
          <a:off x="6972300" y="184801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88" name="n_2ave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89" name="n_3aveValue【市民会館】&#10;一人当たり面積"/>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0" name="n_4ave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2195</xdr:rowOff>
    </xdr:from>
    <xdr:ext cx="469744" cy="259045"/>
    <xdr:sp macro="" textlink="">
      <xdr:nvSpPr>
        <xdr:cNvPr id="491" name="n_1mainValue【市民会館】&#10;一人当たり面積"/>
        <xdr:cNvSpPr txBox="1"/>
      </xdr:nvSpPr>
      <xdr:spPr>
        <a:xfrm>
          <a:off x="9391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92"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5459</xdr:rowOff>
    </xdr:from>
    <xdr:ext cx="469744" cy="259045"/>
    <xdr:sp macro="" textlink="">
      <xdr:nvSpPr>
        <xdr:cNvPr id="493" name="n_3mainValue【市民会館】&#10;一人当たり面積"/>
        <xdr:cNvSpPr txBox="1"/>
      </xdr:nvSpPr>
      <xdr:spPr>
        <a:xfrm>
          <a:off x="7626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8726</xdr:rowOff>
    </xdr:from>
    <xdr:ext cx="469744" cy="259045"/>
    <xdr:sp macro="" textlink="">
      <xdr:nvSpPr>
        <xdr:cNvPr id="494" name="n_4mainValue【市民会館】&#10;一人当たり面積"/>
        <xdr:cNvSpPr txBox="1"/>
      </xdr:nvSpPr>
      <xdr:spPr>
        <a:xfrm>
          <a:off x="67374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536" name="楕円 535"/>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537" name="【一般廃棄物処理施設】&#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538" name="楕円 537"/>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97427</xdr:rowOff>
    </xdr:to>
    <xdr:cxnSp macro="">
      <xdr:nvCxnSpPr>
        <xdr:cNvPr id="539" name="直線コネクタ 538"/>
        <xdr:cNvCxnSpPr/>
      </xdr:nvCxnSpPr>
      <xdr:spPr>
        <a:xfrm flipV="1">
          <a:off x="15481300" y="69260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540" name="楕円 539"/>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97427</xdr:rowOff>
    </xdr:to>
    <xdr:cxnSp macro="">
      <xdr:nvCxnSpPr>
        <xdr:cNvPr id="541" name="直線コネクタ 540"/>
        <xdr:cNvCxnSpPr/>
      </xdr:nvCxnSpPr>
      <xdr:spPr>
        <a:xfrm>
          <a:off x="14592300" y="69260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542" name="楕円 541"/>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68035</xdr:rowOff>
    </xdr:from>
    <xdr:to>
      <xdr:col>76</xdr:col>
      <xdr:colOff>114300</xdr:colOff>
      <xdr:row>40</xdr:row>
      <xdr:rowOff>82731</xdr:rowOff>
    </xdr:to>
    <xdr:cxnSp macro="">
      <xdr:nvCxnSpPr>
        <xdr:cNvPr id="543" name="直線コネクタ 542"/>
        <xdr:cNvCxnSpPr/>
      </xdr:nvCxnSpPr>
      <xdr:spPr>
        <a:xfrm flipV="1">
          <a:off x="13703300" y="692603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44" name="楕円 543"/>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82731</xdr:rowOff>
    </xdr:to>
    <xdr:cxnSp macro="">
      <xdr:nvCxnSpPr>
        <xdr:cNvPr id="545" name="直線コネクタ 544"/>
        <xdr:cNvCxnSpPr/>
      </xdr:nvCxnSpPr>
      <xdr:spPr>
        <a:xfrm>
          <a:off x="12814300" y="689991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47" name="n_2aveValue【一般廃棄物処理施設】&#10;有形固定資産減価償却率"/>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48" name="n_3aveValue【一般廃棄物処理施設】&#10;有形固定資産減価償却率"/>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9"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550" name="n_1mainValue【一般廃棄物処理施設】&#10;有形固定資産減価償却率"/>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551" name="n_2mainValue【一般廃棄物処理施設】&#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552" name="n_3mainValue【一般廃棄物処理施設】&#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53"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584" name="【一般廃棄物処理施設】&#10;一人当たり有形固定資産（償却資産）額平均値テキスト"/>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125833</xdr:rowOff>
    </xdr:from>
    <xdr:to>
      <xdr:col>116</xdr:col>
      <xdr:colOff>114300</xdr:colOff>
      <xdr:row>40</xdr:row>
      <xdr:rowOff>55983</xdr:rowOff>
    </xdr:to>
    <xdr:sp macro="" textlink="">
      <xdr:nvSpPr>
        <xdr:cNvPr id="595" name="楕円 594"/>
        <xdr:cNvSpPr/>
      </xdr:nvSpPr>
      <xdr:spPr>
        <a:xfrm>
          <a:off x="22110700" y="6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148710</xdr:rowOff>
    </xdr:from>
    <xdr:ext cx="599010" cy="259045"/>
    <xdr:sp macro="" textlink="">
      <xdr:nvSpPr>
        <xdr:cNvPr id="596" name="【一般廃棄物処理施設】&#10;一人当たり有形固定資産（償却資産）額該当値テキスト"/>
        <xdr:cNvSpPr txBox="1"/>
      </xdr:nvSpPr>
      <xdr:spPr>
        <a:xfrm>
          <a:off x="22199600" y="666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8148</xdr:rowOff>
    </xdr:from>
    <xdr:to>
      <xdr:col>112</xdr:col>
      <xdr:colOff>38100</xdr:colOff>
      <xdr:row>40</xdr:row>
      <xdr:rowOff>109748</xdr:rowOff>
    </xdr:to>
    <xdr:sp macro="" textlink="">
      <xdr:nvSpPr>
        <xdr:cNvPr id="597" name="楕円 596"/>
        <xdr:cNvSpPr/>
      </xdr:nvSpPr>
      <xdr:spPr>
        <a:xfrm>
          <a:off x="21272500" y="68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5183</xdr:rowOff>
    </xdr:from>
    <xdr:to>
      <xdr:col>116</xdr:col>
      <xdr:colOff>63500</xdr:colOff>
      <xdr:row>40</xdr:row>
      <xdr:rowOff>58948</xdr:rowOff>
    </xdr:to>
    <xdr:cxnSp macro="">
      <xdr:nvCxnSpPr>
        <xdr:cNvPr id="598" name="直線コネクタ 597"/>
        <xdr:cNvCxnSpPr/>
      </xdr:nvCxnSpPr>
      <xdr:spPr>
        <a:xfrm flipV="1">
          <a:off x="21323300" y="6863183"/>
          <a:ext cx="8382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8526</xdr:rowOff>
    </xdr:from>
    <xdr:to>
      <xdr:col>107</xdr:col>
      <xdr:colOff>101600</xdr:colOff>
      <xdr:row>40</xdr:row>
      <xdr:rowOff>110126</xdr:rowOff>
    </xdr:to>
    <xdr:sp macro="" textlink="">
      <xdr:nvSpPr>
        <xdr:cNvPr id="599" name="楕円 598"/>
        <xdr:cNvSpPr/>
      </xdr:nvSpPr>
      <xdr:spPr>
        <a:xfrm>
          <a:off x="20383500" y="68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58948</xdr:rowOff>
    </xdr:from>
    <xdr:to>
      <xdr:col>111</xdr:col>
      <xdr:colOff>177800</xdr:colOff>
      <xdr:row>40</xdr:row>
      <xdr:rowOff>59326</xdr:rowOff>
    </xdr:to>
    <xdr:cxnSp macro="">
      <xdr:nvCxnSpPr>
        <xdr:cNvPr id="600" name="直線コネクタ 599"/>
        <xdr:cNvCxnSpPr/>
      </xdr:nvCxnSpPr>
      <xdr:spPr>
        <a:xfrm flipV="1">
          <a:off x="20434300" y="691694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30080</xdr:rowOff>
    </xdr:from>
    <xdr:to>
      <xdr:col>102</xdr:col>
      <xdr:colOff>165100</xdr:colOff>
      <xdr:row>40</xdr:row>
      <xdr:rowOff>131680</xdr:rowOff>
    </xdr:to>
    <xdr:sp macro="" textlink="">
      <xdr:nvSpPr>
        <xdr:cNvPr id="601" name="楕円 600"/>
        <xdr:cNvSpPr/>
      </xdr:nvSpPr>
      <xdr:spPr>
        <a:xfrm>
          <a:off x="19494500" y="68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59326</xdr:rowOff>
    </xdr:from>
    <xdr:to>
      <xdr:col>107</xdr:col>
      <xdr:colOff>50800</xdr:colOff>
      <xdr:row>40</xdr:row>
      <xdr:rowOff>80880</xdr:rowOff>
    </xdr:to>
    <xdr:cxnSp macro="">
      <xdr:nvCxnSpPr>
        <xdr:cNvPr id="602" name="直線コネクタ 601"/>
        <xdr:cNvCxnSpPr/>
      </xdr:nvCxnSpPr>
      <xdr:spPr>
        <a:xfrm flipV="1">
          <a:off x="19545300" y="691732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43221</xdr:rowOff>
    </xdr:from>
    <xdr:to>
      <xdr:col>98</xdr:col>
      <xdr:colOff>38100</xdr:colOff>
      <xdr:row>40</xdr:row>
      <xdr:rowOff>144821</xdr:rowOff>
    </xdr:to>
    <xdr:sp macro="" textlink="">
      <xdr:nvSpPr>
        <xdr:cNvPr id="603" name="楕円 602"/>
        <xdr:cNvSpPr/>
      </xdr:nvSpPr>
      <xdr:spPr>
        <a:xfrm>
          <a:off x="18605500" y="6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80880</xdr:rowOff>
    </xdr:from>
    <xdr:to>
      <xdr:col>102</xdr:col>
      <xdr:colOff>114300</xdr:colOff>
      <xdr:row>40</xdr:row>
      <xdr:rowOff>94021</xdr:rowOff>
    </xdr:to>
    <xdr:cxnSp macro="">
      <xdr:nvCxnSpPr>
        <xdr:cNvPr id="604" name="直線コネクタ 603"/>
        <xdr:cNvCxnSpPr/>
      </xdr:nvCxnSpPr>
      <xdr:spPr>
        <a:xfrm flipV="1">
          <a:off x="18656300" y="6938880"/>
          <a:ext cx="889000" cy="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606" name="n_2aveValue【一般廃棄物処理施設】&#10;一人当たり有形固定資産（償却資産）額"/>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607" name="n_3aveValue【一般廃棄物処理施設】&#10;一人当たり有形固定資産（償却資産）額"/>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608" name="n_4aveValue【一般廃棄物処理施設】&#10;一人当たり有形固定資産（償却資産）額"/>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100875</xdr:rowOff>
    </xdr:from>
    <xdr:ext cx="599010" cy="259045"/>
    <xdr:sp macro="" textlink="">
      <xdr:nvSpPr>
        <xdr:cNvPr id="609" name="n_1mainValue【一般廃棄物処理施設】&#10;一人当たり有形固定資産（償却資産）額"/>
        <xdr:cNvSpPr txBox="1"/>
      </xdr:nvSpPr>
      <xdr:spPr>
        <a:xfrm>
          <a:off x="21011095" y="69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101253</xdr:rowOff>
    </xdr:from>
    <xdr:ext cx="599010" cy="259045"/>
    <xdr:sp macro="" textlink="">
      <xdr:nvSpPr>
        <xdr:cNvPr id="610" name="n_2mainValue【一般廃棄物処理施設】&#10;一人当たり有形固定資産（償却資産）額"/>
        <xdr:cNvSpPr txBox="1"/>
      </xdr:nvSpPr>
      <xdr:spPr>
        <a:xfrm>
          <a:off x="20134795" y="695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122807</xdr:rowOff>
    </xdr:from>
    <xdr:ext cx="599010" cy="259045"/>
    <xdr:sp macro="" textlink="">
      <xdr:nvSpPr>
        <xdr:cNvPr id="611" name="n_3mainValue【一般廃棄物処理施設】&#10;一人当たり有形固定資産（償却資産）額"/>
        <xdr:cNvSpPr txBox="1"/>
      </xdr:nvSpPr>
      <xdr:spPr>
        <a:xfrm>
          <a:off x="19245795" y="698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135948</xdr:rowOff>
    </xdr:from>
    <xdr:ext cx="599010" cy="259045"/>
    <xdr:sp macro="" textlink="">
      <xdr:nvSpPr>
        <xdr:cNvPr id="612" name="n_4mainValue【一般廃棄物処理施設】&#10;一人当たり有形固定資産（償却資産）額"/>
        <xdr:cNvSpPr txBox="1"/>
      </xdr:nvSpPr>
      <xdr:spPr>
        <a:xfrm>
          <a:off x="18356795" y="699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544</xdr:rowOff>
    </xdr:from>
    <xdr:to>
      <xdr:col>85</xdr:col>
      <xdr:colOff>126364</xdr:colOff>
      <xdr:row>86</xdr:row>
      <xdr:rowOff>168729</xdr:rowOff>
    </xdr:to>
    <xdr:cxnSp macro="">
      <xdr:nvCxnSpPr>
        <xdr:cNvPr id="654" name="直線コネクタ 653"/>
        <xdr:cNvCxnSpPr/>
      </xdr:nvCxnSpPr>
      <xdr:spPr>
        <a:xfrm flipV="1">
          <a:off x="16318864" y="13716544"/>
          <a:ext cx="0" cy="119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118671</xdr:rowOff>
    </xdr:from>
    <xdr:ext cx="405111" cy="259045"/>
    <xdr:sp macro="" textlink="">
      <xdr:nvSpPr>
        <xdr:cNvPr id="657" name="【消防施設】&#10;有形固定資産減価償却率最大値テキスト"/>
        <xdr:cNvSpPr txBox="1"/>
      </xdr:nvSpPr>
      <xdr:spPr>
        <a:xfrm>
          <a:off x="16357600" y="1349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544</xdr:rowOff>
    </xdr:from>
    <xdr:to>
      <xdr:col>86</xdr:col>
      <xdr:colOff>25400</xdr:colOff>
      <xdr:row>80</xdr:row>
      <xdr:rowOff>544</xdr:rowOff>
    </xdr:to>
    <xdr:cxnSp macro="">
      <xdr:nvCxnSpPr>
        <xdr:cNvPr id="658" name="直線コネクタ 657"/>
        <xdr:cNvCxnSpPr/>
      </xdr:nvCxnSpPr>
      <xdr:spPr>
        <a:xfrm>
          <a:off x="16230600" y="1371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9"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60" name="フローチャート: 判断 659"/>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661" name="フローチャート: 判断 660"/>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62" name="フローチャート: 判断 661"/>
        <xdr:cNvSpPr/>
      </xdr:nvSpPr>
      <xdr:spPr>
        <a:xfrm>
          <a:off x="14541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3" name="フローチャート: 判断 662"/>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59145</xdr:rowOff>
    </xdr:from>
    <xdr:to>
      <xdr:col>67</xdr:col>
      <xdr:colOff>101600</xdr:colOff>
      <xdr:row>82</xdr:row>
      <xdr:rowOff>160745</xdr:rowOff>
    </xdr:to>
    <xdr:sp macro="" textlink="">
      <xdr:nvSpPr>
        <xdr:cNvPr id="664" name="フローチャート: 判断 663"/>
        <xdr:cNvSpPr/>
      </xdr:nvSpPr>
      <xdr:spPr>
        <a:xfrm>
          <a:off x="12763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670" name="楕円 669"/>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77125</xdr:rowOff>
    </xdr:from>
    <xdr:ext cx="405111" cy="259045"/>
    <xdr:sp macro="" textlink="">
      <xdr:nvSpPr>
        <xdr:cNvPr id="671" name="【消防施設】&#10;有形固定資産減価償却率該当値テキスト"/>
        <xdr:cNvSpPr txBox="1"/>
      </xdr:nvSpPr>
      <xdr:spPr>
        <a:xfrm>
          <a:off x="16357600"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165281</xdr:rowOff>
    </xdr:from>
    <xdr:to>
      <xdr:col>81</xdr:col>
      <xdr:colOff>101600</xdr:colOff>
      <xdr:row>81</xdr:row>
      <xdr:rowOff>95431</xdr:rowOff>
    </xdr:to>
    <xdr:sp macro="" textlink="">
      <xdr:nvSpPr>
        <xdr:cNvPr id="672" name="楕円 671"/>
        <xdr:cNvSpPr/>
      </xdr:nvSpPr>
      <xdr:spPr>
        <a:xfrm>
          <a:off x="15430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105048</xdr:rowOff>
    </xdr:to>
    <xdr:cxnSp macro="">
      <xdr:nvCxnSpPr>
        <xdr:cNvPr id="673" name="直線コネクタ 672"/>
        <xdr:cNvCxnSpPr/>
      </xdr:nvCxnSpPr>
      <xdr:spPr>
        <a:xfrm>
          <a:off x="15481300" y="13932081"/>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674" name="楕円 673"/>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44631</xdr:rowOff>
    </xdr:from>
    <xdr:to>
      <xdr:col>81</xdr:col>
      <xdr:colOff>50800</xdr:colOff>
      <xdr:row>82</xdr:row>
      <xdr:rowOff>33201</xdr:rowOff>
    </xdr:to>
    <xdr:cxnSp macro="">
      <xdr:nvCxnSpPr>
        <xdr:cNvPr id="675" name="直線コネクタ 674"/>
        <xdr:cNvCxnSpPr/>
      </xdr:nvCxnSpPr>
      <xdr:spPr>
        <a:xfrm flipV="1">
          <a:off x="14592300" y="13932081"/>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676" name="楕円 675"/>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33201</xdr:rowOff>
    </xdr:to>
    <xdr:cxnSp macro="">
      <xdr:nvCxnSpPr>
        <xdr:cNvPr id="677" name="直線コネクタ 676"/>
        <xdr:cNvCxnSpPr/>
      </xdr:nvCxnSpPr>
      <xdr:spPr>
        <a:xfrm>
          <a:off x="13703300" y="1406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31387</xdr:rowOff>
    </xdr:from>
    <xdr:to>
      <xdr:col>67</xdr:col>
      <xdr:colOff>101600</xdr:colOff>
      <xdr:row>78</xdr:row>
      <xdr:rowOff>132987</xdr:rowOff>
    </xdr:to>
    <xdr:sp macro="" textlink="">
      <xdr:nvSpPr>
        <xdr:cNvPr id="678" name="楕円 677"/>
        <xdr:cNvSpPr/>
      </xdr:nvSpPr>
      <xdr:spPr>
        <a:xfrm>
          <a:off x="12763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82187</xdr:rowOff>
    </xdr:from>
    <xdr:to>
      <xdr:col>71</xdr:col>
      <xdr:colOff>177800</xdr:colOff>
      <xdr:row>82</xdr:row>
      <xdr:rowOff>7076</xdr:rowOff>
    </xdr:to>
    <xdr:cxnSp macro="">
      <xdr:nvCxnSpPr>
        <xdr:cNvPr id="679" name="直線コネクタ 678"/>
        <xdr:cNvCxnSpPr/>
      </xdr:nvCxnSpPr>
      <xdr:spPr>
        <a:xfrm>
          <a:off x="12814300" y="13455287"/>
          <a:ext cx="8890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680" name="n_1ave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681" name="n_2aveValue【消防施設】&#10;有形固定資産減価償却率"/>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2"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151872</xdr:rowOff>
    </xdr:from>
    <xdr:ext cx="405111" cy="259045"/>
    <xdr:sp macro="" textlink="">
      <xdr:nvSpPr>
        <xdr:cNvPr id="683" name="n_4aveValue【消防施設】&#10;有形固定資産減価償却率"/>
        <xdr:cNvSpPr txBox="1"/>
      </xdr:nvSpPr>
      <xdr:spPr>
        <a:xfrm>
          <a:off x="12611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111958</xdr:rowOff>
    </xdr:from>
    <xdr:ext cx="405111" cy="259045"/>
    <xdr:sp macro="" textlink="">
      <xdr:nvSpPr>
        <xdr:cNvPr id="684" name="n_1mainValue【消防施設】&#10;有形固定資産減価償却率"/>
        <xdr:cNvSpPr txBox="1"/>
      </xdr:nvSpPr>
      <xdr:spPr>
        <a:xfrm>
          <a:off x="152660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100528</xdr:rowOff>
    </xdr:from>
    <xdr:ext cx="405111" cy="259045"/>
    <xdr:sp macro="" textlink="">
      <xdr:nvSpPr>
        <xdr:cNvPr id="685" name="n_2mainValue【消防施設】&#10;有形固定資産減価償却率"/>
        <xdr:cNvSpPr txBox="1"/>
      </xdr:nvSpPr>
      <xdr:spPr>
        <a:xfrm>
          <a:off x="14389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686" name="n_3mainValue【消防施設】&#10;有形固定資産減価償却率"/>
        <xdr:cNvSpPr txBox="1"/>
      </xdr:nvSpPr>
      <xdr:spPr>
        <a:xfrm>
          <a:off x="13500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149514</xdr:rowOff>
    </xdr:from>
    <xdr:ext cx="405111" cy="259045"/>
    <xdr:sp macro="" textlink="">
      <xdr:nvSpPr>
        <xdr:cNvPr id="687" name="n_4mainValue【消防施設】&#10;有形固定資産減価償却率"/>
        <xdr:cNvSpPr txBox="1"/>
      </xdr:nvSpPr>
      <xdr:spPr>
        <a:xfrm>
          <a:off x="126117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9" name="直線コネクタ 708"/>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1" name="直線コネクタ 71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2"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3" name="直線コネクタ 712"/>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4"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5" name="フローチャート: 判断 714"/>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6" name="フローチャート: 判断 715"/>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7" name="フローチャート: 判断 716"/>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8" name="フローチャート: 判断 717"/>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9" name="フローチャート: 判断 718"/>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138176</xdr:rowOff>
    </xdr:from>
    <xdr:to>
      <xdr:col>116</xdr:col>
      <xdr:colOff>114300</xdr:colOff>
      <xdr:row>86</xdr:row>
      <xdr:rowOff>68326</xdr:rowOff>
    </xdr:to>
    <xdr:sp macro="" textlink="">
      <xdr:nvSpPr>
        <xdr:cNvPr id="725" name="楕円 724"/>
        <xdr:cNvSpPr/>
      </xdr:nvSpPr>
      <xdr:spPr>
        <a:xfrm>
          <a:off x="22110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53103</xdr:rowOff>
    </xdr:from>
    <xdr:ext cx="469744" cy="259045"/>
    <xdr:sp macro="" textlink="">
      <xdr:nvSpPr>
        <xdr:cNvPr id="726" name="【消防施設】&#10;一人当たり面積該当値テキスト"/>
        <xdr:cNvSpPr txBox="1"/>
      </xdr:nvSpPr>
      <xdr:spPr>
        <a:xfrm>
          <a:off x="22199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138176</xdr:rowOff>
    </xdr:from>
    <xdr:to>
      <xdr:col>112</xdr:col>
      <xdr:colOff>38100</xdr:colOff>
      <xdr:row>86</xdr:row>
      <xdr:rowOff>68326</xdr:rowOff>
    </xdr:to>
    <xdr:sp macro="" textlink="">
      <xdr:nvSpPr>
        <xdr:cNvPr id="727" name="楕円 726"/>
        <xdr:cNvSpPr/>
      </xdr:nvSpPr>
      <xdr:spPr>
        <a:xfrm>
          <a:off x="2127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17526</xdr:rowOff>
    </xdr:from>
    <xdr:to>
      <xdr:col>116</xdr:col>
      <xdr:colOff>63500</xdr:colOff>
      <xdr:row>86</xdr:row>
      <xdr:rowOff>17526</xdr:rowOff>
    </xdr:to>
    <xdr:cxnSp macro="">
      <xdr:nvCxnSpPr>
        <xdr:cNvPr id="728" name="直線コネクタ 727"/>
        <xdr:cNvCxnSpPr/>
      </xdr:nvCxnSpPr>
      <xdr:spPr>
        <a:xfrm>
          <a:off x="21323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29" name="楕円 728"/>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17526</xdr:rowOff>
    </xdr:from>
    <xdr:to>
      <xdr:col>111</xdr:col>
      <xdr:colOff>177800</xdr:colOff>
      <xdr:row>86</xdr:row>
      <xdr:rowOff>26670</xdr:rowOff>
    </xdr:to>
    <xdr:cxnSp macro="">
      <xdr:nvCxnSpPr>
        <xdr:cNvPr id="730" name="直線コネクタ 729"/>
        <xdr:cNvCxnSpPr/>
      </xdr:nvCxnSpPr>
      <xdr:spPr>
        <a:xfrm flipV="1">
          <a:off x="20434300" y="1476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31" name="楕円 730"/>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26670</xdr:rowOff>
    </xdr:to>
    <xdr:cxnSp macro="">
      <xdr:nvCxnSpPr>
        <xdr:cNvPr id="732" name="直線コネクタ 731"/>
        <xdr:cNvCxnSpPr/>
      </xdr:nvCxnSpPr>
      <xdr:spPr>
        <a:xfrm>
          <a:off x="19545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149606</xdr:rowOff>
    </xdr:from>
    <xdr:to>
      <xdr:col>98</xdr:col>
      <xdr:colOff>38100</xdr:colOff>
      <xdr:row>86</xdr:row>
      <xdr:rowOff>79756</xdr:rowOff>
    </xdr:to>
    <xdr:sp macro="" textlink="">
      <xdr:nvSpPr>
        <xdr:cNvPr id="733" name="楕円 732"/>
        <xdr:cNvSpPr/>
      </xdr:nvSpPr>
      <xdr:spPr>
        <a:xfrm>
          <a:off x="18605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28956</xdr:rowOff>
    </xdr:to>
    <xdr:cxnSp macro="">
      <xdr:nvCxnSpPr>
        <xdr:cNvPr id="734" name="直線コネクタ 733"/>
        <xdr:cNvCxnSpPr/>
      </xdr:nvCxnSpPr>
      <xdr:spPr>
        <a:xfrm flipV="1">
          <a:off x="18656300" y="147713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5"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6"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7" name="n_3aveValue【消防施設】&#10;一人当たり面積"/>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8" name="n_4ave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59453</xdr:rowOff>
    </xdr:from>
    <xdr:ext cx="469744" cy="259045"/>
    <xdr:sp macro="" textlink="">
      <xdr:nvSpPr>
        <xdr:cNvPr id="739" name="n_1mainValue【消防施設】&#10;一人当たり面積"/>
        <xdr:cNvSpPr txBox="1"/>
      </xdr:nvSpPr>
      <xdr:spPr>
        <a:xfrm>
          <a:off x="21075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40" name="n_2mainValue【消防施設】&#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41" name="n_3mainValue【消防施設】&#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70883</xdr:rowOff>
    </xdr:from>
    <xdr:ext cx="469744" cy="259045"/>
    <xdr:sp macro="" textlink="">
      <xdr:nvSpPr>
        <xdr:cNvPr id="742" name="n_4mainValue【消防施設】&#10;一人当たり面積"/>
        <xdr:cNvSpPr txBox="1"/>
      </xdr:nvSpPr>
      <xdr:spPr>
        <a:xfrm>
          <a:off x="18421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8" name="直線コネクタ 767"/>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9"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0" name="直線コネクタ 769"/>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73"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4" name="フローチャート: 判断 773"/>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6" name="フローチャート: 判断 775"/>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7" name="フローチャート: 判断 776"/>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8" name="フローチャート: 判断 777"/>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784" name="楕円 783"/>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785" name="【庁舎】&#10;有形固定資産減価償却率該当値テキスト"/>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786" name="楕円 785"/>
        <xdr:cNvSpPr/>
      </xdr:nvSpPr>
      <xdr:spPr>
        <a:xfrm>
          <a:off x="15430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108</xdr:row>
      <xdr:rowOff>61505</xdr:rowOff>
    </xdr:to>
    <xdr:cxnSp macro="">
      <xdr:nvCxnSpPr>
        <xdr:cNvPr id="787" name="直線コネクタ 786"/>
        <xdr:cNvCxnSpPr/>
      </xdr:nvCxnSpPr>
      <xdr:spPr>
        <a:xfrm flipV="1">
          <a:off x="15481300" y="17373056"/>
          <a:ext cx="8382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103777</xdr:rowOff>
    </xdr:from>
    <xdr:to>
      <xdr:col>76</xdr:col>
      <xdr:colOff>165100</xdr:colOff>
      <xdr:row>109</xdr:row>
      <xdr:rowOff>33927</xdr:rowOff>
    </xdr:to>
    <xdr:sp macro="" textlink="">
      <xdr:nvSpPr>
        <xdr:cNvPr id="788" name="楕円 787"/>
        <xdr:cNvSpPr/>
      </xdr:nvSpPr>
      <xdr:spPr>
        <a:xfrm>
          <a:off x="14541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61505</xdr:rowOff>
    </xdr:from>
    <xdr:to>
      <xdr:col>81</xdr:col>
      <xdr:colOff>50800</xdr:colOff>
      <xdr:row>108</xdr:row>
      <xdr:rowOff>154577</xdr:rowOff>
    </xdr:to>
    <xdr:cxnSp macro="">
      <xdr:nvCxnSpPr>
        <xdr:cNvPr id="789" name="直線コネクタ 788"/>
        <xdr:cNvCxnSpPr/>
      </xdr:nvCxnSpPr>
      <xdr:spPr>
        <a:xfrm flipV="1">
          <a:off x="14592300" y="1857810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100512</xdr:rowOff>
    </xdr:from>
    <xdr:to>
      <xdr:col>72</xdr:col>
      <xdr:colOff>38100</xdr:colOff>
      <xdr:row>109</xdr:row>
      <xdr:rowOff>30662</xdr:rowOff>
    </xdr:to>
    <xdr:sp macro="" textlink="">
      <xdr:nvSpPr>
        <xdr:cNvPr id="790" name="楕円 789"/>
        <xdr:cNvSpPr/>
      </xdr:nvSpPr>
      <xdr:spPr>
        <a:xfrm>
          <a:off x="13652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151312</xdr:rowOff>
    </xdr:from>
    <xdr:to>
      <xdr:col>76</xdr:col>
      <xdr:colOff>114300</xdr:colOff>
      <xdr:row>108</xdr:row>
      <xdr:rowOff>154577</xdr:rowOff>
    </xdr:to>
    <xdr:cxnSp macro="">
      <xdr:nvCxnSpPr>
        <xdr:cNvPr id="791" name="直線コネクタ 790"/>
        <xdr:cNvCxnSpPr/>
      </xdr:nvCxnSpPr>
      <xdr:spPr>
        <a:xfrm>
          <a:off x="13703300" y="1866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144599</xdr:rowOff>
    </xdr:from>
    <xdr:to>
      <xdr:col>67</xdr:col>
      <xdr:colOff>101600</xdr:colOff>
      <xdr:row>109</xdr:row>
      <xdr:rowOff>74749</xdr:rowOff>
    </xdr:to>
    <xdr:sp macro="" textlink="">
      <xdr:nvSpPr>
        <xdr:cNvPr id="792" name="楕円 791"/>
        <xdr:cNvSpPr/>
      </xdr:nvSpPr>
      <xdr:spPr>
        <a:xfrm>
          <a:off x="12763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151312</xdr:rowOff>
    </xdr:from>
    <xdr:to>
      <xdr:col>71</xdr:col>
      <xdr:colOff>177800</xdr:colOff>
      <xdr:row>109</xdr:row>
      <xdr:rowOff>23949</xdr:rowOff>
    </xdr:to>
    <xdr:cxnSp macro="">
      <xdr:nvCxnSpPr>
        <xdr:cNvPr id="793" name="直線コネクタ 792"/>
        <xdr:cNvCxnSpPr/>
      </xdr:nvCxnSpPr>
      <xdr:spPr>
        <a:xfrm flipV="1">
          <a:off x="12814300" y="186679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5"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6"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7"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798" name="n_1mainValue【庁舎】&#10;有形固定資産減価償却率"/>
        <xdr:cNvSpPr txBox="1"/>
      </xdr:nvSpPr>
      <xdr:spPr>
        <a:xfrm>
          <a:off x="152660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25054</xdr:rowOff>
    </xdr:from>
    <xdr:ext cx="405111" cy="259045"/>
    <xdr:sp macro="" textlink="">
      <xdr:nvSpPr>
        <xdr:cNvPr id="799" name="n_2mainValue【庁舎】&#10;有形固定資産減価償却率"/>
        <xdr:cNvSpPr txBox="1"/>
      </xdr:nvSpPr>
      <xdr:spPr>
        <a:xfrm>
          <a:off x="14389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21789</xdr:rowOff>
    </xdr:from>
    <xdr:ext cx="405111" cy="259045"/>
    <xdr:sp macro="" textlink="">
      <xdr:nvSpPr>
        <xdr:cNvPr id="800" name="n_3mainValue【庁舎】&#10;有形固定資産減価償却率"/>
        <xdr:cNvSpPr txBox="1"/>
      </xdr:nvSpPr>
      <xdr:spPr>
        <a:xfrm>
          <a:off x="13500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65876</xdr:rowOff>
    </xdr:from>
    <xdr:ext cx="405111" cy="259045"/>
    <xdr:sp macro="" textlink="">
      <xdr:nvSpPr>
        <xdr:cNvPr id="801" name="n_4mainValue【庁舎】&#10;有形固定資産減価償却率"/>
        <xdr:cNvSpPr txBox="1"/>
      </xdr:nvSpPr>
      <xdr:spPr>
        <a:xfrm>
          <a:off x="12611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7" name="直線コネクタ 826"/>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8"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9" name="直線コネクタ 828"/>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0"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1" name="直線コネクタ 830"/>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2" name="【庁舎】&#10;一人当たり面積平均値テキスト"/>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3" name="フローチャート: 判断 832"/>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4" name="フローチャート: 判断 833"/>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5" name="フローチャート: 判断 834"/>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6" name="フローチャート: 判断 835"/>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7" name="フローチャート: 判断 836"/>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144599</xdr:rowOff>
    </xdr:from>
    <xdr:to>
      <xdr:col>116</xdr:col>
      <xdr:colOff>114300</xdr:colOff>
      <xdr:row>104</xdr:row>
      <xdr:rowOff>74749</xdr:rowOff>
    </xdr:to>
    <xdr:sp macro="" textlink="">
      <xdr:nvSpPr>
        <xdr:cNvPr id="843" name="楕円 842"/>
        <xdr:cNvSpPr/>
      </xdr:nvSpPr>
      <xdr:spPr>
        <a:xfrm>
          <a:off x="22110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167476</xdr:rowOff>
    </xdr:from>
    <xdr:ext cx="469744" cy="259045"/>
    <xdr:sp macro="" textlink="">
      <xdr:nvSpPr>
        <xdr:cNvPr id="844" name="【庁舎】&#10;一人当たり面積該当値テキスト"/>
        <xdr:cNvSpPr txBox="1"/>
      </xdr:nvSpPr>
      <xdr:spPr>
        <a:xfrm>
          <a:off x="22199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845" name="楕円 844"/>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107</xdr:row>
      <xdr:rowOff>17418</xdr:rowOff>
    </xdr:to>
    <xdr:cxnSp macro="">
      <xdr:nvCxnSpPr>
        <xdr:cNvPr id="846" name="直線コネクタ 845"/>
        <xdr:cNvCxnSpPr/>
      </xdr:nvCxnSpPr>
      <xdr:spPr>
        <a:xfrm flipV="1">
          <a:off x="21323300" y="17854749"/>
          <a:ext cx="838200" cy="50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47" name="楕円 846"/>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17418</xdr:rowOff>
    </xdr:from>
    <xdr:to>
      <xdr:col>111</xdr:col>
      <xdr:colOff>177800</xdr:colOff>
      <xdr:row>107</xdr:row>
      <xdr:rowOff>20682</xdr:rowOff>
    </xdr:to>
    <xdr:cxnSp macro="">
      <xdr:nvCxnSpPr>
        <xdr:cNvPr id="848" name="直線コネクタ 847"/>
        <xdr:cNvCxnSpPr/>
      </xdr:nvCxnSpPr>
      <xdr:spPr>
        <a:xfrm flipV="1">
          <a:off x="20434300" y="183625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144599</xdr:rowOff>
    </xdr:from>
    <xdr:to>
      <xdr:col>102</xdr:col>
      <xdr:colOff>165100</xdr:colOff>
      <xdr:row>107</xdr:row>
      <xdr:rowOff>74749</xdr:rowOff>
    </xdr:to>
    <xdr:sp macro="" textlink="">
      <xdr:nvSpPr>
        <xdr:cNvPr id="849" name="楕円 848"/>
        <xdr:cNvSpPr/>
      </xdr:nvSpPr>
      <xdr:spPr>
        <a:xfrm>
          <a:off x="19494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23949</xdr:rowOff>
    </xdr:to>
    <xdr:cxnSp macro="">
      <xdr:nvCxnSpPr>
        <xdr:cNvPr id="850" name="直線コネクタ 849"/>
        <xdr:cNvCxnSpPr/>
      </xdr:nvCxnSpPr>
      <xdr:spPr>
        <a:xfrm flipV="1">
          <a:off x="19545300" y="183658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147864</xdr:rowOff>
    </xdr:from>
    <xdr:to>
      <xdr:col>98</xdr:col>
      <xdr:colOff>38100</xdr:colOff>
      <xdr:row>107</xdr:row>
      <xdr:rowOff>78014</xdr:rowOff>
    </xdr:to>
    <xdr:sp macro="" textlink="">
      <xdr:nvSpPr>
        <xdr:cNvPr id="851" name="楕円 850"/>
        <xdr:cNvSpPr/>
      </xdr:nvSpPr>
      <xdr:spPr>
        <a:xfrm>
          <a:off x="18605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23949</xdr:rowOff>
    </xdr:from>
    <xdr:to>
      <xdr:col>102</xdr:col>
      <xdr:colOff>114300</xdr:colOff>
      <xdr:row>107</xdr:row>
      <xdr:rowOff>27214</xdr:rowOff>
    </xdr:to>
    <xdr:cxnSp macro="">
      <xdr:nvCxnSpPr>
        <xdr:cNvPr id="852" name="直線コネクタ 851"/>
        <xdr:cNvCxnSpPr/>
      </xdr:nvCxnSpPr>
      <xdr:spPr>
        <a:xfrm flipV="1">
          <a:off x="18656300" y="18369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3"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4"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5"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6"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59345</xdr:rowOff>
    </xdr:from>
    <xdr:ext cx="469744" cy="259045"/>
    <xdr:sp macro="" textlink="">
      <xdr:nvSpPr>
        <xdr:cNvPr id="857" name="n_1mainValue【庁舎】&#10;一人当たり面積"/>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858" name="n_2mainValue【庁舎】&#10;一人当たり面積"/>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65876</xdr:rowOff>
    </xdr:from>
    <xdr:ext cx="469744" cy="259045"/>
    <xdr:sp macro="" textlink="">
      <xdr:nvSpPr>
        <xdr:cNvPr id="859" name="n_3mainValue【庁舎】&#10;一人当たり面積"/>
        <xdr:cNvSpPr txBox="1"/>
      </xdr:nvSpPr>
      <xdr:spPr>
        <a:xfrm>
          <a:off x="19310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69141</xdr:rowOff>
    </xdr:from>
    <xdr:ext cx="469744" cy="259045"/>
    <xdr:sp macro="" textlink="">
      <xdr:nvSpPr>
        <xdr:cNvPr id="860" name="n_4mainValue【庁舎】&#10;一人当たり面積"/>
        <xdr:cNvSpPr txBox="1"/>
      </xdr:nvSpPr>
      <xdr:spPr>
        <a:xfrm>
          <a:off x="184214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一般廃棄物処理施設、体育館・プール、市民会館の有形固定資産減価償却率が類似団体平均と比較して高い数値を示している。一般廃棄物処理施設は今後建替予定となっている。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年度に建替えが完了したことにより類似団体平均と比較して大幅に低い数値となっている。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などの有形固定資産減価償却率は、類似団体平均と比較して低い数値を示しているが、福祉施設の一人当たりの面積が類似団体平均を大きく上回っているため、今後施設が老朽化したときに施設の統廃合を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財政力指数は、全国平均より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ポイント、類似団体平均より</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ポイント低い水準となっており、前年度比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ja-JP" sz="1100">
              <a:solidFill>
                <a:sysClr val="windowText" lastClr="000000"/>
              </a:solidFill>
              <a:effectLst/>
              <a:latin typeface="+mn-lt"/>
              <a:ea typeface="+mn-ea"/>
              <a:cs typeface="+mn-cs"/>
            </a:rPr>
            <a:t>分母である基準財政需要額が、</a:t>
          </a:r>
          <a:r>
            <a:rPr kumimoji="1" lang="ja-JP" altLang="en-US" sz="1100">
              <a:solidFill>
                <a:sysClr val="windowText" lastClr="000000"/>
              </a:solidFill>
              <a:effectLst/>
              <a:latin typeface="+mn-lt"/>
              <a:ea typeface="+mn-ea"/>
              <a:cs typeface="+mn-cs"/>
            </a:rPr>
            <a:t>地域デジタル社会推進費や臨時経済対策費・臨時財政対策債償還基金費</a:t>
          </a:r>
          <a:r>
            <a:rPr kumimoji="1" lang="ja-JP" altLang="ja-JP" sz="1100">
              <a:solidFill>
                <a:sysClr val="windowText" lastClr="000000"/>
              </a:solidFill>
              <a:effectLst/>
              <a:latin typeface="+mn-lt"/>
              <a:ea typeface="+mn-ea"/>
              <a:cs typeface="+mn-cs"/>
            </a:rPr>
            <a:t>の増額などにより</a:t>
          </a:r>
          <a:r>
            <a:rPr kumimoji="1" lang="en-US" altLang="ja-JP" sz="1100">
              <a:solidFill>
                <a:sysClr val="windowText" lastClr="000000"/>
              </a:solidFill>
              <a:effectLst/>
              <a:latin typeface="+mn-lt"/>
              <a:ea typeface="+mn-ea"/>
              <a:cs typeface="+mn-cs"/>
            </a:rPr>
            <a:t>235,120</a:t>
          </a:r>
          <a:r>
            <a:rPr kumimoji="1" lang="ja-JP" altLang="ja-JP" sz="1100">
              <a:solidFill>
                <a:sysClr val="windowText" lastClr="000000"/>
              </a:solidFill>
              <a:effectLst/>
              <a:latin typeface="+mn-lt"/>
              <a:ea typeface="+mn-ea"/>
              <a:cs typeface="+mn-cs"/>
            </a:rPr>
            <a:t>千円増額</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、分子である基準財政収入額が、</a:t>
          </a:r>
          <a:r>
            <a:rPr kumimoji="1" lang="ja-JP" altLang="en-US" sz="1100">
              <a:solidFill>
                <a:sysClr val="windowText" lastClr="000000"/>
              </a:solidFill>
              <a:effectLst/>
              <a:latin typeface="+mn-lt"/>
              <a:ea typeface="+mn-ea"/>
              <a:cs typeface="+mn-cs"/>
            </a:rPr>
            <a:t>固定資産税</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などにより</a:t>
          </a:r>
          <a:r>
            <a:rPr kumimoji="1" lang="en-US" altLang="ja-JP" sz="1100">
              <a:solidFill>
                <a:sysClr val="windowText" lastClr="000000"/>
              </a:solidFill>
              <a:effectLst/>
              <a:latin typeface="+mn-lt"/>
              <a:ea typeface="+mn-ea"/>
              <a:cs typeface="+mn-cs"/>
            </a:rPr>
            <a:t>54,572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したためである。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今後も歳出の削減を図りつつ、町税収入の強化を行い、歳入の確保に努める。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経常収支比率は、全国平均より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％低い水準となっており、前年度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ja-JP" sz="1100">
              <a:solidFill>
                <a:sysClr val="windowText" lastClr="000000"/>
              </a:solidFill>
              <a:effectLst/>
              <a:latin typeface="+mn-lt"/>
              <a:ea typeface="+mn-ea"/>
              <a:cs typeface="+mn-cs"/>
            </a:rPr>
            <a:t>分母である経常一般財源等が、地方消費税交付金及び普通交付税などの増額により</a:t>
          </a:r>
          <a:r>
            <a:rPr kumimoji="1" lang="en-US" altLang="ja-JP" sz="1100">
              <a:solidFill>
                <a:sysClr val="windowText" lastClr="000000"/>
              </a:solidFill>
              <a:effectLst/>
              <a:latin typeface="+mn-lt"/>
              <a:ea typeface="+mn-ea"/>
              <a:cs typeface="+mn-cs"/>
            </a:rPr>
            <a:t>431,937</a:t>
          </a:r>
          <a:r>
            <a:rPr kumimoji="1" lang="ja-JP" altLang="ja-JP" sz="1100">
              <a:solidFill>
                <a:sysClr val="windowText" lastClr="000000"/>
              </a:solidFill>
              <a:effectLst/>
              <a:latin typeface="+mn-lt"/>
              <a:ea typeface="+mn-ea"/>
              <a:cs typeface="+mn-cs"/>
            </a:rPr>
            <a:t>千円増加したものの、分子である経常経費充当一般財源が、</a:t>
          </a:r>
          <a:r>
            <a:rPr kumimoji="1" lang="ja-JP" altLang="en-US" sz="1100">
              <a:solidFill>
                <a:sysClr val="windowText" lastClr="000000"/>
              </a:solidFill>
              <a:effectLst/>
              <a:latin typeface="+mn-lt"/>
              <a:ea typeface="+mn-ea"/>
              <a:cs typeface="+mn-cs"/>
            </a:rPr>
            <a:t>民生費の社会福祉費・老人福祉費</a:t>
          </a:r>
          <a:r>
            <a:rPr kumimoji="1" lang="ja-JP" altLang="ja-JP" sz="1100">
              <a:solidFill>
                <a:sysClr val="windowText" lastClr="000000"/>
              </a:solidFill>
              <a:effectLst/>
              <a:latin typeface="+mn-lt"/>
              <a:ea typeface="+mn-ea"/>
              <a:cs typeface="+mn-cs"/>
            </a:rPr>
            <a:t>及び町債元金償還事業などの増額により</a:t>
          </a:r>
          <a:r>
            <a:rPr kumimoji="1" lang="en-US" altLang="ja-JP" sz="1100">
              <a:solidFill>
                <a:sysClr val="windowText" lastClr="000000"/>
              </a:solidFill>
              <a:effectLst/>
              <a:latin typeface="+mn-lt"/>
              <a:ea typeface="+mn-ea"/>
              <a:cs typeface="+mn-cs"/>
            </a:rPr>
            <a:t>127,209</a:t>
          </a:r>
          <a:r>
            <a:rPr kumimoji="1" lang="ja-JP" altLang="ja-JP" sz="1100">
              <a:solidFill>
                <a:sysClr val="windowText" lastClr="000000"/>
              </a:solidFill>
              <a:effectLst/>
              <a:latin typeface="+mn-lt"/>
              <a:ea typeface="+mn-ea"/>
              <a:cs typeface="+mn-cs"/>
            </a:rPr>
            <a:t>千円増額したためである。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今後も引き続き適正な義務的経費の予算執行・編成に努める。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65</xdr:row>
      <xdr:rowOff>8679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43802"/>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8679</xdr:rowOff>
    </xdr:from>
    <xdr:to>
      <xdr:col>19</xdr:col>
      <xdr:colOff>133350</xdr:colOff>
      <xdr:row>65</xdr:row>
      <xdr:rowOff>8679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52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65</xdr:row>
      <xdr:rowOff>8679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287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155998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7597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69656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71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45525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13,974</a:t>
          </a:r>
          <a:r>
            <a:rPr kumimoji="1" lang="ja-JP" altLang="ja-JP" sz="1100">
              <a:solidFill>
                <a:schemeClr val="dk1"/>
              </a:solidFill>
              <a:effectLst/>
              <a:latin typeface="+mn-lt"/>
              <a:ea typeface="+mn-ea"/>
              <a:cs typeface="+mn-cs"/>
            </a:rPr>
            <a:t>円高く、類似団体平均より</a:t>
          </a:r>
          <a:r>
            <a:rPr kumimoji="1" lang="en-US" altLang="ja-JP" sz="1100">
              <a:solidFill>
                <a:schemeClr val="dk1"/>
              </a:solidFill>
              <a:effectLst/>
              <a:latin typeface="+mn-lt"/>
              <a:ea typeface="+mn-ea"/>
              <a:cs typeface="+mn-cs"/>
            </a:rPr>
            <a:t>15,201</a:t>
          </a:r>
          <a:r>
            <a:rPr kumimoji="1" lang="ja-JP" altLang="ja-JP" sz="1100">
              <a:solidFill>
                <a:schemeClr val="dk1"/>
              </a:solidFill>
              <a:effectLst/>
              <a:latin typeface="+mn-lt"/>
              <a:ea typeface="+mn-ea"/>
              <a:cs typeface="+mn-cs"/>
            </a:rPr>
            <a:t>円低い水準となっている。</a:t>
          </a:r>
          <a:endParaRPr lang="ja-JP" altLang="ja-JP" sz="1400">
            <a:effectLst/>
          </a:endParaRPr>
        </a:p>
        <a:p>
          <a:r>
            <a:rPr kumimoji="1" lang="ja-JP" altLang="ja-JP" sz="1100">
              <a:solidFill>
                <a:sysClr val="windowText" lastClr="000000"/>
              </a:solidFill>
              <a:effectLst/>
              <a:latin typeface="+mn-lt"/>
              <a:ea typeface="+mn-ea"/>
              <a:cs typeface="+mn-cs"/>
            </a:rPr>
            <a:t>要因としては、これまでの行財政改革推進計画により職員の定数管理の適正化を図ってきた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、近年では徐々に増加傾向にある。物件費において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ふるさと納税寄附金の増加に</a:t>
          </a:r>
          <a:r>
            <a:rPr kumimoji="1" lang="ja-JP" altLang="ja-JP" sz="1100">
              <a:solidFill>
                <a:schemeClr val="dk1"/>
              </a:solidFill>
              <a:effectLst/>
              <a:latin typeface="+mn-lt"/>
              <a:ea typeface="+mn-ea"/>
              <a:cs typeface="+mn-cs"/>
            </a:rPr>
            <a:t>伴い、返礼品代等が前年度比で</a:t>
          </a:r>
          <a:r>
            <a:rPr kumimoji="1" lang="en-US" altLang="ja-JP" sz="1100">
              <a:solidFill>
                <a:sysClr val="windowText" lastClr="000000"/>
              </a:solidFill>
              <a:effectLst/>
              <a:latin typeface="+mn-lt"/>
              <a:ea typeface="+mn-ea"/>
              <a:cs typeface="+mn-cs"/>
            </a:rPr>
            <a:t>300,710</a:t>
          </a:r>
          <a:r>
            <a:rPr kumimoji="1" lang="ja-JP" altLang="en-US" sz="1100">
              <a:solidFill>
                <a:sysClr val="windowText" lastClr="000000"/>
              </a:solidFill>
              <a:effectLst/>
              <a:latin typeface="+mn-lt"/>
              <a:ea typeface="+mn-ea"/>
              <a:cs typeface="+mn-cs"/>
            </a:rPr>
            <a:t>千円増額していることが、</a:t>
          </a:r>
          <a:r>
            <a:rPr kumimoji="1" lang="ja-JP" altLang="ja-JP" sz="1100">
              <a:solidFill>
                <a:schemeClr val="dk1"/>
              </a:solidFill>
              <a:effectLst/>
              <a:latin typeface="+mn-lt"/>
              <a:ea typeface="+mn-ea"/>
              <a:cs typeface="+mn-cs"/>
            </a:rPr>
            <a:t>物件費の主な増加要因である。今後も適正な水準を維持しつつ経費抑制を図る。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126464</xdr:rowOff>
    </xdr:from>
    <xdr:to>
      <xdr:col>23</xdr:col>
      <xdr:colOff>133350</xdr:colOff>
      <xdr:row>83</xdr:row>
      <xdr:rowOff>125805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85364"/>
          <a:ext cx="838200" cy="1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17250</xdr:rowOff>
    </xdr:from>
    <xdr:to>
      <xdr:col>19</xdr:col>
      <xdr:colOff>133350</xdr:colOff>
      <xdr:row>82</xdr:row>
      <xdr:rowOff>126464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76150"/>
          <a:ext cx="8890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130451</xdr:rowOff>
    </xdr:from>
    <xdr:to>
      <xdr:col>15</xdr:col>
      <xdr:colOff>82550</xdr:colOff>
      <xdr:row>82</xdr:row>
      <xdr:rowOff>17250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17901"/>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70005</xdr:rowOff>
    </xdr:from>
    <xdr:to>
      <xdr:col>11</xdr:col>
      <xdr:colOff>31750</xdr:colOff>
      <xdr:row>81</xdr:row>
      <xdr:rowOff>130451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7455"/>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75005</xdr:rowOff>
    </xdr:from>
    <xdr:to>
      <xdr:col>23</xdr:col>
      <xdr:colOff>184150</xdr:colOff>
      <xdr:row>84</xdr:row>
      <xdr:rowOff>5155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91532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75664</xdr:rowOff>
    </xdr:from>
    <xdr:to>
      <xdr:col>19</xdr:col>
      <xdr:colOff>184150</xdr:colOff>
      <xdr:row>83</xdr:row>
      <xdr:rowOff>5814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15991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0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137900</xdr:rowOff>
    </xdr:from>
    <xdr:to>
      <xdr:col>15</xdr:col>
      <xdr:colOff>133350</xdr:colOff>
      <xdr:row>82</xdr:row>
      <xdr:rowOff>68050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78227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9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79651</xdr:rowOff>
    </xdr:from>
    <xdr:to>
      <xdr:col>11</xdr:col>
      <xdr:colOff>82550</xdr:colOff>
      <xdr:row>82</xdr:row>
      <xdr:rowOff>9801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19978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19205</xdr:rowOff>
    </xdr:from>
    <xdr:to>
      <xdr:col>7</xdr:col>
      <xdr:colOff>31750</xdr:colOff>
      <xdr:row>81</xdr:row>
      <xdr:rowOff>120805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130982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ラスパイレス指数は、全国市平均より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ポイント低く、全国町村平均と比較して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ポイント高く、類似団体平均より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い水準となっている。</a:t>
          </a:r>
          <a:endParaRPr lang="ja-JP" altLang="ja-JP" sz="1400">
            <a:effectLst/>
          </a:endParaRPr>
        </a:p>
        <a:p>
          <a:r>
            <a:rPr kumimoji="1" lang="ja-JP" altLang="ja-JP" sz="1100">
              <a:solidFill>
                <a:schemeClr val="dk1"/>
              </a:solidFill>
              <a:effectLst/>
              <a:latin typeface="+mn-lt"/>
              <a:ea typeface="+mn-ea"/>
              <a:cs typeface="+mn-cs"/>
            </a:rPr>
            <a:t>要因としては、職員給与の適正化を図ったためである。</a:t>
          </a:r>
          <a:endParaRPr lang="ja-JP" altLang="ja-JP" sz="1400">
            <a:effectLst/>
          </a:endParaRPr>
        </a:p>
        <a:p>
          <a:r>
            <a:rPr kumimoji="1" lang="ja-JP" altLang="ja-JP" sz="1100">
              <a:solidFill>
                <a:schemeClr val="dk1"/>
              </a:solidFill>
              <a:effectLst/>
              <a:latin typeface="+mn-lt"/>
              <a:ea typeface="+mn-ea"/>
              <a:cs typeface="+mn-cs"/>
            </a:rPr>
            <a:t>今後も県内の他市町村や類似団体との給与水準に考慮しつつ、住民の理解と支援が得られる給与水準と勤務条件の確立に努める。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2794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7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2794</xdr:rowOff>
    </xdr:from>
    <xdr:to>
      <xdr:col>77</xdr:col>
      <xdr:colOff>44450</xdr:colOff>
      <xdr:row>85</xdr:row>
      <xdr:rowOff>12446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7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12446</xdr:rowOff>
    </xdr:from>
    <xdr:to>
      <xdr:col>72</xdr:col>
      <xdr:colOff>203200</xdr:colOff>
      <xdr:row>85</xdr:row>
      <xdr:rowOff>22098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8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114046</xdr:rowOff>
    </xdr:from>
    <xdr:to>
      <xdr:col>68</xdr:col>
      <xdr:colOff>152400</xdr:colOff>
      <xdr:row>85</xdr:row>
      <xdr:rowOff>22098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443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133096</xdr:rowOff>
    </xdr:from>
    <xdr:to>
      <xdr:col>73</xdr:col>
      <xdr:colOff>44450</xdr:colOff>
      <xdr:row>85</xdr:row>
      <xdr:rowOff>63246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48023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142748</xdr:rowOff>
    </xdr:from>
    <xdr:to>
      <xdr:col>68</xdr:col>
      <xdr:colOff>203200</xdr:colOff>
      <xdr:row>85</xdr:row>
      <xdr:rowOff>72898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57675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63246</xdr:rowOff>
    </xdr:from>
    <xdr:to>
      <xdr:col>64</xdr:col>
      <xdr:colOff>152400</xdr:colOff>
      <xdr:row>83</xdr:row>
      <xdr:rowOff>164846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3573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職員数は、全国平均より</a:t>
          </a:r>
          <a:r>
            <a:rPr kumimoji="1" lang="en-US" altLang="ja-JP" sz="1100">
              <a:solidFill>
                <a:schemeClr val="dk1"/>
              </a:solidFill>
              <a:effectLst/>
              <a:latin typeface="+mn-lt"/>
              <a:ea typeface="+mn-ea"/>
              <a:cs typeface="+mn-cs"/>
            </a:rPr>
            <a:t>0.62</a:t>
          </a:r>
          <a:r>
            <a:rPr kumimoji="1" lang="ja-JP" altLang="ja-JP" sz="1100">
              <a:solidFill>
                <a:schemeClr val="dk1"/>
              </a:solidFill>
              <a:effectLst/>
              <a:latin typeface="+mn-lt"/>
              <a:ea typeface="+mn-ea"/>
              <a:cs typeface="+mn-cs"/>
            </a:rPr>
            <a:t>人少なく、類似団体平均より</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人少ない水準となっている。</a:t>
          </a:r>
          <a:endParaRPr lang="ja-JP" altLang="ja-JP" sz="1400">
            <a:effectLst/>
          </a:endParaRPr>
        </a:p>
        <a:p>
          <a:r>
            <a:rPr kumimoji="1" lang="ja-JP" altLang="ja-JP" sz="1100">
              <a:solidFill>
                <a:schemeClr val="dk1"/>
              </a:solidFill>
              <a:effectLst/>
              <a:latin typeface="+mn-lt"/>
              <a:ea typeface="+mn-ea"/>
              <a:cs typeface="+mn-cs"/>
            </a:rPr>
            <a:t>要因としては、行財政改革推進計画に則り、平成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年に条例定数を従来の</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名から</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名に削減したことによるものである。なお、平成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名であった職員数は、</a:t>
          </a:r>
          <a:r>
            <a:rPr kumimoji="1" lang="ja-JP" altLang="ja-JP" sz="1100">
              <a:solidFill>
                <a:sysClr val="windowText" lastClr="000000"/>
              </a:solidFill>
              <a:effectLst/>
              <a:latin typeface="+mn-lt"/>
              <a:ea typeface="+mn-ea"/>
              <a:cs typeface="+mn-cs"/>
            </a:rPr>
            <a:t>業務量の増加や煩雑化により令和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年では</a:t>
          </a:r>
          <a:r>
            <a:rPr kumimoji="1" lang="en-US" altLang="ja-JP" sz="1100">
              <a:solidFill>
                <a:sysClr val="windowText" lastClr="000000"/>
              </a:solidFill>
              <a:effectLst/>
              <a:latin typeface="+mn-lt"/>
              <a:ea typeface="+mn-ea"/>
              <a:cs typeface="+mn-cs"/>
            </a:rPr>
            <a:t>150</a:t>
          </a:r>
          <a:r>
            <a:rPr kumimoji="1" lang="ja-JP" altLang="ja-JP" sz="1100">
              <a:solidFill>
                <a:sysClr val="windowText" lastClr="000000"/>
              </a:solidFill>
              <a:effectLst/>
              <a:latin typeface="+mn-lt"/>
              <a:ea typeface="+mn-ea"/>
              <a:cs typeface="+mn-cs"/>
            </a:rPr>
            <a:t>名となっている。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今後も組織・機構の再編等を考慮しながら、適正な定員管理に努める。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78881</xdr:rowOff>
    </xdr:from>
    <xdr:to>
      <xdr:col>81</xdr:col>
      <xdr:colOff>44450</xdr:colOff>
      <xdr:row>59</xdr:row>
      <xdr:rowOff>88265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94431"/>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69497</xdr:rowOff>
    </xdr:from>
    <xdr:to>
      <xdr:col>77</xdr:col>
      <xdr:colOff>44450</xdr:colOff>
      <xdr:row>59</xdr:row>
      <xdr:rowOff>78881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8504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62795</xdr:rowOff>
    </xdr:from>
    <xdr:to>
      <xdr:col>72</xdr:col>
      <xdr:colOff>203200</xdr:colOff>
      <xdr:row>59</xdr:row>
      <xdr:rowOff>69497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7834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62795</xdr:rowOff>
    </xdr:from>
    <xdr:to>
      <xdr:col>68</xdr:col>
      <xdr:colOff>152400</xdr:colOff>
      <xdr:row>59</xdr:row>
      <xdr:rowOff>73519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17834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37465</xdr:rowOff>
    </xdr:from>
    <xdr:to>
      <xdr:col>81</xdr:col>
      <xdr:colOff>95250</xdr:colOff>
      <xdr:row>59</xdr:row>
      <xdr:rowOff>139065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53992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28081</xdr:rowOff>
    </xdr:from>
    <xdr:to>
      <xdr:col>77</xdr:col>
      <xdr:colOff>95250</xdr:colOff>
      <xdr:row>59</xdr:row>
      <xdr:rowOff>129681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139858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1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18697</xdr:rowOff>
    </xdr:from>
    <xdr:to>
      <xdr:col>73</xdr:col>
      <xdr:colOff>44450</xdr:colOff>
      <xdr:row>59</xdr:row>
      <xdr:rowOff>120297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130474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0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11995</xdr:rowOff>
    </xdr:from>
    <xdr:to>
      <xdr:col>68</xdr:col>
      <xdr:colOff>203200</xdr:colOff>
      <xdr:row>59</xdr:row>
      <xdr:rowOff>113595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123772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22719</xdr:rowOff>
    </xdr:from>
    <xdr:to>
      <xdr:col>64</xdr:col>
      <xdr:colOff>152400</xdr:colOff>
      <xdr:row>59</xdr:row>
      <xdr:rowOff>124319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134496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実質公債費率は、全国平均より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％低く、類似団体平均より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％低い水準となっている。しかしながら、前年度と比較すると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％上昇している。</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ja-JP" sz="1100">
              <a:solidFill>
                <a:sysClr val="windowText" lastClr="000000"/>
              </a:solidFill>
              <a:effectLst/>
              <a:latin typeface="+mn-lt"/>
              <a:ea typeface="+mn-ea"/>
              <a:cs typeface="+mn-cs"/>
            </a:rPr>
            <a:t>分母の標準財政規模は、前年度比</a:t>
          </a:r>
          <a:r>
            <a:rPr kumimoji="1" lang="en-US" altLang="ja-JP" sz="1100">
              <a:solidFill>
                <a:sysClr val="windowText" lastClr="000000"/>
              </a:solidFill>
              <a:effectLst/>
              <a:latin typeface="+mn-lt"/>
              <a:ea typeface="+mn-ea"/>
              <a:cs typeface="+mn-cs"/>
            </a:rPr>
            <a:t>263,897</a:t>
          </a:r>
          <a:r>
            <a:rPr kumimoji="1" lang="ja-JP" altLang="ja-JP" sz="1100">
              <a:solidFill>
                <a:sysClr val="windowText" lastClr="000000"/>
              </a:solidFill>
              <a:effectLst/>
              <a:latin typeface="+mn-lt"/>
              <a:ea typeface="+mn-ea"/>
              <a:cs typeface="+mn-cs"/>
            </a:rPr>
            <a:t>千円増額し、分子の公債費は、大型事業である</a:t>
          </a:r>
          <a:r>
            <a:rPr kumimoji="1" lang="ja-JP" altLang="en-US" sz="1100">
              <a:solidFill>
                <a:sysClr val="windowText" lastClr="000000"/>
              </a:solidFill>
              <a:effectLst/>
              <a:latin typeface="+mn-lt"/>
              <a:ea typeface="+mn-ea"/>
              <a:cs typeface="+mn-cs"/>
            </a:rPr>
            <a:t>新庁舎</a:t>
          </a:r>
          <a:r>
            <a:rPr kumimoji="1" lang="ja-JP" altLang="ja-JP" sz="1100">
              <a:solidFill>
                <a:sysClr val="windowText" lastClr="000000"/>
              </a:solidFill>
              <a:effectLst/>
              <a:latin typeface="+mn-lt"/>
              <a:ea typeface="+mn-ea"/>
              <a:cs typeface="+mn-cs"/>
            </a:rPr>
            <a:t>建設事業や臨時財政対策債の償還が始まったことにより前年度比</a:t>
          </a:r>
          <a:r>
            <a:rPr kumimoji="1" lang="en-US" altLang="ja-JP" sz="1100">
              <a:solidFill>
                <a:sysClr val="windowText" lastClr="000000"/>
              </a:solidFill>
              <a:effectLst/>
              <a:latin typeface="+mn-lt"/>
              <a:ea typeface="+mn-ea"/>
              <a:cs typeface="+mn-cs"/>
            </a:rPr>
            <a:t>51,331</a:t>
          </a:r>
          <a:r>
            <a:rPr kumimoji="1" lang="ja-JP" altLang="ja-JP" sz="1100">
              <a:solidFill>
                <a:sysClr val="windowText" lastClr="000000"/>
              </a:solidFill>
              <a:effectLst/>
              <a:latin typeface="+mn-lt"/>
              <a:ea typeface="+mn-ea"/>
              <a:cs typeface="+mn-cs"/>
            </a:rPr>
            <a:t>千円増額していることなどがあげられる。今後も</a:t>
          </a:r>
          <a:r>
            <a:rPr kumimoji="1" lang="ja-JP" altLang="en-US" sz="1100">
              <a:solidFill>
                <a:sysClr val="windowText" lastClr="000000"/>
              </a:solidFill>
              <a:effectLst/>
              <a:latin typeface="+mn-lt"/>
              <a:ea typeface="+mn-ea"/>
              <a:cs typeface="+mn-cs"/>
            </a:rPr>
            <a:t>衛生センター建設事業などの</a:t>
          </a:r>
          <a:r>
            <a:rPr kumimoji="1" lang="ja-JP" altLang="ja-JP" sz="1100">
              <a:solidFill>
                <a:sysClr val="windowText" lastClr="000000"/>
              </a:solidFill>
              <a:effectLst/>
              <a:latin typeface="+mn-lt"/>
              <a:ea typeface="+mn-ea"/>
              <a:cs typeface="+mn-cs"/>
            </a:rPr>
            <a:t>大型事業によ</a:t>
          </a:r>
          <a:r>
            <a:rPr kumimoji="1" lang="ja-JP" altLang="ja-JP" sz="1100">
              <a:solidFill>
                <a:schemeClr val="dk1"/>
              </a:solidFill>
              <a:effectLst/>
              <a:latin typeface="+mn-lt"/>
              <a:ea typeface="+mn-ea"/>
              <a:cs typeface="+mn-cs"/>
            </a:rPr>
            <a:t>る借入を予定しているが、償還財源が確保されている有利な起債の発行に努める。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769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118956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86783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482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161713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地方債の計画的な発行により地方債残高が低い水準を維持していたことに加え、将来の財政負担に備えるために基金積立を行ってきた結果、将来負担比率は発生していない状況である。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衛生センター建設</a:t>
          </a:r>
          <a:r>
            <a:rPr kumimoji="1" lang="ja-JP" altLang="ja-JP" sz="1100">
              <a:solidFill>
                <a:schemeClr val="dk1"/>
              </a:solidFill>
              <a:effectLst/>
              <a:latin typeface="+mn-lt"/>
              <a:ea typeface="+mn-ea"/>
              <a:cs typeface="+mn-cs"/>
            </a:rPr>
            <a:t>事業などの大型事業により多額の借入を行っていくため、それ以外の時期においては、これまで通り適切な起債の発行及び基金の積立に努める。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％となっており、全国平均より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％低く、類似団体平均より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％低い水準となっている。</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ja-JP" sz="1100">
              <a:solidFill>
                <a:sysClr val="windowText" lastClr="000000"/>
              </a:solidFill>
              <a:effectLst/>
              <a:latin typeface="+mn-lt"/>
              <a:ea typeface="+mn-ea"/>
              <a:cs typeface="+mn-cs"/>
            </a:rPr>
            <a:t>一般管理人件費が</a:t>
          </a:r>
          <a:r>
            <a:rPr kumimoji="1" lang="en-US" altLang="ja-JP" sz="1100">
              <a:solidFill>
                <a:sysClr val="windowText" lastClr="000000"/>
              </a:solidFill>
              <a:effectLst/>
              <a:latin typeface="+mn-lt"/>
              <a:ea typeface="+mn-ea"/>
              <a:cs typeface="+mn-cs"/>
            </a:rPr>
            <a:t>39,921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児童福祉総務</a:t>
          </a:r>
          <a:r>
            <a:rPr kumimoji="1" lang="ja-JP" altLang="ja-JP" sz="1100">
              <a:solidFill>
                <a:sysClr val="windowText" lastClr="000000"/>
              </a:solidFill>
              <a:effectLst/>
              <a:latin typeface="+mn-lt"/>
              <a:ea typeface="+mn-ea"/>
              <a:cs typeface="+mn-cs"/>
            </a:rPr>
            <a:t>事業が</a:t>
          </a:r>
          <a:r>
            <a:rPr kumimoji="1" lang="en-US" altLang="ja-JP" sz="1100">
              <a:solidFill>
                <a:sysClr val="windowText" lastClr="000000"/>
              </a:solidFill>
              <a:effectLst/>
              <a:latin typeface="+mn-lt"/>
              <a:ea typeface="+mn-ea"/>
              <a:cs typeface="+mn-cs"/>
            </a:rPr>
            <a:t>11,082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額した</a:t>
          </a:r>
          <a:r>
            <a:rPr kumimoji="1" lang="ja-JP" altLang="en-US" sz="1100">
              <a:solidFill>
                <a:sysClr val="windowText" lastClr="000000"/>
              </a:solidFill>
              <a:effectLst/>
              <a:latin typeface="+mn-lt"/>
              <a:ea typeface="+mn-ea"/>
              <a:cs typeface="+mn-cs"/>
            </a:rPr>
            <a:t>が、分母である経常一般財源も増額したためである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今後も適正な水準を維持しつつ、経費抑制を図る。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35</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43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23586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8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140607</xdr:rowOff>
    </xdr:from>
    <xdr:to>
      <xdr:col>11</xdr:col>
      <xdr:colOff>9525</xdr:colOff>
      <xdr:row>36</xdr:row>
      <xdr:rowOff>23586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4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84563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全国平均や類似団体平均と比べ物件費の数値が高くなっているのは、人件費からの民間委託を段階的に実施してきた結果である。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％となった。要因としては、</a:t>
          </a:r>
          <a:r>
            <a:rPr kumimoji="1" lang="ja-JP" altLang="en-US" sz="1100">
              <a:solidFill>
                <a:sysClr val="windowText" lastClr="000000"/>
              </a:solidFill>
              <a:effectLst/>
              <a:latin typeface="+mn-lt"/>
              <a:ea typeface="+mn-ea"/>
              <a:cs typeface="+mn-cs"/>
            </a:rPr>
            <a:t>予防接種事業</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47,479</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小学校教育振興</a:t>
          </a:r>
          <a:r>
            <a:rPr kumimoji="1" lang="ja-JP" altLang="ja-JP" sz="1100">
              <a:solidFill>
                <a:sysClr val="windowText" lastClr="000000"/>
              </a:solidFill>
              <a:effectLst/>
              <a:latin typeface="+mn-lt"/>
              <a:ea typeface="+mn-ea"/>
              <a:cs typeface="+mn-cs"/>
            </a:rPr>
            <a:t>事業が</a:t>
          </a:r>
          <a:r>
            <a:rPr kumimoji="1" lang="en-US" altLang="ja-JP" sz="1100">
              <a:solidFill>
                <a:sysClr val="windowText" lastClr="000000"/>
              </a:solidFill>
              <a:effectLst/>
              <a:latin typeface="+mn-lt"/>
              <a:ea typeface="+mn-ea"/>
              <a:cs typeface="+mn-cs"/>
            </a:rPr>
            <a:t>35,765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額したことなどが</a:t>
          </a:r>
          <a:r>
            <a:rPr kumimoji="1" lang="ja-JP" altLang="ja-JP" sz="1100">
              <a:solidFill>
                <a:schemeClr val="dk1"/>
              </a:solidFill>
              <a:effectLst/>
              <a:latin typeface="+mn-lt"/>
              <a:ea typeface="+mn-ea"/>
              <a:cs typeface="+mn-cs"/>
            </a:rPr>
            <a:t>主な要因である</a:t>
          </a:r>
          <a:r>
            <a:rPr kumimoji="1" lang="ja-JP" altLang="en-US" sz="1100">
              <a:solidFill>
                <a:schemeClr val="dk1"/>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今後も必要最低限の支出となるよう抑制に努める。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521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46990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3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149860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9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％となっており、全国平均より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％低いものの、類似団体平均より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％高い水準となっている。</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障がい福祉事業が</a:t>
          </a:r>
          <a:r>
            <a:rPr kumimoji="1" lang="en-US" altLang="ja-JP" sz="1100">
              <a:solidFill>
                <a:sysClr val="windowText" lastClr="000000"/>
              </a:solidFill>
              <a:effectLst/>
              <a:latin typeface="+mn-lt"/>
              <a:ea typeface="+mn-ea"/>
              <a:cs typeface="+mn-cs"/>
            </a:rPr>
            <a:t>9,750</a:t>
          </a:r>
          <a:r>
            <a:rPr kumimoji="1" lang="ja-JP" altLang="en-US" sz="1100">
              <a:solidFill>
                <a:sysClr val="windowText" lastClr="000000"/>
              </a:solidFill>
              <a:effectLst/>
              <a:latin typeface="+mn-lt"/>
              <a:ea typeface="+mn-ea"/>
              <a:cs typeface="+mn-cs"/>
            </a:rPr>
            <a:t>千円増額、母子父子福祉事業が</a:t>
          </a:r>
          <a:r>
            <a:rPr kumimoji="1" lang="en-US" altLang="ja-JP" sz="1100">
              <a:solidFill>
                <a:sysClr val="windowText" lastClr="000000"/>
              </a:solidFill>
              <a:effectLst/>
              <a:latin typeface="+mn-lt"/>
              <a:ea typeface="+mn-ea"/>
              <a:cs typeface="+mn-cs"/>
            </a:rPr>
            <a:t>3,403</a:t>
          </a:r>
          <a:r>
            <a:rPr kumimoji="1" lang="ja-JP" altLang="en-US" sz="1100">
              <a:solidFill>
                <a:sysClr val="windowText" lastClr="000000"/>
              </a:solidFill>
              <a:effectLst/>
              <a:latin typeface="+mn-lt"/>
              <a:ea typeface="+mn-ea"/>
              <a:cs typeface="+mn-cs"/>
            </a:rPr>
            <a:t>千円増額したものの、小学校教育振興</a:t>
          </a:r>
          <a:r>
            <a:rPr kumimoji="1" lang="ja-JP" altLang="ja-JP" sz="1100">
              <a:solidFill>
                <a:sysClr val="windowText" lastClr="000000"/>
              </a:solidFill>
              <a:effectLst/>
              <a:latin typeface="+mn-lt"/>
              <a:ea typeface="+mn-ea"/>
              <a:cs typeface="+mn-cs"/>
            </a:rPr>
            <a:t>事業が</a:t>
          </a:r>
          <a:r>
            <a:rPr kumimoji="1" lang="en-US" altLang="ja-JP" sz="1100">
              <a:solidFill>
                <a:sysClr val="windowText" lastClr="000000"/>
              </a:solidFill>
              <a:effectLst/>
              <a:latin typeface="+mn-lt"/>
              <a:ea typeface="+mn-ea"/>
              <a:cs typeface="+mn-cs"/>
            </a:rPr>
            <a:t>7,327</a:t>
          </a:r>
          <a:r>
            <a:rPr kumimoji="1" lang="ja-JP" altLang="ja-JP" sz="1100">
              <a:solidFill>
                <a:sysClr val="windowText" lastClr="000000"/>
              </a:solidFill>
              <a:effectLst/>
              <a:latin typeface="+mn-lt"/>
              <a:ea typeface="+mn-ea"/>
              <a:cs typeface="+mn-cs"/>
            </a:rPr>
            <a:t>千円減額、</a:t>
          </a:r>
          <a:r>
            <a:rPr kumimoji="1" lang="ja-JP" altLang="en-US" sz="1100">
              <a:solidFill>
                <a:sysClr val="windowText" lastClr="000000"/>
              </a:solidFill>
              <a:effectLst/>
              <a:latin typeface="+mn-lt"/>
              <a:ea typeface="+mn-ea"/>
              <a:cs typeface="+mn-cs"/>
            </a:rPr>
            <a:t>中</a:t>
          </a:r>
          <a:r>
            <a:rPr kumimoji="1" lang="ja-JP" altLang="ja-JP" sz="1100">
              <a:solidFill>
                <a:sysClr val="windowText" lastClr="000000"/>
              </a:solidFill>
              <a:effectLst/>
              <a:latin typeface="+mn-lt"/>
              <a:ea typeface="+mn-ea"/>
              <a:cs typeface="+mn-cs"/>
            </a:rPr>
            <a:t>学校教育振興事業が</a:t>
          </a:r>
          <a:r>
            <a:rPr kumimoji="1" lang="en-US" altLang="ja-JP" sz="1100">
              <a:solidFill>
                <a:sysClr val="windowText" lastClr="000000"/>
              </a:solidFill>
              <a:effectLst/>
              <a:latin typeface="+mn-lt"/>
              <a:ea typeface="+mn-ea"/>
              <a:cs typeface="+mn-cs"/>
            </a:rPr>
            <a:t>6,278</a:t>
          </a:r>
          <a:r>
            <a:rPr kumimoji="1" lang="ja-JP" altLang="ja-JP" sz="1100">
              <a:solidFill>
                <a:sysClr val="windowText" lastClr="000000"/>
              </a:solidFill>
              <a:effectLst/>
              <a:latin typeface="+mn-lt"/>
              <a:ea typeface="+mn-ea"/>
              <a:cs typeface="+mn-cs"/>
            </a:rPr>
            <a:t>千円減額したことなどがあげられる。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本町での支出割合が大きい扶助費について、今後は必要最低限の支出となるように経費抑制を図っていく。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0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4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その他に係る経常収支比率は、類似団体と同水準となっているが、前年度比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ysClr val="windowText" lastClr="000000"/>
              </a:solidFill>
              <a:effectLst/>
              <a:latin typeface="+mn-lt"/>
              <a:ea typeface="+mn-ea"/>
              <a:cs typeface="+mn-cs"/>
            </a:rPr>
            <a:t>要因としては、特別会計（国民健康保険、後期高齢者医療、介護保険）に対する繰出金が</a:t>
          </a:r>
          <a:r>
            <a:rPr kumimoji="1" lang="en-US" altLang="ja-JP" sz="1100">
              <a:solidFill>
                <a:sysClr val="windowText" lastClr="000000"/>
              </a:solidFill>
              <a:effectLst/>
              <a:latin typeface="+mn-lt"/>
              <a:ea typeface="+mn-ea"/>
              <a:cs typeface="+mn-cs"/>
            </a:rPr>
            <a:t>34,092</a:t>
          </a:r>
          <a:r>
            <a:rPr kumimoji="1" lang="ja-JP" altLang="ja-JP" sz="1100">
              <a:solidFill>
                <a:sysClr val="windowText" lastClr="000000"/>
              </a:solidFill>
              <a:effectLst/>
              <a:latin typeface="+mn-lt"/>
              <a:ea typeface="+mn-ea"/>
              <a:cs typeface="+mn-cs"/>
            </a:rPr>
            <a:t>千円増額した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分母である経常一般財源も増額したためである。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4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補助金については、事業効果や存続性等その必要性について十分審査し、年次的な実績主義を原則として、補助金の整理合理化を実施してきた。その結果、前年度比▲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％となり、類似団体より</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％低い水準となっている。</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常備消防費</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6,952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観光費</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4,123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額した</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分母である経常一般財源も増額したためである。</a:t>
          </a:r>
          <a:endParaRPr lang="ja-JP" altLang="ja-JP">
            <a:effectLst/>
          </a:endParaRPr>
        </a:p>
        <a:p>
          <a:r>
            <a:rPr kumimoji="1" lang="ja-JP" altLang="ja-JP" sz="1100">
              <a:solidFill>
                <a:schemeClr val="dk1"/>
              </a:solidFill>
              <a:effectLst/>
              <a:latin typeface="+mn-lt"/>
              <a:ea typeface="+mn-ea"/>
              <a:cs typeface="+mn-cs"/>
            </a:rPr>
            <a:t>今後も、徹底した事業の見直しを図っていく。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4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0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85107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公債費は、新規地方債発行限度額を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億円と設定して抑制し、適正化に努めてきた結果、全国平均より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％低く、類似団体平均より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％低い水準となっている。</a:t>
          </a:r>
          <a:endParaRPr lang="ja-JP" altLang="ja-JP" sz="1400">
            <a:effectLst/>
          </a:endParaRPr>
        </a:p>
        <a:p>
          <a:r>
            <a:rPr kumimoji="1" lang="ja-JP" altLang="ja-JP" sz="1100">
              <a:solidFill>
                <a:schemeClr val="dk1"/>
              </a:solidFill>
              <a:effectLst/>
              <a:latin typeface="+mn-lt"/>
              <a:ea typeface="+mn-ea"/>
              <a:cs typeface="+mn-cs"/>
            </a:rPr>
            <a:t>今後は大型事業の借入による返済が始まることから、上昇していくことが予想されるが、公共施設等管理計画に則り、施設の統廃合や長寿命化を図り、地方債発行の抑制に努める。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122428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48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122428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108713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公債費以外の経常収支比率は、前年度比▲</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％となったが、類似団体より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％高い状況となっている。</a:t>
          </a:r>
          <a:endParaRPr lang="ja-JP" altLang="ja-JP" sz="1400">
            <a:effectLst/>
          </a:endParaRPr>
        </a:p>
        <a:p>
          <a:r>
            <a:rPr kumimoji="1" lang="ja-JP" altLang="ja-JP" sz="1100">
              <a:solidFill>
                <a:schemeClr val="dk1"/>
              </a:solidFill>
              <a:effectLst/>
              <a:latin typeface="+mn-lt"/>
              <a:ea typeface="+mn-ea"/>
              <a:cs typeface="+mn-cs"/>
            </a:rPr>
            <a:t>また、扶助費については、依然として類似団体よりも高い水準となっており、今後も費用の増加が見込まれる。</a:t>
          </a:r>
          <a:endParaRPr lang="ja-JP" altLang="ja-JP" sz="1400">
            <a:effectLst/>
          </a:endParaRPr>
        </a:p>
        <a:p>
          <a:r>
            <a:rPr kumimoji="1" lang="ja-JP" altLang="ja-JP" sz="1100">
              <a:solidFill>
                <a:schemeClr val="dk1"/>
              </a:solidFill>
              <a:effectLst/>
              <a:latin typeface="+mn-lt"/>
              <a:ea typeface="+mn-ea"/>
              <a:cs typeface="+mn-cs"/>
            </a:rPr>
            <a:t>今後も行財政改革に取り組み、行政運営の効率化、行政サービスの向上のため、様々な施策の展開を図っていく。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0690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40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124713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846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169435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99632</xdr:rowOff>
    </xdr:from>
    <xdr:to>
      <xdr:col>29</xdr:col>
      <xdr:colOff>127000</xdr:colOff>
      <xdr:row>19</xdr:row>
      <xdr:rowOff>133604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04807"/>
          <a:ext cx="647700" cy="3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133604</xdr:rowOff>
    </xdr:from>
    <xdr:to>
      <xdr:col>26</xdr:col>
      <xdr:colOff>50800</xdr:colOff>
      <xdr:row>19</xdr:row>
      <xdr:rowOff>154800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8779"/>
          <a:ext cx="698500" cy="2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137935</xdr:rowOff>
    </xdr:from>
    <xdr:to>
      <xdr:col>22</xdr:col>
      <xdr:colOff>114300</xdr:colOff>
      <xdr:row>19</xdr:row>
      <xdr:rowOff>154800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43110"/>
          <a:ext cx="698500" cy="1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137935</xdr:rowOff>
    </xdr:from>
    <xdr:to>
      <xdr:col>18</xdr:col>
      <xdr:colOff>177800</xdr:colOff>
      <xdr:row>19</xdr:row>
      <xdr:rowOff>166611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43110"/>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48832</xdr:rowOff>
    </xdr:from>
    <xdr:to>
      <xdr:col>29</xdr:col>
      <xdr:colOff>177800</xdr:colOff>
      <xdr:row>19</xdr:row>
      <xdr:rowOff>150432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20909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2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82804</xdr:rowOff>
    </xdr:from>
    <xdr:to>
      <xdr:col>26</xdr:col>
      <xdr:colOff>101600</xdr:colOff>
      <xdr:row>20</xdr:row>
      <xdr:rowOff>12954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169181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104000</xdr:rowOff>
    </xdr:from>
    <xdr:to>
      <xdr:col>22</xdr:col>
      <xdr:colOff>165100</xdr:colOff>
      <xdr:row>20</xdr:row>
      <xdr:rowOff>34150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18927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87135</xdr:rowOff>
    </xdr:from>
    <xdr:to>
      <xdr:col>19</xdr:col>
      <xdr:colOff>38100</xdr:colOff>
      <xdr:row>20</xdr:row>
      <xdr:rowOff>17285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2062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115811</xdr:rowOff>
    </xdr:from>
    <xdr:to>
      <xdr:col>15</xdr:col>
      <xdr:colOff>101600</xdr:colOff>
      <xdr:row>20</xdr:row>
      <xdr:rowOff>45961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0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30738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185391</xdr:rowOff>
    </xdr:from>
    <xdr:to>
      <xdr:col>29</xdr:col>
      <xdr:colOff>127000</xdr:colOff>
      <xdr:row>35</xdr:row>
      <xdr:rowOff>286432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5741"/>
          <a:ext cx="6477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286432</xdr:rowOff>
    </xdr:from>
    <xdr:to>
      <xdr:col>26</xdr:col>
      <xdr:colOff>50800</xdr:colOff>
      <xdr:row>35</xdr:row>
      <xdr:rowOff>324478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6782"/>
          <a:ext cx="698500" cy="3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324478</xdr:rowOff>
    </xdr:from>
    <xdr:to>
      <xdr:col>22</xdr:col>
      <xdr:colOff>114300</xdr:colOff>
      <xdr:row>36</xdr:row>
      <xdr:rowOff>453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4828"/>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453</xdr:rowOff>
    </xdr:from>
    <xdr:to>
      <xdr:col>18</xdr:col>
      <xdr:colOff>177800</xdr:colOff>
      <xdr:row>36</xdr:row>
      <xdr:rowOff>60543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3703"/>
          <a:ext cx="698500" cy="6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134591</xdr:rowOff>
    </xdr:from>
    <xdr:to>
      <xdr:col>29</xdr:col>
      <xdr:colOff>177800</xdr:colOff>
      <xdr:row>35</xdr:row>
      <xdr:rowOff>236191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106668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235632</xdr:rowOff>
    </xdr:from>
    <xdr:to>
      <xdr:col>26</xdr:col>
      <xdr:colOff>101600</xdr:colOff>
      <xdr:row>35</xdr:row>
      <xdr:rowOff>337232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322009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2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273678</xdr:rowOff>
    </xdr:from>
    <xdr:to>
      <xdr:col>22</xdr:col>
      <xdr:colOff>165100</xdr:colOff>
      <xdr:row>36</xdr:row>
      <xdr:rowOff>32378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292553</xdr:rowOff>
    </xdr:from>
    <xdr:to>
      <xdr:col>19</xdr:col>
      <xdr:colOff>38100</xdr:colOff>
      <xdr:row>36</xdr:row>
      <xdr:rowOff>51253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36030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63405</xdr:rowOff>
    </xdr:from>
    <xdr:to>
      <xdr:col>24</xdr:col>
      <xdr:colOff>63500</xdr:colOff>
      <xdr:row>37</xdr:row>
      <xdr:rowOff>136742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07055"/>
          <a:ext cx="838200" cy="7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136742</xdr:rowOff>
    </xdr:from>
    <xdr:to>
      <xdr:col>19</xdr:col>
      <xdr:colOff>177800</xdr:colOff>
      <xdr:row>37</xdr:row>
      <xdr:rowOff>144900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80392"/>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127698</xdr:rowOff>
    </xdr:from>
    <xdr:to>
      <xdr:col>15</xdr:col>
      <xdr:colOff>50800</xdr:colOff>
      <xdr:row>37</xdr:row>
      <xdr:rowOff>144900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7134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127698</xdr:rowOff>
    </xdr:from>
    <xdr:to>
      <xdr:col>10</xdr:col>
      <xdr:colOff>114300</xdr:colOff>
      <xdr:row>38</xdr:row>
      <xdr:rowOff>2997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71348"/>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12605</xdr:rowOff>
    </xdr:from>
    <xdr:to>
      <xdr:col>24</xdr:col>
      <xdr:colOff>114300</xdr:colOff>
      <xdr:row>37</xdr:row>
      <xdr:rowOff>114205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162482</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85942</xdr:rowOff>
    </xdr:from>
    <xdr:to>
      <xdr:col>20</xdr:col>
      <xdr:colOff>38100</xdr:colOff>
      <xdr:row>38</xdr:row>
      <xdr:rowOff>16092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94100</xdr:rowOff>
    </xdr:from>
    <xdr:to>
      <xdr:col>15</xdr:col>
      <xdr:colOff>101600</xdr:colOff>
      <xdr:row>38</xdr:row>
      <xdr:rowOff>24250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76898</xdr:rowOff>
    </xdr:from>
    <xdr:to>
      <xdr:col>10</xdr:col>
      <xdr:colOff>165100</xdr:colOff>
      <xdr:row>38</xdr:row>
      <xdr:rowOff>7048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169625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123647</xdr:rowOff>
    </xdr:from>
    <xdr:to>
      <xdr:col>6</xdr:col>
      <xdr:colOff>38100</xdr:colOff>
      <xdr:row>38</xdr:row>
      <xdr:rowOff>53797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44924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20131</xdr:rowOff>
    </xdr:from>
    <xdr:to>
      <xdr:col>24</xdr:col>
      <xdr:colOff>63500</xdr:colOff>
      <xdr:row>56</xdr:row>
      <xdr:rowOff>42904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49881"/>
          <a:ext cx="838200" cy="1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42904</xdr:rowOff>
    </xdr:from>
    <xdr:to>
      <xdr:col>19</xdr:col>
      <xdr:colOff>177800</xdr:colOff>
      <xdr:row>56</xdr:row>
      <xdr:rowOff>164628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44104"/>
          <a:ext cx="889000" cy="1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164628</xdr:rowOff>
    </xdr:from>
    <xdr:to>
      <xdr:col>15</xdr:col>
      <xdr:colOff>50800</xdr:colOff>
      <xdr:row>57</xdr:row>
      <xdr:rowOff>74821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6582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74821</xdr:rowOff>
    </xdr:from>
    <xdr:to>
      <xdr:col>10</xdr:col>
      <xdr:colOff>114300</xdr:colOff>
      <xdr:row>57</xdr:row>
      <xdr:rowOff>110102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4747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140781</xdr:rowOff>
    </xdr:from>
    <xdr:to>
      <xdr:col>24</xdr:col>
      <xdr:colOff>114300</xdr:colOff>
      <xdr:row>55</xdr:row>
      <xdr:rowOff>70931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163658</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5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163554</xdr:rowOff>
    </xdr:from>
    <xdr:to>
      <xdr:col>20</xdr:col>
      <xdr:colOff>38100</xdr:colOff>
      <xdr:row>56</xdr:row>
      <xdr:rowOff>93704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9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84831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68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113828</xdr:rowOff>
    </xdr:from>
    <xdr:to>
      <xdr:col>15</xdr:col>
      <xdr:colOff>101600</xdr:colOff>
      <xdr:row>57</xdr:row>
      <xdr:rowOff>43978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35105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8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24021</xdr:rowOff>
    </xdr:from>
    <xdr:to>
      <xdr:col>10</xdr:col>
      <xdr:colOff>165100</xdr:colOff>
      <xdr:row>57</xdr:row>
      <xdr:rowOff>125621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116748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59302</xdr:rowOff>
    </xdr:from>
    <xdr:to>
      <xdr:col>6</xdr:col>
      <xdr:colOff>38100</xdr:colOff>
      <xdr:row>57</xdr:row>
      <xdr:rowOff>160902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152029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92311</xdr:rowOff>
    </xdr:from>
    <xdr:to>
      <xdr:col>24</xdr:col>
      <xdr:colOff>63500</xdr:colOff>
      <xdr:row>78</xdr:row>
      <xdr:rowOff>109227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541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98644</xdr:rowOff>
    </xdr:from>
    <xdr:to>
      <xdr:col>19</xdr:col>
      <xdr:colOff>177800</xdr:colOff>
      <xdr:row>78</xdr:row>
      <xdr:rowOff>109227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71744"/>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98644</xdr:rowOff>
    </xdr:from>
    <xdr:to>
      <xdr:col>15</xdr:col>
      <xdr:colOff>50800</xdr:colOff>
      <xdr:row>78</xdr:row>
      <xdr:rowOff>100907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71744"/>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100907</xdr:rowOff>
    </xdr:from>
    <xdr:to>
      <xdr:col>10</xdr:col>
      <xdr:colOff>114300</xdr:colOff>
      <xdr:row>78</xdr:row>
      <xdr:rowOff>126464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7400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41511</xdr:rowOff>
    </xdr:from>
    <xdr:to>
      <xdr:col>24</xdr:col>
      <xdr:colOff>114300</xdr:colOff>
      <xdr:row>78</xdr:row>
      <xdr:rowOff>143111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127888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58427</xdr:rowOff>
    </xdr:from>
    <xdr:to>
      <xdr:col>20</xdr:col>
      <xdr:colOff>38100</xdr:colOff>
      <xdr:row>78</xdr:row>
      <xdr:rowOff>160027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47844</xdr:rowOff>
    </xdr:from>
    <xdr:to>
      <xdr:col>15</xdr:col>
      <xdr:colOff>101600</xdr:colOff>
      <xdr:row>78</xdr:row>
      <xdr:rowOff>149444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140571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1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50107</xdr:rowOff>
    </xdr:from>
    <xdr:to>
      <xdr:col>10</xdr:col>
      <xdr:colOff>165100</xdr:colOff>
      <xdr:row>78</xdr:row>
      <xdr:rowOff>151707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142834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75664</xdr:rowOff>
    </xdr:from>
    <xdr:to>
      <xdr:col>6</xdr:col>
      <xdr:colOff>38100</xdr:colOff>
      <xdr:row>79</xdr:row>
      <xdr:rowOff>5814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168391</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4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20785</xdr:rowOff>
    </xdr:from>
    <xdr:to>
      <xdr:col>24</xdr:col>
      <xdr:colOff>63500</xdr:colOff>
      <xdr:row>95</xdr:row>
      <xdr:rowOff>18281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65635"/>
          <a:ext cx="838200" cy="3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18281</xdr:rowOff>
    </xdr:from>
    <xdr:to>
      <xdr:col>19</xdr:col>
      <xdr:colOff>177800</xdr:colOff>
      <xdr:row>95</xdr:row>
      <xdr:rowOff>39029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06031"/>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39029</xdr:rowOff>
    </xdr:from>
    <xdr:to>
      <xdr:col>15</xdr:col>
      <xdr:colOff>50800</xdr:colOff>
      <xdr:row>95</xdr:row>
      <xdr:rowOff>42512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26779"/>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42512</xdr:rowOff>
    </xdr:from>
    <xdr:to>
      <xdr:col>10</xdr:col>
      <xdr:colOff>114300</xdr:colOff>
      <xdr:row>95</xdr:row>
      <xdr:rowOff>42861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30262"/>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141435</xdr:rowOff>
    </xdr:from>
    <xdr:to>
      <xdr:col>24</xdr:col>
      <xdr:colOff>114300</xdr:colOff>
      <xdr:row>93</xdr:row>
      <xdr:rowOff>71585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164312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138931</xdr:rowOff>
    </xdr:from>
    <xdr:to>
      <xdr:col>20</xdr:col>
      <xdr:colOff>38100</xdr:colOff>
      <xdr:row>95</xdr:row>
      <xdr:rowOff>69081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85608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159679</xdr:rowOff>
    </xdr:from>
    <xdr:to>
      <xdr:col>15</xdr:col>
      <xdr:colOff>101600</xdr:colOff>
      <xdr:row>95</xdr:row>
      <xdr:rowOff>89829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106356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0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163162</xdr:rowOff>
    </xdr:from>
    <xdr:to>
      <xdr:col>10</xdr:col>
      <xdr:colOff>165100</xdr:colOff>
      <xdr:row>95</xdr:row>
      <xdr:rowOff>93312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109839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0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163511</xdr:rowOff>
    </xdr:from>
    <xdr:to>
      <xdr:col>6</xdr:col>
      <xdr:colOff>38100</xdr:colOff>
      <xdr:row>95</xdr:row>
      <xdr:rowOff>93661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110188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109109</xdr:rowOff>
    </xdr:from>
    <xdr:to>
      <xdr:col>55</xdr:col>
      <xdr:colOff>0</xdr:colOff>
      <xdr:row>37</xdr:row>
      <xdr:rowOff>78691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38409"/>
          <a:ext cx="838200" cy="4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109109</xdr:rowOff>
    </xdr:from>
    <xdr:to>
      <xdr:col>50</xdr:col>
      <xdr:colOff>114300</xdr:colOff>
      <xdr:row>37</xdr:row>
      <xdr:rowOff>136975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38409"/>
          <a:ext cx="889000" cy="5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136975</xdr:rowOff>
    </xdr:from>
    <xdr:to>
      <xdr:col>45</xdr:col>
      <xdr:colOff>177800</xdr:colOff>
      <xdr:row>37</xdr:row>
      <xdr:rowOff>138260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062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138260</xdr:rowOff>
    </xdr:from>
    <xdr:to>
      <xdr:col>41</xdr:col>
      <xdr:colOff>50800</xdr:colOff>
      <xdr:row>37</xdr:row>
      <xdr:rowOff>155889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1910"/>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27891</xdr:rowOff>
    </xdr:from>
    <xdr:to>
      <xdr:col>55</xdr:col>
      <xdr:colOff>50800</xdr:colOff>
      <xdr:row>37</xdr:row>
      <xdr:rowOff>129491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114268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58309</xdr:rowOff>
    </xdr:from>
    <xdr:to>
      <xdr:col>50</xdr:col>
      <xdr:colOff>165100</xdr:colOff>
      <xdr:row>34</xdr:row>
      <xdr:rowOff>159909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151036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86175</xdr:rowOff>
    </xdr:from>
    <xdr:to>
      <xdr:col>46</xdr:col>
      <xdr:colOff>38100</xdr:colOff>
      <xdr:row>38</xdr:row>
      <xdr:rowOff>16325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87460</xdr:rowOff>
    </xdr:from>
    <xdr:to>
      <xdr:col>41</xdr:col>
      <xdr:colOff>101600</xdr:colOff>
      <xdr:row>38</xdr:row>
      <xdr:rowOff>17610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105089</xdr:rowOff>
    </xdr:from>
    <xdr:to>
      <xdr:col>36</xdr:col>
      <xdr:colOff>165100</xdr:colOff>
      <xdr:row>38</xdr:row>
      <xdr:rowOff>35240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8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26367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96460</xdr:rowOff>
    </xdr:from>
    <xdr:to>
      <xdr:col>55</xdr:col>
      <xdr:colOff>0</xdr:colOff>
      <xdr:row>57</xdr:row>
      <xdr:rowOff>108538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26210"/>
          <a:ext cx="838200" cy="3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96460</xdr:rowOff>
    </xdr:from>
    <xdr:to>
      <xdr:col>50</xdr:col>
      <xdr:colOff>114300</xdr:colOff>
      <xdr:row>57</xdr:row>
      <xdr:rowOff>92730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26210"/>
          <a:ext cx="889000" cy="3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92730</xdr:rowOff>
    </xdr:from>
    <xdr:to>
      <xdr:col>45</xdr:col>
      <xdr:colOff>177800</xdr:colOff>
      <xdr:row>58</xdr:row>
      <xdr:rowOff>34685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65380"/>
          <a:ext cx="889000" cy="1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34365</xdr:rowOff>
    </xdr:from>
    <xdr:to>
      <xdr:col>41</xdr:col>
      <xdr:colOff>50800</xdr:colOff>
      <xdr:row>58</xdr:row>
      <xdr:rowOff>34685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7846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57738</xdr:rowOff>
    </xdr:from>
    <xdr:to>
      <xdr:col>55</xdr:col>
      <xdr:colOff>50800</xdr:colOff>
      <xdr:row>57</xdr:row>
      <xdr:rowOff>159338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36165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45660</xdr:rowOff>
    </xdr:from>
    <xdr:to>
      <xdr:col>50</xdr:col>
      <xdr:colOff>165100</xdr:colOff>
      <xdr:row>55</xdr:row>
      <xdr:rowOff>147260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163787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2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41930</xdr:rowOff>
    </xdr:from>
    <xdr:to>
      <xdr:col>46</xdr:col>
      <xdr:colOff>38100</xdr:colOff>
      <xdr:row>57</xdr:row>
      <xdr:rowOff>143530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134657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155335</xdr:rowOff>
    </xdr:from>
    <xdr:to>
      <xdr:col>41</xdr:col>
      <xdr:colOff>101600</xdr:colOff>
      <xdr:row>58</xdr:row>
      <xdr:rowOff>85485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155015</xdr:rowOff>
    </xdr:from>
    <xdr:to>
      <xdr:col>36</xdr:col>
      <xdr:colOff>165100</xdr:colOff>
      <xdr:row>58</xdr:row>
      <xdr:rowOff>85165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76292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16233</xdr:rowOff>
    </xdr:from>
    <xdr:to>
      <xdr:col>55</xdr:col>
      <xdr:colOff>0</xdr:colOff>
      <xdr:row>78</xdr:row>
      <xdr:rowOff>94635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89333"/>
          <a:ext cx="838200" cy="7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70261</xdr:rowOff>
    </xdr:from>
    <xdr:to>
      <xdr:col>50</xdr:col>
      <xdr:colOff>114300</xdr:colOff>
      <xdr:row>78</xdr:row>
      <xdr:rowOff>94635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71911"/>
          <a:ext cx="889000" cy="19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70261</xdr:rowOff>
    </xdr:from>
    <xdr:to>
      <xdr:col>45</xdr:col>
      <xdr:colOff>177800</xdr:colOff>
      <xdr:row>78</xdr:row>
      <xdr:rowOff>2581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71911"/>
          <a:ext cx="889000" cy="10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2581</xdr:rowOff>
    </xdr:from>
    <xdr:to>
      <xdr:col>41</xdr:col>
      <xdr:colOff>50800</xdr:colOff>
      <xdr:row>78</xdr:row>
      <xdr:rowOff>17847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75681"/>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136883</xdr:rowOff>
    </xdr:from>
    <xdr:to>
      <xdr:col>55</xdr:col>
      <xdr:colOff>50800</xdr:colOff>
      <xdr:row>78</xdr:row>
      <xdr:rowOff>67033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96260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43835</xdr:rowOff>
    </xdr:from>
    <xdr:to>
      <xdr:col>50</xdr:col>
      <xdr:colOff>165100</xdr:colOff>
      <xdr:row>78</xdr:row>
      <xdr:rowOff>145435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19461</xdr:rowOff>
    </xdr:from>
    <xdr:to>
      <xdr:col>46</xdr:col>
      <xdr:colOff>38100</xdr:colOff>
      <xdr:row>77</xdr:row>
      <xdr:rowOff>121061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137588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9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123231</xdr:rowOff>
    </xdr:from>
    <xdr:to>
      <xdr:col>41</xdr:col>
      <xdr:colOff>101600</xdr:colOff>
      <xdr:row>78</xdr:row>
      <xdr:rowOff>53381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69908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138497</xdr:rowOff>
    </xdr:from>
    <xdr:to>
      <xdr:col>36</xdr:col>
      <xdr:colOff>165100</xdr:colOff>
      <xdr:row>78</xdr:row>
      <xdr:rowOff>68647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85174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128155</xdr:rowOff>
    </xdr:from>
    <xdr:to>
      <xdr:col>55</xdr:col>
      <xdr:colOff>0</xdr:colOff>
      <xdr:row>97</xdr:row>
      <xdr:rowOff>110860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44455"/>
          <a:ext cx="838200" cy="49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128155</xdr:rowOff>
    </xdr:from>
    <xdr:to>
      <xdr:col>50</xdr:col>
      <xdr:colOff>114300</xdr:colOff>
      <xdr:row>98</xdr:row>
      <xdr:rowOff>39312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44455"/>
          <a:ext cx="889000" cy="59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39312</xdr:rowOff>
    </xdr:from>
    <xdr:to>
      <xdr:col>45</xdr:col>
      <xdr:colOff>177800</xdr:colOff>
      <xdr:row>98</xdr:row>
      <xdr:rowOff>75619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41412"/>
          <a:ext cx="889000" cy="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62187</xdr:rowOff>
    </xdr:from>
    <xdr:to>
      <xdr:col>41</xdr:col>
      <xdr:colOff>50800</xdr:colOff>
      <xdr:row>98</xdr:row>
      <xdr:rowOff>75619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64287"/>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60060</xdr:rowOff>
    </xdr:from>
    <xdr:to>
      <xdr:col>55</xdr:col>
      <xdr:colOff>50800</xdr:colOff>
      <xdr:row>97</xdr:row>
      <xdr:rowOff>161660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38487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77355</xdr:rowOff>
    </xdr:from>
    <xdr:to>
      <xdr:col>50</xdr:col>
      <xdr:colOff>165100</xdr:colOff>
      <xdr:row>95</xdr:row>
      <xdr:rowOff>7505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24032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96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159962</xdr:rowOff>
    </xdr:from>
    <xdr:to>
      <xdr:col>46</xdr:col>
      <xdr:colOff>38100</xdr:colOff>
      <xdr:row>98</xdr:row>
      <xdr:rowOff>90112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81239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24819</xdr:rowOff>
    </xdr:from>
    <xdr:to>
      <xdr:col>41</xdr:col>
      <xdr:colOff>101600</xdr:colOff>
      <xdr:row>98</xdr:row>
      <xdr:rowOff>126419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11387</xdr:rowOff>
    </xdr:from>
    <xdr:to>
      <xdr:col>36</xdr:col>
      <xdr:colOff>165100</xdr:colOff>
      <xdr:row>98</xdr:row>
      <xdr:rowOff>112987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104114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41478</xdr:rowOff>
    </xdr:from>
    <xdr:to>
      <xdr:col>85</xdr:col>
      <xdr:colOff>127000</xdr:colOff>
      <xdr:row>39</xdr:row>
      <xdr:rowOff>43117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8028"/>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33241</xdr:rowOff>
    </xdr:from>
    <xdr:to>
      <xdr:col>81</xdr:col>
      <xdr:colOff>50800</xdr:colOff>
      <xdr:row>39</xdr:row>
      <xdr:rowOff>43117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9791"/>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33241</xdr:rowOff>
    </xdr:from>
    <xdr:to>
      <xdr:col>76</xdr:col>
      <xdr:colOff>114300</xdr:colOff>
      <xdr:row>39</xdr:row>
      <xdr:rowOff>40171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9791"/>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35576</xdr:rowOff>
    </xdr:from>
    <xdr:to>
      <xdr:col>71</xdr:col>
      <xdr:colOff>177800</xdr:colOff>
      <xdr:row>39</xdr:row>
      <xdr:rowOff>40171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2126"/>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162128</xdr:rowOff>
    </xdr:from>
    <xdr:to>
      <xdr:col>85</xdr:col>
      <xdr:colOff>177800</xdr:colOff>
      <xdr:row>39</xdr:row>
      <xdr:rowOff>92278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163767</xdr:rowOff>
    </xdr:from>
    <xdr:to>
      <xdr:col>81</xdr:col>
      <xdr:colOff>101600</xdr:colOff>
      <xdr:row>39</xdr:row>
      <xdr:rowOff>93917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85044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153891</xdr:rowOff>
    </xdr:from>
    <xdr:to>
      <xdr:col>76</xdr:col>
      <xdr:colOff>165100</xdr:colOff>
      <xdr:row>39</xdr:row>
      <xdr:rowOff>84041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75168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160821</xdr:rowOff>
    </xdr:from>
    <xdr:to>
      <xdr:col>72</xdr:col>
      <xdr:colOff>38100</xdr:colOff>
      <xdr:row>39</xdr:row>
      <xdr:rowOff>90971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82098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156226</xdr:rowOff>
    </xdr:from>
    <xdr:to>
      <xdr:col>67</xdr:col>
      <xdr:colOff>101600</xdr:colOff>
      <xdr:row>39</xdr:row>
      <xdr:rowOff>86376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102904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143925</xdr:rowOff>
    </xdr:from>
    <xdr:to>
      <xdr:col>85</xdr:col>
      <xdr:colOff>127000</xdr:colOff>
      <xdr:row>77</xdr:row>
      <xdr:rowOff>158702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45575"/>
          <a:ext cx="8382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158702</xdr:rowOff>
    </xdr:from>
    <xdr:to>
      <xdr:col>81</xdr:col>
      <xdr:colOff>50800</xdr:colOff>
      <xdr:row>77</xdr:row>
      <xdr:rowOff>165167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60352"/>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165167</xdr:rowOff>
    </xdr:from>
    <xdr:to>
      <xdr:col>76</xdr:col>
      <xdr:colOff>114300</xdr:colOff>
      <xdr:row>77</xdr:row>
      <xdr:rowOff>168083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66817"/>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168083</xdr:rowOff>
    </xdr:from>
    <xdr:to>
      <xdr:col>71</xdr:col>
      <xdr:colOff>177800</xdr:colOff>
      <xdr:row>78</xdr:row>
      <xdr:rowOff>4200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69733"/>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93125</xdr:rowOff>
    </xdr:from>
    <xdr:to>
      <xdr:col>85</xdr:col>
      <xdr:colOff>177800</xdr:colOff>
      <xdr:row>78</xdr:row>
      <xdr:rowOff>23275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8052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107902</xdr:rowOff>
    </xdr:from>
    <xdr:to>
      <xdr:col>81</xdr:col>
      <xdr:colOff>101600</xdr:colOff>
      <xdr:row>78</xdr:row>
      <xdr:rowOff>38052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29179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114367</xdr:rowOff>
    </xdr:from>
    <xdr:to>
      <xdr:col>76</xdr:col>
      <xdr:colOff>165100</xdr:colOff>
      <xdr:row>78</xdr:row>
      <xdr:rowOff>44517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35644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117283</xdr:rowOff>
    </xdr:from>
    <xdr:to>
      <xdr:col>72</xdr:col>
      <xdr:colOff>38100</xdr:colOff>
      <xdr:row>78</xdr:row>
      <xdr:rowOff>47433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38560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124850</xdr:rowOff>
    </xdr:from>
    <xdr:to>
      <xdr:col>67</xdr:col>
      <xdr:colOff>101600</xdr:colOff>
      <xdr:row>78</xdr:row>
      <xdr:rowOff>55000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46127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52539</xdr:rowOff>
    </xdr:from>
    <xdr:to>
      <xdr:col>85</xdr:col>
      <xdr:colOff>127000</xdr:colOff>
      <xdr:row>96</xdr:row>
      <xdr:rowOff>83455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168839"/>
          <a:ext cx="838200" cy="3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83455</xdr:rowOff>
    </xdr:from>
    <xdr:to>
      <xdr:col>81</xdr:col>
      <xdr:colOff>50800</xdr:colOff>
      <xdr:row>96</xdr:row>
      <xdr:rowOff>157302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42655"/>
          <a:ext cx="889000" cy="7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139599</xdr:rowOff>
    </xdr:from>
    <xdr:to>
      <xdr:col>76</xdr:col>
      <xdr:colOff>114300</xdr:colOff>
      <xdr:row>96</xdr:row>
      <xdr:rowOff>157302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427349"/>
          <a:ext cx="889000" cy="1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110851</xdr:rowOff>
    </xdr:from>
    <xdr:to>
      <xdr:col>71</xdr:col>
      <xdr:colOff>177800</xdr:colOff>
      <xdr:row>95</xdr:row>
      <xdr:rowOff>139599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398601"/>
          <a:ext cx="889000" cy="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1739</xdr:rowOff>
    </xdr:from>
    <xdr:to>
      <xdr:col>85</xdr:col>
      <xdr:colOff>177800</xdr:colOff>
      <xdr:row>94</xdr:row>
      <xdr:rowOff>103339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24616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9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32655</xdr:rowOff>
    </xdr:from>
    <xdr:to>
      <xdr:col>81</xdr:col>
      <xdr:colOff>101600</xdr:colOff>
      <xdr:row>96</xdr:row>
      <xdr:rowOff>134255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150782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106502</xdr:rowOff>
    </xdr:from>
    <xdr:to>
      <xdr:col>76</xdr:col>
      <xdr:colOff>165100</xdr:colOff>
      <xdr:row>97</xdr:row>
      <xdr:rowOff>36652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53179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88799</xdr:rowOff>
    </xdr:from>
    <xdr:to>
      <xdr:col>72</xdr:col>
      <xdr:colOff>38100</xdr:colOff>
      <xdr:row>96</xdr:row>
      <xdr:rowOff>18949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3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35476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1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60051</xdr:rowOff>
    </xdr:from>
    <xdr:to>
      <xdr:col>67</xdr:col>
      <xdr:colOff>101600</xdr:colOff>
      <xdr:row>95</xdr:row>
      <xdr:rowOff>161651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3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6728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1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2174</xdr:rowOff>
    </xdr:from>
    <xdr:to>
      <xdr:col>116</xdr:col>
      <xdr:colOff>63500</xdr:colOff>
      <xdr:row>38</xdr:row>
      <xdr:rowOff>51552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17274"/>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2174</xdr:rowOff>
    </xdr:from>
    <xdr:to>
      <xdr:col>111</xdr:col>
      <xdr:colOff>177800</xdr:colOff>
      <xdr:row>38</xdr:row>
      <xdr:rowOff>50729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17274"/>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50729</xdr:rowOff>
    </xdr:from>
    <xdr:to>
      <xdr:col>107</xdr:col>
      <xdr:colOff>50800</xdr:colOff>
      <xdr:row>38</xdr:row>
      <xdr:rowOff>67005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65829"/>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67005</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8210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xdr:rowOff>
    </xdr:from>
    <xdr:to>
      <xdr:col>116</xdr:col>
      <xdr:colOff>114300</xdr:colOff>
      <xdr:row>38</xdr:row>
      <xdr:rowOff>102352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87129</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3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122824</xdr:rowOff>
    </xdr:from>
    <xdr:to>
      <xdr:col>112</xdr:col>
      <xdr:colOff>38100</xdr:colOff>
      <xdr:row>38</xdr:row>
      <xdr:rowOff>52974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44101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171379</xdr:rowOff>
    </xdr:from>
    <xdr:to>
      <xdr:col>107</xdr:col>
      <xdr:colOff>101600</xdr:colOff>
      <xdr:row>38</xdr:row>
      <xdr:rowOff>101529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92656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60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16205</xdr:rowOff>
    </xdr:from>
    <xdr:to>
      <xdr:col>102</xdr:col>
      <xdr:colOff>165100</xdr:colOff>
      <xdr:row>38</xdr:row>
      <xdr:rowOff>117805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108932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62499</xdr:rowOff>
    </xdr:from>
    <xdr:to>
      <xdr:col>116</xdr:col>
      <xdr:colOff>63500</xdr:colOff>
      <xdr:row>59</xdr:row>
      <xdr:rowOff>63664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78049"/>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55434</xdr:rowOff>
    </xdr:from>
    <xdr:to>
      <xdr:col>111</xdr:col>
      <xdr:colOff>177800</xdr:colOff>
      <xdr:row>59</xdr:row>
      <xdr:rowOff>63664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7098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55434</xdr:rowOff>
    </xdr:from>
    <xdr:to>
      <xdr:col>107</xdr:col>
      <xdr:colOff>50800</xdr:colOff>
      <xdr:row>59</xdr:row>
      <xdr:rowOff>55760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098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54367</xdr:rowOff>
    </xdr:from>
    <xdr:to>
      <xdr:col>102</xdr:col>
      <xdr:colOff>114300</xdr:colOff>
      <xdr:row>59</xdr:row>
      <xdr:rowOff>55760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9917"/>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11699</xdr:rowOff>
    </xdr:from>
    <xdr:to>
      <xdr:col>116</xdr:col>
      <xdr:colOff>114300</xdr:colOff>
      <xdr:row>59</xdr:row>
      <xdr:rowOff>113299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12864</xdr:rowOff>
    </xdr:from>
    <xdr:to>
      <xdr:col>112</xdr:col>
      <xdr:colOff>38100</xdr:colOff>
      <xdr:row>59</xdr:row>
      <xdr:rowOff>114464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105591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2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4634</xdr:rowOff>
    </xdr:from>
    <xdr:to>
      <xdr:col>107</xdr:col>
      <xdr:colOff>101600</xdr:colOff>
      <xdr:row>59</xdr:row>
      <xdr:rowOff>106234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122761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4960</xdr:rowOff>
    </xdr:from>
    <xdr:to>
      <xdr:col>102</xdr:col>
      <xdr:colOff>165100</xdr:colOff>
      <xdr:row>59</xdr:row>
      <xdr:rowOff>106560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123087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3567</xdr:rowOff>
    </xdr:from>
    <xdr:to>
      <xdr:col>98</xdr:col>
      <xdr:colOff>38100</xdr:colOff>
      <xdr:row>59</xdr:row>
      <xdr:rowOff>105167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121694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118604</xdr:rowOff>
    </xdr:from>
    <xdr:to>
      <xdr:col>116</xdr:col>
      <xdr:colOff>63500</xdr:colOff>
      <xdr:row>76</xdr:row>
      <xdr:rowOff>157922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48804"/>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157922</xdr:rowOff>
    </xdr:from>
    <xdr:to>
      <xdr:col>111</xdr:col>
      <xdr:colOff>177800</xdr:colOff>
      <xdr:row>77</xdr:row>
      <xdr:rowOff>27098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8812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27098</xdr:rowOff>
    </xdr:from>
    <xdr:to>
      <xdr:col>107</xdr:col>
      <xdr:colOff>50800</xdr:colOff>
      <xdr:row>77</xdr:row>
      <xdr:rowOff>42202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874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42202</xdr:rowOff>
    </xdr:from>
    <xdr:to>
      <xdr:col>102</xdr:col>
      <xdr:colOff>114300</xdr:colOff>
      <xdr:row>77</xdr:row>
      <xdr:rowOff>42610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4385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67804</xdr:rowOff>
    </xdr:from>
    <xdr:to>
      <xdr:col>116</xdr:col>
      <xdr:colOff>114300</xdr:colOff>
      <xdr:row>76</xdr:row>
      <xdr:rowOff>169404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46231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107122</xdr:rowOff>
    </xdr:from>
    <xdr:to>
      <xdr:col>112</xdr:col>
      <xdr:colOff>38100</xdr:colOff>
      <xdr:row>77</xdr:row>
      <xdr:rowOff>37272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28399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147748</xdr:rowOff>
    </xdr:from>
    <xdr:to>
      <xdr:col>107</xdr:col>
      <xdr:colOff>101600</xdr:colOff>
      <xdr:row>77</xdr:row>
      <xdr:rowOff>77898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69025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162852</xdr:rowOff>
    </xdr:from>
    <xdr:to>
      <xdr:col>102</xdr:col>
      <xdr:colOff>165100</xdr:colOff>
      <xdr:row>77</xdr:row>
      <xdr:rowOff>93002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84129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163260</xdr:rowOff>
    </xdr:from>
    <xdr:to>
      <xdr:col>98</xdr:col>
      <xdr:colOff>38100</xdr:colOff>
      <xdr:row>77</xdr:row>
      <xdr:rowOff>93410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84537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人件費、扶助費、公債費からなる義務的経費は</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％）の割合を占めている。</a:t>
          </a:r>
          <a:endParaRPr lang="ja-JP" altLang="ja-JP" sz="1400">
            <a:effectLst/>
          </a:endParaRPr>
        </a:p>
        <a:p>
          <a:r>
            <a:rPr kumimoji="1" lang="ja-JP" altLang="ja-JP" sz="1100">
              <a:solidFill>
                <a:schemeClr val="dk1"/>
              </a:solidFill>
              <a:effectLst/>
              <a:latin typeface="+mn-lt"/>
              <a:ea typeface="+mn-ea"/>
              <a:cs typeface="+mn-cs"/>
            </a:rPr>
            <a:t>普通建設事業、災害復旧費からなる投資的経費は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％）の割合を占めている。</a:t>
          </a:r>
          <a:r>
            <a:rPr kumimoji="1" lang="ja-JP" altLang="ja-JP" sz="1100">
              <a:solidFill>
                <a:sysClr val="windowText" lastClr="000000"/>
              </a:solidFill>
              <a:effectLst/>
              <a:latin typeface="+mn-lt"/>
              <a:ea typeface="+mn-ea"/>
              <a:cs typeface="+mn-cs"/>
            </a:rPr>
            <a:t>普通建設事業においては、</a:t>
          </a:r>
          <a:r>
            <a:rPr kumimoji="1" lang="ja-JP" altLang="en-US" sz="1100">
              <a:solidFill>
                <a:sysClr val="windowText" lastClr="000000"/>
              </a:solidFill>
              <a:effectLst/>
              <a:latin typeface="+mn-lt"/>
              <a:ea typeface="+mn-ea"/>
              <a:cs typeface="+mn-cs"/>
            </a:rPr>
            <a:t>学校給食センター建設事業や電算整備事業が皆増したものの、</a:t>
          </a:r>
          <a:r>
            <a:rPr kumimoji="1" lang="ja-JP" altLang="ja-JP" sz="1100">
              <a:solidFill>
                <a:sysClr val="windowText" lastClr="000000"/>
              </a:solidFill>
              <a:effectLst/>
              <a:latin typeface="+mn-lt"/>
              <a:ea typeface="+mn-ea"/>
              <a:cs typeface="+mn-cs"/>
            </a:rPr>
            <a:t>新庁舎建設事業</a:t>
          </a:r>
          <a:r>
            <a:rPr kumimoji="1" lang="ja-JP" altLang="en-US" sz="1100">
              <a:solidFill>
                <a:sysClr val="windowText" lastClr="000000"/>
              </a:solidFill>
              <a:effectLst/>
              <a:latin typeface="+mn-lt"/>
              <a:ea typeface="+mn-ea"/>
              <a:cs typeface="+mn-cs"/>
            </a:rPr>
            <a:t>完了</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る減額等により</a:t>
          </a:r>
          <a:r>
            <a:rPr kumimoji="1" lang="en-US" altLang="ja-JP" sz="1100">
              <a:solidFill>
                <a:sysClr val="windowText" lastClr="000000"/>
              </a:solidFill>
              <a:effectLst/>
              <a:latin typeface="+mn-lt"/>
              <a:ea typeface="+mn-ea"/>
              <a:cs typeface="+mn-cs"/>
            </a:rPr>
            <a:t>1,291,174</a:t>
          </a:r>
          <a:r>
            <a:rPr kumimoji="1" lang="ja-JP" altLang="ja-JP" sz="1100">
              <a:solidFill>
                <a:sysClr val="windowText" lastClr="000000"/>
              </a:solidFill>
              <a:effectLst/>
              <a:latin typeface="+mn-lt"/>
              <a:ea typeface="+mn-ea"/>
              <a:cs typeface="+mn-cs"/>
            </a:rPr>
            <a:t>千円（前年度比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1,672,333</a:t>
          </a:r>
          <a:r>
            <a:rPr kumimoji="1" lang="ja-JP" altLang="ja-JP" sz="1100">
              <a:solidFill>
                <a:sysClr val="windowText" lastClr="000000"/>
              </a:solidFill>
              <a:effectLst/>
              <a:latin typeface="+mn-lt"/>
              <a:ea typeface="+mn-ea"/>
              <a:cs typeface="+mn-cs"/>
            </a:rPr>
            <a:t>千円）の大幅な</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物件費、補助費等、積立金などのその他の経費は</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％）の割合を占めている。</a:t>
          </a:r>
          <a:r>
            <a:rPr kumimoji="1" lang="ja-JP" altLang="ja-JP" sz="1100">
              <a:solidFill>
                <a:sysClr val="windowText" lastClr="000000"/>
              </a:solidFill>
              <a:effectLst/>
              <a:latin typeface="+mn-lt"/>
              <a:ea typeface="+mn-ea"/>
              <a:cs typeface="+mn-cs"/>
            </a:rPr>
            <a:t>補助費等においては、コロナ対策である特別定額給付金事業</a:t>
          </a:r>
          <a:r>
            <a:rPr kumimoji="1" lang="ja-JP" altLang="en-US" sz="1100">
              <a:solidFill>
                <a:sysClr val="windowText" lastClr="000000"/>
              </a:solidFill>
              <a:effectLst/>
              <a:latin typeface="+mn-lt"/>
              <a:ea typeface="+mn-ea"/>
              <a:cs typeface="+mn-cs"/>
            </a:rPr>
            <a:t>の皆減</a:t>
          </a:r>
          <a:r>
            <a:rPr kumimoji="1" lang="ja-JP" altLang="ja-JP" sz="1100">
              <a:solidFill>
                <a:sysClr val="windowText" lastClr="000000"/>
              </a:solidFill>
              <a:effectLst/>
              <a:latin typeface="+mn-lt"/>
              <a:ea typeface="+mn-ea"/>
              <a:cs typeface="+mn-cs"/>
            </a:rPr>
            <a:t>や門川産業振興事業等</a:t>
          </a:r>
          <a:r>
            <a:rPr kumimoji="1" lang="ja-JP" altLang="en-US" sz="1100">
              <a:solidFill>
                <a:sysClr val="windowText" lastClr="000000"/>
              </a:solidFill>
              <a:effectLst/>
              <a:latin typeface="+mn-lt"/>
              <a:ea typeface="+mn-ea"/>
              <a:cs typeface="+mn-cs"/>
            </a:rPr>
            <a:t>の減額</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897,087</a:t>
          </a:r>
          <a:r>
            <a:rPr kumimoji="1" lang="ja-JP" altLang="ja-JP" sz="1100">
              <a:solidFill>
                <a:sysClr val="windowText" lastClr="000000"/>
              </a:solidFill>
              <a:effectLst/>
              <a:latin typeface="+mn-lt"/>
              <a:ea typeface="+mn-ea"/>
              <a:cs typeface="+mn-cs"/>
            </a:rPr>
            <a:t>千円（前年度比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1,894,370</a:t>
          </a:r>
          <a:r>
            <a:rPr kumimoji="1" lang="ja-JP" altLang="ja-JP" sz="1100">
              <a:solidFill>
                <a:sysClr val="windowText" lastClr="000000"/>
              </a:solidFill>
              <a:effectLst/>
              <a:latin typeface="+mn-lt"/>
              <a:ea typeface="+mn-ea"/>
              <a:cs typeface="+mn-cs"/>
            </a:rPr>
            <a:t>千円）の大幅な</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額となった。</a:t>
          </a:r>
          <a:endParaRPr lang="ja-JP" altLang="ja-JP" sz="1400">
            <a:solidFill>
              <a:sysClr val="windowText" lastClr="000000"/>
            </a:solidFill>
            <a:effectLst/>
          </a:endParaRPr>
        </a:p>
        <a:p>
          <a:pPr eaLnBrk="1" fontAlgn="auto" latinLnBrk="0" hangingPunct="1"/>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衛生センター建設事業等の</a:t>
          </a:r>
          <a:r>
            <a:rPr kumimoji="1" lang="ja-JP" altLang="ja-JP" sz="1100" b="0" i="0" baseline="0">
              <a:solidFill>
                <a:schemeClr val="dk1"/>
              </a:solidFill>
              <a:effectLst/>
              <a:latin typeface="+mn-lt"/>
              <a:ea typeface="+mn-ea"/>
              <a:cs typeface="+mn-cs"/>
            </a:rPr>
            <a:t>大型の普通建設事業費等の増加が見込まれるため、引き続き支出抑制に努める。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17,644
17,560
120.40
11,370,552
10,653,973
536,852
4,678,675
7,613,061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54661</xdr:rowOff>
    </xdr:from>
    <xdr:to>
      <xdr:col>24</xdr:col>
      <xdr:colOff>63500</xdr:colOff>
      <xdr:row>36</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26861"/>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xdr:rowOff>
    </xdr:from>
    <xdr:to>
      <xdr:col>19</xdr:col>
      <xdr:colOff>177800</xdr:colOff>
      <xdr:row>36</xdr:row>
      <xdr:rowOff>54661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565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xdr:rowOff>
    </xdr:from>
    <xdr:to>
      <xdr:col>15</xdr:col>
      <xdr:colOff>50800</xdr:colOff>
      <xdr:row>36</xdr:row>
      <xdr:rowOff>84836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75654"/>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68377</xdr:rowOff>
    </xdr:from>
    <xdr:to>
      <xdr:col>10</xdr:col>
      <xdr:colOff>114300</xdr:colOff>
      <xdr:row>36</xdr:row>
      <xdr:rowOff>84836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057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68783</xdr:rowOff>
    </xdr:from>
    <xdr:to>
      <xdr:col>24</xdr:col>
      <xdr:colOff>114300</xdr:colOff>
      <xdr:row>36</xdr:row>
      <xdr:rowOff>170383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47210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3861</xdr:rowOff>
    </xdr:from>
    <xdr:to>
      <xdr:col>20</xdr:col>
      <xdr:colOff>38100</xdr:colOff>
      <xdr:row>36</xdr:row>
      <xdr:rowOff>105461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96588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124104</xdr:rowOff>
    </xdr:from>
    <xdr:to>
      <xdr:col>15</xdr:col>
      <xdr:colOff>101600</xdr:colOff>
      <xdr:row>36</xdr:row>
      <xdr:rowOff>54254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34036</xdr:rowOff>
    </xdr:from>
    <xdr:to>
      <xdr:col>10</xdr:col>
      <xdr:colOff>165100</xdr:colOff>
      <xdr:row>36</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17577</xdr:rowOff>
    </xdr:from>
    <xdr:to>
      <xdr:col>6</xdr:col>
      <xdr:colOff>38100</xdr:colOff>
      <xdr:row>36</xdr:row>
      <xdr:rowOff>119177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110304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31004</xdr:rowOff>
    </xdr:from>
    <xdr:to>
      <xdr:col>24</xdr:col>
      <xdr:colOff>62865</xdr:colOff>
      <xdr:row>58</xdr:row>
      <xdr:rowOff>5611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46404"/>
          <a:ext cx="1270" cy="100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9438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5611</xdr:rowOff>
    </xdr:from>
    <xdr:to>
      <xdr:col>24</xdr:col>
      <xdr:colOff>152400</xdr:colOff>
      <xdr:row>58</xdr:row>
      <xdr:rowOff>5611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149131</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31004</xdr:rowOff>
    </xdr:from>
    <xdr:to>
      <xdr:col>24</xdr:col>
      <xdr:colOff>152400</xdr:colOff>
      <xdr:row>52</xdr:row>
      <xdr:rowOff>31004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153252</xdr:rowOff>
    </xdr:from>
    <xdr:to>
      <xdr:col>24</xdr:col>
      <xdr:colOff>63500</xdr:colOff>
      <xdr:row>55</xdr:row>
      <xdr:rowOff>54093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97202"/>
          <a:ext cx="838200" cy="5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21721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2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43294</xdr:rowOff>
    </xdr:from>
    <xdr:to>
      <xdr:col>24</xdr:col>
      <xdr:colOff>114300</xdr:colOff>
      <xdr:row>56</xdr:row>
      <xdr:rowOff>144894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4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153252</xdr:rowOff>
    </xdr:from>
    <xdr:to>
      <xdr:col>19</xdr:col>
      <xdr:colOff>177800</xdr:colOff>
      <xdr:row>56</xdr:row>
      <xdr:rowOff>118307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97202"/>
          <a:ext cx="889000" cy="8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23402</xdr:rowOff>
    </xdr:from>
    <xdr:to>
      <xdr:col>20</xdr:col>
      <xdr:colOff>38100</xdr:colOff>
      <xdr:row>54</xdr:row>
      <xdr:rowOff>125002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116129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118307</xdr:rowOff>
    </xdr:from>
    <xdr:to>
      <xdr:col>15</xdr:col>
      <xdr:colOff>50800</xdr:colOff>
      <xdr:row>56</xdr:row>
      <xdr:rowOff>130697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9507"/>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130697</xdr:rowOff>
    </xdr:from>
    <xdr:to>
      <xdr:col>10</xdr:col>
      <xdr:colOff>114300</xdr:colOff>
      <xdr:row>56</xdr:row>
      <xdr:rowOff>139902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1897"/>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3293</xdr:rowOff>
    </xdr:from>
    <xdr:to>
      <xdr:col>24</xdr:col>
      <xdr:colOff>114300</xdr:colOff>
      <xdr:row>55</xdr:row>
      <xdr:rowOff>104893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26170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102452</xdr:rowOff>
    </xdr:from>
    <xdr:to>
      <xdr:col>20</xdr:col>
      <xdr:colOff>38100</xdr:colOff>
      <xdr:row>52</xdr:row>
      <xdr:rowOff>32602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49129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6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67507</xdr:rowOff>
    </xdr:from>
    <xdr:to>
      <xdr:col>15</xdr:col>
      <xdr:colOff>101600</xdr:colOff>
      <xdr:row>56</xdr:row>
      <xdr:rowOff>169107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4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79897</xdr:rowOff>
    </xdr:from>
    <xdr:to>
      <xdr:col>10</xdr:col>
      <xdr:colOff>165100</xdr:colOff>
      <xdr:row>57</xdr:row>
      <xdr:rowOff>10047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26574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5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89102</xdr:rowOff>
    </xdr:from>
    <xdr:to>
      <xdr:col>6</xdr:col>
      <xdr:colOff>38100</xdr:colOff>
      <xdr:row>57</xdr:row>
      <xdr:rowOff>19252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35779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46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24105</xdr:rowOff>
    </xdr:from>
    <xdr:to>
      <xdr:col>24</xdr:col>
      <xdr:colOff>63500</xdr:colOff>
      <xdr:row>76</xdr:row>
      <xdr:rowOff>84412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11405"/>
          <a:ext cx="838200" cy="40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84412</xdr:rowOff>
    </xdr:from>
    <xdr:to>
      <xdr:col>19</xdr:col>
      <xdr:colOff>177800</xdr:colOff>
      <xdr:row>76</xdr:row>
      <xdr:rowOff>125157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4612"/>
          <a:ext cx="889000" cy="4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121717</xdr:rowOff>
    </xdr:from>
    <xdr:to>
      <xdr:col>15</xdr:col>
      <xdr:colOff>50800</xdr:colOff>
      <xdr:row>76</xdr:row>
      <xdr:rowOff>125157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51917"/>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121717</xdr:rowOff>
    </xdr:from>
    <xdr:to>
      <xdr:col>10</xdr:col>
      <xdr:colOff>114300</xdr:colOff>
      <xdr:row>76</xdr:row>
      <xdr:rowOff>137142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1917"/>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144755</xdr:rowOff>
    </xdr:from>
    <xdr:to>
      <xdr:col>24</xdr:col>
      <xdr:colOff>114300</xdr:colOff>
      <xdr:row>74</xdr:row>
      <xdr:rowOff>74905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167632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33612</xdr:rowOff>
    </xdr:from>
    <xdr:to>
      <xdr:col>20</xdr:col>
      <xdr:colOff>38100</xdr:colOff>
      <xdr:row>76</xdr:row>
      <xdr:rowOff>135212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151738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3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74357</xdr:rowOff>
    </xdr:from>
    <xdr:to>
      <xdr:col>15</xdr:col>
      <xdr:colOff>101600</xdr:colOff>
      <xdr:row>77</xdr:row>
      <xdr:rowOff>4507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21034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70917</xdr:rowOff>
    </xdr:from>
    <xdr:to>
      <xdr:col>10</xdr:col>
      <xdr:colOff>165100</xdr:colOff>
      <xdr:row>77</xdr:row>
      <xdr:rowOff>1067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17594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86342</xdr:rowOff>
    </xdr:from>
    <xdr:to>
      <xdr:col>6</xdr:col>
      <xdr:colOff>38100</xdr:colOff>
      <xdr:row>77</xdr:row>
      <xdr:rowOff>16492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33019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55834</xdr:rowOff>
    </xdr:from>
    <xdr:to>
      <xdr:col>24</xdr:col>
      <xdr:colOff>63500</xdr:colOff>
      <xdr:row>98</xdr:row>
      <xdr:rowOff>73227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57934"/>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73227</xdr:rowOff>
    </xdr:from>
    <xdr:to>
      <xdr:col>19</xdr:col>
      <xdr:colOff>177800</xdr:colOff>
      <xdr:row>98</xdr:row>
      <xdr:rowOff>83438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7532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83438</xdr:rowOff>
    </xdr:from>
    <xdr:to>
      <xdr:col>15</xdr:col>
      <xdr:colOff>50800</xdr:colOff>
      <xdr:row>98</xdr:row>
      <xdr:rowOff>97509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85538"/>
          <a:ext cx="889000" cy="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90768</xdr:rowOff>
    </xdr:from>
    <xdr:to>
      <xdr:col>10</xdr:col>
      <xdr:colOff>114300</xdr:colOff>
      <xdr:row>98</xdr:row>
      <xdr:rowOff>97509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92868"/>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5034</xdr:rowOff>
    </xdr:from>
    <xdr:to>
      <xdr:col>24</xdr:col>
      <xdr:colOff>114300</xdr:colOff>
      <xdr:row>98</xdr:row>
      <xdr:rowOff>106634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91411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22427</xdr:rowOff>
    </xdr:from>
    <xdr:to>
      <xdr:col>20</xdr:col>
      <xdr:colOff>38100</xdr:colOff>
      <xdr:row>98</xdr:row>
      <xdr:rowOff>124027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115154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32638</xdr:rowOff>
    </xdr:from>
    <xdr:to>
      <xdr:col>15</xdr:col>
      <xdr:colOff>101600</xdr:colOff>
      <xdr:row>98</xdr:row>
      <xdr:rowOff>134238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125365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46709</xdr:rowOff>
    </xdr:from>
    <xdr:to>
      <xdr:col>10</xdr:col>
      <xdr:colOff>165100</xdr:colOff>
      <xdr:row>98</xdr:row>
      <xdr:rowOff>148309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139436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39968</xdr:rowOff>
    </xdr:from>
    <xdr:to>
      <xdr:col>6</xdr:col>
      <xdr:colOff>38100</xdr:colOff>
      <xdr:row>98</xdr:row>
      <xdr:rowOff>141568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132695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35363</xdr:rowOff>
    </xdr:from>
    <xdr:to>
      <xdr:col>55</xdr:col>
      <xdr:colOff>0</xdr:colOff>
      <xdr:row>57</xdr:row>
      <xdr:rowOff>35763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0801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109868</xdr:rowOff>
    </xdr:from>
    <xdr:to>
      <xdr:col>50</xdr:col>
      <xdr:colOff>114300</xdr:colOff>
      <xdr:row>57</xdr:row>
      <xdr:rowOff>35763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39618"/>
          <a:ext cx="889000" cy="2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109868</xdr:rowOff>
    </xdr:from>
    <xdr:to>
      <xdr:col>45</xdr:col>
      <xdr:colOff>177800</xdr:colOff>
      <xdr:row>57</xdr:row>
      <xdr:rowOff>5226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39618"/>
          <a:ext cx="8890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5226</xdr:rowOff>
    </xdr:from>
    <xdr:to>
      <xdr:col>41</xdr:col>
      <xdr:colOff>50800</xdr:colOff>
      <xdr:row>57</xdr:row>
      <xdr:rowOff>21419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787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156013</xdr:rowOff>
    </xdr:from>
    <xdr:to>
      <xdr:col>55</xdr:col>
      <xdr:colOff>50800</xdr:colOff>
      <xdr:row>57</xdr:row>
      <xdr:rowOff>86163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134440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156413</xdr:rowOff>
    </xdr:from>
    <xdr:to>
      <xdr:col>50</xdr:col>
      <xdr:colOff>165100</xdr:colOff>
      <xdr:row>57</xdr:row>
      <xdr:rowOff>86563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77690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59068</xdr:rowOff>
    </xdr:from>
    <xdr:to>
      <xdr:col>46</xdr:col>
      <xdr:colOff>38100</xdr:colOff>
      <xdr:row>55</xdr:row>
      <xdr:rowOff>160668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125876</xdr:rowOff>
    </xdr:from>
    <xdr:to>
      <xdr:col>41</xdr:col>
      <xdr:colOff>101600</xdr:colOff>
      <xdr:row>57</xdr:row>
      <xdr:rowOff>56026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47153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142069</xdr:rowOff>
    </xdr:from>
    <xdr:to>
      <xdr:col>36</xdr:col>
      <xdr:colOff>165100</xdr:colOff>
      <xdr:row>57</xdr:row>
      <xdr:rowOff>72219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63346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125488</xdr:rowOff>
    </xdr:from>
    <xdr:to>
      <xdr:col>55</xdr:col>
      <xdr:colOff>0</xdr:colOff>
      <xdr:row>77</xdr:row>
      <xdr:rowOff>29039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55688"/>
          <a:ext cx="8382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125488</xdr:rowOff>
    </xdr:from>
    <xdr:to>
      <xdr:col>50</xdr:col>
      <xdr:colOff>114300</xdr:colOff>
      <xdr:row>78</xdr:row>
      <xdr:rowOff>100761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55688"/>
          <a:ext cx="889000" cy="3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100761</xdr:rowOff>
    </xdr:from>
    <xdr:to>
      <xdr:col>45</xdr:col>
      <xdr:colOff>177800</xdr:colOff>
      <xdr:row>78</xdr:row>
      <xdr:rowOff>137852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73861"/>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128879</xdr:rowOff>
    </xdr:from>
    <xdr:to>
      <xdr:col>41</xdr:col>
      <xdr:colOff>50800</xdr:colOff>
      <xdr:row>78</xdr:row>
      <xdr:rowOff>137852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01979"/>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149689</xdr:rowOff>
    </xdr:from>
    <xdr:to>
      <xdr:col>55</xdr:col>
      <xdr:colOff>50800</xdr:colOff>
      <xdr:row>77</xdr:row>
      <xdr:rowOff>79839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128116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74688</xdr:rowOff>
    </xdr:from>
    <xdr:to>
      <xdr:col>50</xdr:col>
      <xdr:colOff>165100</xdr:colOff>
      <xdr:row>77</xdr:row>
      <xdr:rowOff>4838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167415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49961</xdr:rowOff>
    </xdr:from>
    <xdr:to>
      <xdr:col>46</xdr:col>
      <xdr:colOff>38100</xdr:colOff>
      <xdr:row>78</xdr:row>
      <xdr:rowOff>151561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142688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87052</xdr:rowOff>
    </xdr:from>
    <xdr:to>
      <xdr:col>41</xdr:col>
      <xdr:colOff>101600</xdr:colOff>
      <xdr:row>79</xdr:row>
      <xdr:rowOff>17202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8329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5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78079</xdr:rowOff>
    </xdr:from>
    <xdr:to>
      <xdr:col>36</xdr:col>
      <xdr:colOff>165100</xdr:colOff>
      <xdr:row>79</xdr:row>
      <xdr:rowOff>8229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170806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41979</xdr:rowOff>
    </xdr:from>
    <xdr:to>
      <xdr:col>55</xdr:col>
      <xdr:colOff>0</xdr:colOff>
      <xdr:row>98</xdr:row>
      <xdr:rowOff>45645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4079"/>
          <a:ext cx="8382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41979</xdr:rowOff>
    </xdr:from>
    <xdr:to>
      <xdr:col>50</xdr:col>
      <xdr:colOff>114300</xdr:colOff>
      <xdr:row>98</xdr:row>
      <xdr:rowOff>52091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4079"/>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157806</xdr:rowOff>
    </xdr:from>
    <xdr:to>
      <xdr:col>45</xdr:col>
      <xdr:colOff>177800</xdr:colOff>
      <xdr:row>98</xdr:row>
      <xdr:rowOff>52091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88456"/>
          <a:ext cx="889000" cy="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157806</xdr:rowOff>
    </xdr:from>
    <xdr:to>
      <xdr:col>41</xdr:col>
      <xdr:colOff>50800</xdr:colOff>
      <xdr:row>97</xdr:row>
      <xdr:rowOff>170757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88456"/>
          <a:ext cx="8890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166295</xdr:rowOff>
    </xdr:from>
    <xdr:to>
      <xdr:col>55</xdr:col>
      <xdr:colOff>50800</xdr:colOff>
      <xdr:row>98</xdr:row>
      <xdr:rowOff>96445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81222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162629</xdr:rowOff>
    </xdr:from>
    <xdr:to>
      <xdr:col>50</xdr:col>
      <xdr:colOff>165100</xdr:colOff>
      <xdr:row>98</xdr:row>
      <xdr:rowOff>92779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83906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1291</xdr:rowOff>
    </xdr:from>
    <xdr:to>
      <xdr:col>46</xdr:col>
      <xdr:colOff>38100</xdr:colOff>
      <xdr:row>98</xdr:row>
      <xdr:rowOff>102891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94018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107006</xdr:rowOff>
    </xdr:from>
    <xdr:to>
      <xdr:col>41</xdr:col>
      <xdr:colOff>101600</xdr:colOff>
      <xdr:row>98</xdr:row>
      <xdr:rowOff>37156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119957</xdr:rowOff>
    </xdr:from>
    <xdr:to>
      <xdr:col>36</xdr:col>
      <xdr:colOff>165100</xdr:colOff>
      <xdr:row>98</xdr:row>
      <xdr:rowOff>50107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41234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164408</xdr:rowOff>
    </xdr:from>
    <xdr:to>
      <xdr:col>85</xdr:col>
      <xdr:colOff>127000</xdr:colOff>
      <xdr:row>36</xdr:row>
      <xdr:rowOff>170199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3660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170199</xdr:rowOff>
    </xdr:from>
    <xdr:to>
      <xdr:col>81</xdr:col>
      <xdr:colOff>50800</xdr:colOff>
      <xdr:row>37</xdr:row>
      <xdr:rowOff>52394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4239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52394</xdr:rowOff>
    </xdr:from>
    <xdr:to>
      <xdr:col>76</xdr:col>
      <xdr:colOff>114300</xdr:colOff>
      <xdr:row>37</xdr:row>
      <xdr:rowOff>89637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96044"/>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89637</xdr:rowOff>
    </xdr:from>
    <xdr:to>
      <xdr:col>71</xdr:col>
      <xdr:colOff>177800</xdr:colOff>
      <xdr:row>37</xdr:row>
      <xdr:rowOff>94837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33287"/>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113608</xdr:rowOff>
    </xdr:from>
    <xdr:to>
      <xdr:col>85</xdr:col>
      <xdr:colOff>177800</xdr:colOff>
      <xdr:row>37</xdr:row>
      <xdr:rowOff>43758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92035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119399</xdr:rowOff>
    </xdr:from>
    <xdr:to>
      <xdr:col>81</xdr:col>
      <xdr:colOff>101600</xdr:colOff>
      <xdr:row>37</xdr:row>
      <xdr:rowOff>49549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xdr:rowOff>
    </xdr:from>
    <xdr:to>
      <xdr:col>76</xdr:col>
      <xdr:colOff>165100</xdr:colOff>
      <xdr:row>37</xdr:row>
      <xdr:rowOff>103194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94321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38837</xdr:rowOff>
    </xdr:from>
    <xdr:to>
      <xdr:col>72</xdr:col>
      <xdr:colOff>38100</xdr:colOff>
      <xdr:row>37</xdr:row>
      <xdr:rowOff>140437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131563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44037</xdr:rowOff>
    </xdr:from>
    <xdr:to>
      <xdr:col>67</xdr:col>
      <xdr:colOff>101600</xdr:colOff>
      <xdr:row>37</xdr:row>
      <xdr:rowOff>145637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136765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45892</xdr:rowOff>
    </xdr:from>
    <xdr:to>
      <xdr:col>85</xdr:col>
      <xdr:colOff>127000</xdr:colOff>
      <xdr:row>57</xdr:row>
      <xdr:rowOff>117883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18542"/>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117883</xdr:rowOff>
    </xdr:from>
    <xdr:to>
      <xdr:col>81</xdr:col>
      <xdr:colOff>50800</xdr:colOff>
      <xdr:row>57</xdr:row>
      <xdr:rowOff>124247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90533"/>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124247</xdr:rowOff>
    </xdr:from>
    <xdr:to>
      <xdr:col>76</xdr:col>
      <xdr:colOff>114300</xdr:colOff>
      <xdr:row>57</xdr:row>
      <xdr:rowOff>162519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96897"/>
          <a:ext cx="8890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162519</xdr:rowOff>
    </xdr:from>
    <xdr:to>
      <xdr:col>71</xdr:col>
      <xdr:colOff>177800</xdr:colOff>
      <xdr:row>58</xdr:row>
      <xdr:rowOff>6943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35169"/>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166542</xdr:rowOff>
    </xdr:from>
    <xdr:to>
      <xdr:col>85</xdr:col>
      <xdr:colOff>177800</xdr:colOff>
      <xdr:row>57</xdr:row>
      <xdr:rowOff>96692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67083</xdr:rowOff>
    </xdr:from>
    <xdr:to>
      <xdr:col>81</xdr:col>
      <xdr:colOff>101600</xdr:colOff>
      <xdr:row>57</xdr:row>
      <xdr:rowOff>168683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159810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73447</xdr:rowOff>
    </xdr:from>
    <xdr:to>
      <xdr:col>76</xdr:col>
      <xdr:colOff>165100</xdr:colOff>
      <xdr:row>58</xdr:row>
      <xdr:rowOff>3597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166174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111719</xdr:rowOff>
    </xdr:from>
    <xdr:to>
      <xdr:col>72</xdr:col>
      <xdr:colOff>38100</xdr:colOff>
      <xdr:row>58</xdr:row>
      <xdr:rowOff>41869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32996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127593</xdr:rowOff>
    </xdr:from>
    <xdr:to>
      <xdr:col>67</xdr:col>
      <xdr:colOff>101600</xdr:colOff>
      <xdr:row>58</xdr:row>
      <xdr:rowOff>57743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48870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41478</xdr:rowOff>
    </xdr:from>
    <xdr:to>
      <xdr:col>85</xdr:col>
      <xdr:colOff>127000</xdr:colOff>
      <xdr:row>79</xdr:row>
      <xdr:rowOff>43117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6028"/>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33241</xdr:rowOff>
    </xdr:from>
    <xdr:to>
      <xdr:col>81</xdr:col>
      <xdr:colOff>50800</xdr:colOff>
      <xdr:row>79</xdr:row>
      <xdr:rowOff>43117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7791"/>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33241</xdr:rowOff>
    </xdr:from>
    <xdr:to>
      <xdr:col>76</xdr:col>
      <xdr:colOff>114300</xdr:colOff>
      <xdr:row>79</xdr:row>
      <xdr:rowOff>40171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7791"/>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35576</xdr:rowOff>
    </xdr:from>
    <xdr:to>
      <xdr:col>71</xdr:col>
      <xdr:colOff>177800</xdr:colOff>
      <xdr:row>79</xdr:row>
      <xdr:rowOff>40171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0126"/>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162128</xdr:rowOff>
    </xdr:from>
    <xdr:to>
      <xdr:col>85</xdr:col>
      <xdr:colOff>177800</xdr:colOff>
      <xdr:row>79</xdr:row>
      <xdr:rowOff>92278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163767</xdr:rowOff>
    </xdr:from>
    <xdr:to>
      <xdr:col>81</xdr:col>
      <xdr:colOff>101600</xdr:colOff>
      <xdr:row>79</xdr:row>
      <xdr:rowOff>93917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85044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153891</xdr:rowOff>
    </xdr:from>
    <xdr:to>
      <xdr:col>76</xdr:col>
      <xdr:colOff>165100</xdr:colOff>
      <xdr:row>79</xdr:row>
      <xdr:rowOff>84041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75168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160821</xdr:rowOff>
    </xdr:from>
    <xdr:to>
      <xdr:col>72</xdr:col>
      <xdr:colOff>38100</xdr:colOff>
      <xdr:row>79</xdr:row>
      <xdr:rowOff>90971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82098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156226</xdr:rowOff>
    </xdr:from>
    <xdr:to>
      <xdr:col>67</xdr:col>
      <xdr:colOff>101600</xdr:colOff>
      <xdr:row>79</xdr:row>
      <xdr:rowOff>86376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102903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143925</xdr:rowOff>
    </xdr:from>
    <xdr:to>
      <xdr:col>85</xdr:col>
      <xdr:colOff>127000</xdr:colOff>
      <xdr:row>97</xdr:row>
      <xdr:rowOff>158702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74575"/>
          <a:ext cx="8382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158702</xdr:rowOff>
    </xdr:from>
    <xdr:to>
      <xdr:col>81</xdr:col>
      <xdr:colOff>50800</xdr:colOff>
      <xdr:row>97</xdr:row>
      <xdr:rowOff>165167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89352"/>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165167</xdr:rowOff>
    </xdr:from>
    <xdr:to>
      <xdr:col>76</xdr:col>
      <xdr:colOff>114300</xdr:colOff>
      <xdr:row>97</xdr:row>
      <xdr:rowOff>168083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95817"/>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168083</xdr:rowOff>
    </xdr:from>
    <xdr:to>
      <xdr:col>71</xdr:col>
      <xdr:colOff>177800</xdr:colOff>
      <xdr:row>98</xdr:row>
      <xdr:rowOff>4200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98733"/>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93125</xdr:rowOff>
    </xdr:from>
    <xdr:to>
      <xdr:col>85</xdr:col>
      <xdr:colOff>177800</xdr:colOff>
      <xdr:row>98</xdr:row>
      <xdr:rowOff>23275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8052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107902</xdr:rowOff>
    </xdr:from>
    <xdr:to>
      <xdr:col>81</xdr:col>
      <xdr:colOff>101600</xdr:colOff>
      <xdr:row>98</xdr:row>
      <xdr:rowOff>38052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29179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114367</xdr:rowOff>
    </xdr:from>
    <xdr:to>
      <xdr:col>76</xdr:col>
      <xdr:colOff>165100</xdr:colOff>
      <xdr:row>98</xdr:row>
      <xdr:rowOff>44517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35644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117283</xdr:rowOff>
    </xdr:from>
    <xdr:to>
      <xdr:col>72</xdr:col>
      <xdr:colOff>38100</xdr:colOff>
      <xdr:row>98</xdr:row>
      <xdr:rowOff>47433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38560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124850</xdr:rowOff>
    </xdr:from>
    <xdr:to>
      <xdr:col>67</xdr:col>
      <xdr:colOff>101600</xdr:colOff>
      <xdr:row>98</xdr:row>
      <xdr:rowOff>55000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46127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歳出決算額は、住民一人当たり</a:t>
          </a:r>
          <a:r>
            <a:rPr kumimoji="1" lang="en-US" altLang="ja-JP" sz="1100">
              <a:solidFill>
                <a:sysClr val="windowText" lastClr="000000"/>
              </a:solidFill>
              <a:effectLst/>
              <a:latin typeface="+mn-lt"/>
              <a:ea typeface="+mn-ea"/>
              <a:cs typeface="+mn-cs"/>
            </a:rPr>
            <a:t>604</a:t>
          </a:r>
          <a:r>
            <a:rPr kumimoji="1" lang="ja-JP" altLang="ja-JP" sz="1100">
              <a:solidFill>
                <a:sysClr val="windowText" lastClr="000000"/>
              </a:solidFill>
              <a:effectLst/>
              <a:latin typeface="+mn-lt"/>
              <a:ea typeface="+mn-ea"/>
              <a:cs typeface="+mn-cs"/>
            </a:rPr>
            <a:t>千円（前年度比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98</a:t>
          </a:r>
          <a:r>
            <a:rPr kumimoji="1" lang="ja-JP" altLang="ja-JP" sz="1100">
              <a:solidFill>
                <a:sysClr val="windowText" lastClr="000000"/>
              </a:solidFill>
              <a:effectLst/>
              <a:latin typeface="+mn-lt"/>
              <a:ea typeface="+mn-ea"/>
              <a:cs typeface="+mn-cs"/>
            </a:rPr>
            <a:t>千円）となり、全体的に支出</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a:t>
          </a:r>
          <a:r>
            <a:rPr kumimoji="1" lang="ja-JP" altLang="en-US" sz="1100">
              <a:solidFill>
                <a:sysClr val="windowText" lastClr="000000"/>
              </a:solidFill>
              <a:effectLst/>
              <a:latin typeface="+mn-lt"/>
              <a:ea typeface="+mn-ea"/>
              <a:cs typeface="+mn-cs"/>
            </a:rPr>
            <a:t>主に民生</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衛生</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及び公債費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があったものの、</a:t>
          </a:r>
          <a:r>
            <a:rPr kumimoji="1" lang="ja-JP" altLang="ja-JP" sz="1100" b="0" i="0" baseline="0">
              <a:solidFill>
                <a:sysClr val="windowText" lastClr="000000"/>
              </a:solidFill>
              <a:effectLst/>
              <a:latin typeface="+mn-lt"/>
              <a:ea typeface="+mn-ea"/>
              <a:cs typeface="+mn-cs"/>
            </a:rPr>
            <a:t>新庁舎建設事業</a:t>
          </a:r>
          <a:r>
            <a:rPr kumimoji="1" lang="ja-JP" altLang="ja-JP" sz="1100">
              <a:solidFill>
                <a:sysClr val="windowText" lastClr="000000"/>
              </a:solidFill>
              <a:effectLst/>
              <a:latin typeface="+mn-lt"/>
              <a:ea typeface="+mn-ea"/>
              <a:cs typeface="+mn-cs"/>
            </a:rPr>
            <a:t>及びコロナ対策である</a:t>
          </a:r>
          <a:r>
            <a:rPr kumimoji="1" lang="ja-JP" altLang="ja-JP" sz="1100" b="0" i="0" baseline="0">
              <a:solidFill>
                <a:sysClr val="windowText" lastClr="000000"/>
              </a:solidFill>
              <a:effectLst/>
              <a:latin typeface="+mn-lt"/>
              <a:ea typeface="+mn-ea"/>
              <a:cs typeface="+mn-cs"/>
            </a:rPr>
            <a:t>特別定額給付金事業</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総務費の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、コロナ対策である門川産業振興事業及び門川事業所等応援給付金事業等により商工費の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などが挙げられる。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人口減少</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経費の増加</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により全体的に一人当たりのコストが増加傾向にあり、総務費及び民生費においては類似団体平均より高い状態にある。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衛生センター建設事業等</a:t>
          </a:r>
          <a:r>
            <a:rPr kumimoji="1" lang="ja-JP" altLang="en-US" sz="1100" b="0" i="0" baseline="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大型事業を控える衛生費や公債費</a:t>
          </a:r>
          <a:r>
            <a:rPr kumimoji="1" lang="ja-JP" altLang="ja-JP" sz="1100">
              <a:solidFill>
                <a:sysClr val="windowText" lastClr="000000"/>
              </a:solidFill>
              <a:effectLst/>
              <a:latin typeface="+mn-lt"/>
              <a:ea typeface="+mn-ea"/>
              <a:cs typeface="+mn-cs"/>
            </a:rPr>
            <a:t>等の増加が見込まれるため、増加傾向にある費目の支出抑制を行いながら、類似団体平均と比較して、乖離が生まれないように努めていく。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行財政改革推進計画に基づき適正な経費削減等を行った結果、実質収支額は黒字で推移している。</a:t>
          </a:r>
          <a:endParaRPr lang="ja-JP" altLang="ja-JP" sz="1400">
            <a:effectLst/>
          </a:endParaRPr>
        </a:p>
        <a:p>
          <a:r>
            <a:rPr kumimoji="1" lang="ja-JP" altLang="ja-JP" sz="1100">
              <a:solidFill>
                <a:schemeClr val="dk1"/>
              </a:solidFill>
              <a:effectLst/>
              <a:latin typeface="+mn-lt"/>
              <a:ea typeface="+mn-ea"/>
              <a:cs typeface="+mn-cs"/>
            </a:rPr>
            <a:t>今後とも、経常経費の抑制や歳入歳出のバランスを重視した健全な財政運営を行っていくとともに、長期財政計画にあがっている公共施設の大規模な改修や更新工事に備えた財政調整基金等の積立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一般会計、特別会計及び公営企業会計について、全ての会計が赤字を計上しておらず、連結実質赤字比率は生じていない。</a:t>
          </a:r>
          <a:endParaRPr lang="ja-JP" altLang="ja-JP" sz="1400">
            <a:effectLst/>
          </a:endParaRPr>
        </a:p>
        <a:p>
          <a:r>
            <a:rPr kumimoji="1" lang="ja-JP" altLang="ja-JP" sz="1100">
              <a:solidFill>
                <a:schemeClr val="dk1"/>
              </a:solidFill>
              <a:effectLst/>
              <a:latin typeface="+mn-lt"/>
              <a:ea typeface="+mn-ea"/>
              <a:cs typeface="+mn-cs"/>
            </a:rPr>
            <a:t>水道事業会計においては、平成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年度に「門川町水道事業アセットマネジメント」を策定し、平成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年度においては、「門川町水道事業経営戦略」を策定し、施設及び管路の計画的な更新等に取り組んでいる。また、今後の財源確保のため、令和元年度に約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％の料金改定を行った。</a:t>
          </a:r>
          <a:endParaRPr lang="ja-JP" altLang="ja-JP" sz="1400">
            <a:effectLst/>
          </a:endParaRPr>
        </a:p>
        <a:p>
          <a:r>
            <a:rPr kumimoji="1" lang="ja-JP" altLang="ja-JP" sz="1100">
              <a:solidFill>
                <a:schemeClr val="dk1"/>
              </a:solidFill>
              <a:effectLst/>
              <a:latin typeface="+mn-lt"/>
              <a:ea typeface="+mn-ea"/>
              <a:cs typeface="+mn-cs"/>
            </a:rPr>
            <a:t>今後においても、各会計について適正で健全な運営を実施できるように努めていく。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20&#36001;&#25919;&#35506;/003%20&#36001;&#25919;&#20418;/12%20&#24066;&#30010;&#26449;&#35506;/&#24066;&#30010;&#26449;&#35506;&#35519;&#26619;&#12539;&#36890;&#30693;/&#20196;&#21644;&#65301;&#24180;&#24230;/&#9733;&#36001;&#25919;&#29366;&#27841;&#36039;&#26009;&#38598;/&#12304;&#12305;&#65288;&#12480;&#12454;&#12531;&#12525;&#12540;&#12489;&#28310;&#20633;&#23436;&#20102;&#12398;&#12372;&#36899;&#32097;&#65289;&#20196;&#21644;&#65299;&#24180;&#24230;&#36001;&#25919;&#29366;&#27841;&#36039;&#26009;&#38598;&#12398;&#20316;&#25104;&#12395;&#12388;&#12356;&#12390;&#65288;2&#22238;&#30446;&#12539;&#22320;&#26041;&#20844;&#20250;&#35336;&#38306;&#20418;&#65289;/&#12480;&#12454;&#12531;&#12525;&#12540;&#12489;&#20998;/&#12304;&#36001;&#25919;&#29366;&#27841;&#36039;&#26009;&#38598;&#12305;_454214_&#38272;&#24029;&#30010;_2021/&#12304;&#36001;&#25919;&#29366;&#27841;&#36039;&#26009;&#38598;&#12305;_454214_&#38272;&#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61.6</v>
          </cell>
          <cell r="BX53">
            <v>57.1</v>
          </cell>
          <cell r="CF53">
            <v>58.4</v>
          </cell>
          <cell r="CN53">
            <v>59.7</v>
          </cell>
          <cell r="CV53">
            <v>56.9</v>
          </cell>
        </row>
        <row r="55">
          <cell r="AN55" t="str">
            <v>類似団体内平均値</v>
          </cell>
          <cell r="BP55">
            <v>28.5</v>
          </cell>
          <cell r="BX55">
            <v>20.5</v>
          </cell>
          <cell r="CF55">
            <v>21.4</v>
          </cell>
          <cell r="CN55">
            <v>12.8</v>
          </cell>
          <cell r="CV55">
            <v>0</v>
          </cell>
        </row>
        <row r="57">
          <cell r="BP57">
            <v>59.7</v>
          </cell>
          <cell r="BX57">
            <v>60.3</v>
          </cell>
          <cell r="CF57">
            <v>60.5</v>
          </cell>
          <cell r="CN57">
            <v>61.2</v>
          </cell>
          <cell r="CV57">
            <v>62.8</v>
          </cell>
        </row>
        <row r="72">
          <cell r="BP72" t="str">
            <v>H29</v>
          </cell>
          <cell r="BX72" t="str">
            <v>H30</v>
          </cell>
          <cell r="CF72" t="str">
            <v>R01</v>
          </cell>
          <cell r="CN72" t="str">
            <v>R02</v>
          </cell>
          <cell r="CV72" t="str">
            <v>R03</v>
          </cell>
        </row>
        <row r="73">
          <cell r="AN73" t="str">
            <v>当該団体値</v>
          </cell>
        </row>
        <row r="75">
          <cell r="BP75">
            <v>2.2000000000000002</v>
          </cell>
          <cell r="BX75">
            <v>3.3</v>
          </cell>
          <cell r="CF75">
            <v>4.5</v>
          </cell>
          <cell r="CN75">
            <v>4.9000000000000004</v>
          </cell>
          <cell r="CV75">
            <v>5.4</v>
          </cell>
        </row>
        <row r="77">
          <cell r="AN77" t="str">
            <v>類似団体内平均値</v>
          </cell>
          <cell r="BP77">
            <v>28.5</v>
          </cell>
          <cell r="BX77">
            <v>20.5</v>
          </cell>
          <cell r="CF77">
            <v>21.4</v>
          </cell>
          <cell r="CN77">
            <v>12.8</v>
          </cell>
          <cell r="CV77">
            <v>0</v>
          </cell>
        </row>
        <row r="79">
          <cell r="BP79">
            <v>8</v>
          </cell>
          <cell r="BX79">
            <v>7.9</v>
          </cell>
          <cell r="CF79">
            <v>7.7</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6" t="s">
        <v>80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75" thickBot="1" x14ac:dyDescent="0.2">
      <c r="B2" s="173" t="s">
        <v>81</v>
      </c>
      <c r="C2" s="173"/>
      <c r="D2" s="174"/>
    </row>
    <row r="3" spans="1:119" ht="18.75" customHeight="1" thickBot="1" x14ac:dyDescent="0.2">
      <c r="A3" s="172"/>
      <c r="B3" s="577" t="s">
        <v>82</v>
      </c>
      <c r="C3" s="578"/>
      <c r="D3" s="578"/>
      <c r="E3" s="579"/>
      <c r="F3" s="579"/>
      <c r="G3" s="579"/>
      <c r="H3" s="579"/>
      <c r="I3" s="579"/>
      <c r="J3" s="579"/>
      <c r="K3" s="579"/>
      <c r="L3" s="579" t="s">
        <v>83</v>
      </c>
      <c r="M3" s="579"/>
      <c r="N3" s="579"/>
      <c r="O3" s="579"/>
      <c r="P3" s="579"/>
      <c r="Q3" s="579"/>
      <c r="R3" s="582"/>
      <c r="S3" s="582"/>
      <c r="T3" s="582"/>
      <c r="U3" s="582"/>
      <c r="V3" s="583"/>
      <c r="W3" s="473" t="s">
        <v>84</v>
      </c>
      <c r="X3" s="474"/>
      <c r="Y3" s="474"/>
      <c r="Z3" s="474"/>
      <c r="AA3" s="474"/>
      <c r="AB3" s="578"/>
      <c r="AC3" s="582" t="s">
        <v>85</v>
      </c>
      <c r="AD3" s="474"/>
      <c r="AE3" s="474"/>
      <c r="AF3" s="474"/>
      <c r="AG3" s="474"/>
      <c r="AH3" s="474"/>
      <c r="AI3" s="474"/>
      <c r="AJ3" s="474"/>
      <c r="AK3" s="474"/>
      <c r="AL3" s="544"/>
      <c r="AM3" s="473" t="s">
        <v>86</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87</v>
      </c>
      <c r="BO3" s="474"/>
      <c r="BP3" s="474"/>
      <c r="BQ3" s="474"/>
      <c r="BR3" s="474"/>
      <c r="BS3" s="474"/>
      <c r="BT3" s="474"/>
      <c r="BU3" s="544"/>
      <c r="BV3" s="473" t="s">
        <v>88</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89</v>
      </c>
      <c r="CU3" s="474"/>
      <c r="CV3" s="474"/>
      <c r="CW3" s="474"/>
      <c r="CX3" s="474"/>
      <c r="CY3" s="474"/>
      <c r="CZ3" s="474"/>
      <c r="DA3" s="544"/>
      <c r="DB3" s="473" t="s">
        <v>90</v>
      </c>
      <c r="DC3" s="474"/>
      <c r="DD3" s="474"/>
      <c r="DE3" s="474"/>
      <c r="DF3" s="474"/>
      <c r="DG3" s="474"/>
      <c r="DH3" s="474"/>
      <c r="DI3" s="544"/>
    </row>
    <row r="4" spans="1:119" ht="18.75"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91</v>
      </c>
      <c r="AZ4" s="431"/>
      <c r="BA4" s="431"/>
      <c r="BB4" s="431"/>
      <c r="BC4" s="431"/>
      <c r="BD4" s="431"/>
      <c r="BE4" s="431"/>
      <c r="BF4" s="431"/>
      <c r="BG4" s="431"/>
      <c r="BH4" s="431"/>
      <c r="BI4" s="431"/>
      <c r="BJ4" s="431"/>
      <c r="BK4" s="431"/>
      <c r="BL4" s="431"/>
      <c r="BM4" s="432"/>
      <c r="BN4" s="433">
        <v>11370552</v>
      </c>
      <c r="BO4" s="434"/>
      <c r="BP4" s="434"/>
      <c r="BQ4" s="434"/>
      <c r="BR4" s="434"/>
      <c r="BS4" s="434"/>
      <c r="BT4" s="434"/>
      <c r="BU4" s="435"/>
      <c r="BV4" s="433">
        <v>13464162</v>
      </c>
      <c r="BW4" s="434"/>
      <c r="BX4" s="434"/>
      <c r="BY4" s="434"/>
      <c r="BZ4" s="434"/>
      <c r="CA4" s="434"/>
      <c r="CB4" s="434"/>
      <c r="CC4" s="435"/>
      <c r="CD4" s="570" t="s">
        <v>92</v>
      </c>
      <c r="CE4" s="571"/>
      <c r="CF4" s="571"/>
      <c r="CG4" s="571"/>
      <c r="CH4" s="571"/>
      <c r="CI4" s="571"/>
      <c r="CJ4" s="571"/>
      <c r="CK4" s="571"/>
      <c r="CL4" s="571"/>
      <c r="CM4" s="571"/>
      <c r="CN4" s="571"/>
      <c r="CO4" s="571"/>
      <c r="CP4" s="571"/>
      <c r="CQ4" s="571"/>
      <c r="CR4" s="571"/>
      <c r="CS4" s="572"/>
      <c r="CT4" s="573">
        <v>11.5</v>
      </c>
      <c r="CU4" s="574"/>
      <c r="CV4" s="574"/>
      <c r="CW4" s="574"/>
      <c r="CX4" s="574"/>
      <c r="CY4" s="574"/>
      <c r="CZ4" s="574"/>
      <c r="DA4" s="575"/>
      <c r="DB4" s="573">
        <v>9.5</v>
      </c>
      <c r="DC4" s="574"/>
      <c r="DD4" s="574"/>
      <c r="DE4" s="574"/>
      <c r="DF4" s="574"/>
      <c r="DG4" s="574"/>
      <c r="DH4" s="574"/>
      <c r="DI4" s="575"/>
    </row>
    <row r="5" spans="1:119" ht="18.75"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93</v>
      </c>
      <c r="AN5" s="361"/>
      <c r="AO5" s="361"/>
      <c r="AP5" s="361"/>
      <c r="AQ5" s="361"/>
      <c r="AR5" s="361"/>
      <c r="AS5" s="361"/>
      <c r="AT5" s="362"/>
      <c r="AU5" s="462" t="s">
        <v>94</v>
      </c>
      <c r="AV5" s="463"/>
      <c r="AW5" s="463"/>
      <c r="AX5" s="463"/>
      <c r="AY5" s="418" t="s">
        <v>95</v>
      </c>
      <c r="AZ5" s="419"/>
      <c r="BA5" s="419"/>
      <c r="BB5" s="419"/>
      <c r="BC5" s="419"/>
      <c r="BD5" s="419"/>
      <c r="BE5" s="419"/>
      <c r="BF5" s="419"/>
      <c r="BG5" s="419"/>
      <c r="BH5" s="419"/>
      <c r="BI5" s="419"/>
      <c r="BJ5" s="419"/>
      <c r="BK5" s="419"/>
      <c r="BL5" s="419"/>
      <c r="BM5" s="420"/>
      <c r="BN5" s="404">
        <v>10653973</v>
      </c>
      <c r="BO5" s="405"/>
      <c r="BP5" s="405"/>
      <c r="BQ5" s="405"/>
      <c r="BR5" s="405"/>
      <c r="BS5" s="405"/>
      <c r="BT5" s="405"/>
      <c r="BU5" s="406"/>
      <c r="BV5" s="404">
        <v>12494461</v>
      </c>
      <c r="BW5" s="405"/>
      <c r="BX5" s="405"/>
      <c r="BY5" s="405"/>
      <c r="BZ5" s="405"/>
      <c r="CA5" s="405"/>
      <c r="CB5" s="405"/>
      <c r="CC5" s="406"/>
      <c r="CD5" s="444" t="s">
        <v>96</v>
      </c>
      <c r="CE5" s="364"/>
      <c r="CF5" s="364"/>
      <c r="CG5" s="364"/>
      <c r="CH5" s="364"/>
      <c r="CI5" s="364"/>
      <c r="CJ5" s="364"/>
      <c r="CK5" s="364"/>
      <c r="CL5" s="364"/>
      <c r="CM5" s="364"/>
      <c r="CN5" s="364"/>
      <c r="CO5" s="364"/>
      <c r="CP5" s="364"/>
      <c r="CQ5" s="364"/>
      <c r="CR5" s="364"/>
      <c r="CS5" s="445"/>
      <c r="CT5" s="401">
        <v>83.7</v>
      </c>
      <c r="CU5" s="402"/>
      <c r="CV5" s="402"/>
      <c r="CW5" s="402"/>
      <c r="CX5" s="402"/>
      <c r="CY5" s="402"/>
      <c r="CZ5" s="402"/>
      <c r="DA5" s="403"/>
      <c r="DB5" s="401">
        <v>88.9</v>
      </c>
      <c r="DC5" s="402"/>
      <c r="DD5" s="402"/>
      <c r="DE5" s="402"/>
      <c r="DF5" s="402"/>
      <c r="DG5" s="402"/>
      <c r="DH5" s="402"/>
      <c r="DI5" s="403"/>
    </row>
    <row r="6" spans="1:119" ht="18.75" customHeight="1" x14ac:dyDescent="0.15">
      <c r="A6" s="172"/>
      <c r="B6" s="550" t="s">
        <v>97</v>
      </c>
      <c r="C6" s="391"/>
      <c r="D6" s="391"/>
      <c r="E6" s="551"/>
      <c r="F6" s="551"/>
      <c r="G6" s="551"/>
      <c r="H6" s="551"/>
      <c r="I6" s="551"/>
      <c r="J6" s="551"/>
      <c r="K6" s="551"/>
      <c r="L6" s="551" t="s">
        <v>98</v>
      </c>
      <c r="M6" s="551"/>
      <c r="N6" s="551"/>
      <c r="O6" s="551"/>
      <c r="P6" s="551"/>
      <c r="Q6" s="551"/>
      <c r="R6" s="389"/>
      <c r="S6" s="389"/>
      <c r="T6" s="389"/>
      <c r="U6" s="389"/>
      <c r="V6" s="557"/>
      <c r="W6" s="494" t="s">
        <v>99</v>
      </c>
      <c r="X6" s="390"/>
      <c r="Y6" s="390"/>
      <c r="Z6" s="390"/>
      <c r="AA6" s="390"/>
      <c r="AB6" s="391"/>
      <c r="AC6" s="562" t="s">
        <v>100</v>
      </c>
      <c r="AD6" s="563"/>
      <c r="AE6" s="563"/>
      <c r="AF6" s="563"/>
      <c r="AG6" s="563"/>
      <c r="AH6" s="563"/>
      <c r="AI6" s="563"/>
      <c r="AJ6" s="563"/>
      <c r="AK6" s="563"/>
      <c r="AL6" s="564"/>
      <c r="AM6" s="461" t="s">
        <v>101</v>
      </c>
      <c r="AN6" s="361"/>
      <c r="AO6" s="361"/>
      <c r="AP6" s="361"/>
      <c r="AQ6" s="361"/>
      <c r="AR6" s="361"/>
      <c r="AS6" s="361"/>
      <c r="AT6" s="362"/>
      <c r="AU6" s="462" t="s">
        <v>94</v>
      </c>
      <c r="AV6" s="463"/>
      <c r="AW6" s="463"/>
      <c r="AX6" s="463"/>
      <c r="AY6" s="418" t="s">
        <v>102</v>
      </c>
      <c r="AZ6" s="419"/>
      <c r="BA6" s="419"/>
      <c r="BB6" s="419"/>
      <c r="BC6" s="419"/>
      <c r="BD6" s="419"/>
      <c r="BE6" s="419"/>
      <c r="BF6" s="419"/>
      <c r="BG6" s="419"/>
      <c r="BH6" s="419"/>
      <c r="BI6" s="419"/>
      <c r="BJ6" s="419"/>
      <c r="BK6" s="419"/>
      <c r="BL6" s="419"/>
      <c r="BM6" s="420"/>
      <c r="BN6" s="404">
        <v>716579</v>
      </c>
      <c r="BO6" s="405"/>
      <c r="BP6" s="405"/>
      <c r="BQ6" s="405"/>
      <c r="BR6" s="405"/>
      <c r="BS6" s="405"/>
      <c r="BT6" s="405"/>
      <c r="BU6" s="406"/>
      <c r="BV6" s="404">
        <v>969701</v>
      </c>
      <c r="BW6" s="405"/>
      <c r="BX6" s="405"/>
      <c r="BY6" s="405"/>
      <c r="BZ6" s="405"/>
      <c r="CA6" s="405"/>
      <c r="CB6" s="405"/>
      <c r="CC6" s="406"/>
      <c r="CD6" s="444" t="s">
        <v>103</v>
      </c>
      <c r="CE6" s="364"/>
      <c r="CF6" s="364"/>
      <c r="CG6" s="364"/>
      <c r="CH6" s="364"/>
      <c r="CI6" s="364"/>
      <c r="CJ6" s="364"/>
      <c r="CK6" s="364"/>
      <c r="CL6" s="364"/>
      <c r="CM6" s="364"/>
      <c r="CN6" s="364"/>
      <c r="CO6" s="364"/>
      <c r="CP6" s="364"/>
      <c r="CQ6" s="364"/>
      <c r="CR6" s="364"/>
      <c r="CS6" s="445"/>
      <c r="CT6" s="547">
        <v>87.3</v>
      </c>
      <c r="CU6" s="548"/>
      <c r="CV6" s="548"/>
      <c r="CW6" s="548"/>
      <c r="CX6" s="548"/>
      <c r="CY6" s="548"/>
      <c r="CZ6" s="548"/>
      <c r="DA6" s="549"/>
      <c r="DB6" s="547">
        <v>92</v>
      </c>
      <c r="DC6" s="548"/>
      <c r="DD6" s="548"/>
      <c r="DE6" s="548"/>
      <c r="DF6" s="548"/>
      <c r="DG6" s="548"/>
      <c r="DH6" s="548"/>
      <c r="DI6" s="549"/>
    </row>
    <row r="7" spans="1:119" ht="18.75"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104</v>
      </c>
      <c r="AN7" s="361"/>
      <c r="AO7" s="361"/>
      <c r="AP7" s="361"/>
      <c r="AQ7" s="361"/>
      <c r="AR7" s="361"/>
      <c r="AS7" s="361"/>
      <c r="AT7" s="362"/>
      <c r="AU7" s="462" t="s">
        <v>94</v>
      </c>
      <c r="AV7" s="463"/>
      <c r="AW7" s="463"/>
      <c r="AX7" s="463"/>
      <c r="AY7" s="418" t="s">
        <v>105</v>
      </c>
      <c r="AZ7" s="419"/>
      <c r="BA7" s="419"/>
      <c r="BB7" s="419"/>
      <c r="BC7" s="419"/>
      <c r="BD7" s="419"/>
      <c r="BE7" s="419"/>
      <c r="BF7" s="419"/>
      <c r="BG7" s="419"/>
      <c r="BH7" s="419"/>
      <c r="BI7" s="419"/>
      <c r="BJ7" s="419"/>
      <c r="BK7" s="419"/>
      <c r="BL7" s="419"/>
      <c r="BM7" s="420"/>
      <c r="BN7" s="404">
        <v>179727</v>
      </c>
      <c r="BO7" s="405"/>
      <c r="BP7" s="405"/>
      <c r="BQ7" s="405"/>
      <c r="BR7" s="405"/>
      <c r="BS7" s="405"/>
      <c r="BT7" s="405"/>
      <c r="BU7" s="406"/>
      <c r="BV7" s="404">
        <v>551994</v>
      </c>
      <c r="BW7" s="405"/>
      <c r="BX7" s="405"/>
      <c r="BY7" s="405"/>
      <c r="BZ7" s="405"/>
      <c r="CA7" s="405"/>
      <c r="CB7" s="405"/>
      <c r="CC7" s="406"/>
      <c r="CD7" s="444" t="s">
        <v>106</v>
      </c>
      <c r="CE7" s="364"/>
      <c r="CF7" s="364"/>
      <c r="CG7" s="364"/>
      <c r="CH7" s="364"/>
      <c r="CI7" s="364"/>
      <c r="CJ7" s="364"/>
      <c r="CK7" s="364"/>
      <c r="CL7" s="364"/>
      <c r="CM7" s="364"/>
      <c r="CN7" s="364"/>
      <c r="CO7" s="364"/>
      <c r="CP7" s="364"/>
      <c r="CQ7" s="364"/>
      <c r="CR7" s="364"/>
      <c r="CS7" s="445"/>
      <c r="CT7" s="404">
        <v>4678675</v>
      </c>
      <c r="CU7" s="405"/>
      <c r="CV7" s="405"/>
      <c r="CW7" s="405"/>
      <c r="CX7" s="405"/>
      <c r="CY7" s="405"/>
      <c r="CZ7" s="405"/>
      <c r="DA7" s="406"/>
      <c r="DB7" s="404">
        <v>4414778</v>
      </c>
      <c r="DC7" s="405"/>
      <c r="DD7" s="405"/>
      <c r="DE7" s="405"/>
      <c r="DF7" s="405"/>
      <c r="DG7" s="405"/>
      <c r="DH7" s="405"/>
      <c r="DI7" s="406"/>
    </row>
    <row r="8" spans="1:119" ht="18.75"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107</v>
      </c>
      <c r="AN8" s="361"/>
      <c r="AO8" s="361"/>
      <c r="AP8" s="361"/>
      <c r="AQ8" s="361"/>
      <c r="AR8" s="361"/>
      <c r="AS8" s="361"/>
      <c r="AT8" s="362"/>
      <c r="AU8" s="462" t="s">
        <v>94</v>
      </c>
      <c r="AV8" s="463"/>
      <c r="AW8" s="463"/>
      <c r="AX8" s="463"/>
      <c r="AY8" s="418" t="s">
        <v>108</v>
      </c>
      <c r="AZ8" s="419"/>
      <c r="BA8" s="419"/>
      <c r="BB8" s="419"/>
      <c r="BC8" s="419"/>
      <c r="BD8" s="419"/>
      <c r="BE8" s="419"/>
      <c r="BF8" s="419"/>
      <c r="BG8" s="419"/>
      <c r="BH8" s="419"/>
      <c r="BI8" s="419"/>
      <c r="BJ8" s="419"/>
      <c r="BK8" s="419"/>
      <c r="BL8" s="419"/>
      <c r="BM8" s="420"/>
      <c r="BN8" s="404">
        <v>536852</v>
      </c>
      <c r="BO8" s="405"/>
      <c r="BP8" s="405"/>
      <c r="BQ8" s="405"/>
      <c r="BR8" s="405"/>
      <c r="BS8" s="405"/>
      <c r="BT8" s="405"/>
      <c r="BU8" s="406"/>
      <c r="BV8" s="404">
        <v>417707</v>
      </c>
      <c r="BW8" s="405"/>
      <c r="BX8" s="405"/>
      <c r="BY8" s="405"/>
      <c r="BZ8" s="405"/>
      <c r="CA8" s="405"/>
      <c r="CB8" s="405"/>
      <c r="CC8" s="406"/>
      <c r="CD8" s="444" t="s">
        <v>109</v>
      </c>
      <c r="CE8" s="364"/>
      <c r="CF8" s="364"/>
      <c r="CG8" s="364"/>
      <c r="CH8" s="364"/>
      <c r="CI8" s="364"/>
      <c r="CJ8" s="364"/>
      <c r="CK8" s="364"/>
      <c r="CL8" s="364"/>
      <c r="CM8" s="364"/>
      <c r="CN8" s="364"/>
      <c r="CO8" s="364"/>
      <c r="CP8" s="364"/>
      <c r="CQ8" s="364"/>
      <c r="CR8" s="364"/>
      <c r="CS8" s="445"/>
      <c r="CT8" s="507">
        <v>0.4</v>
      </c>
      <c r="CU8" s="508"/>
      <c r="CV8" s="508"/>
      <c r="CW8" s="508"/>
      <c r="CX8" s="508"/>
      <c r="CY8" s="508"/>
      <c r="CZ8" s="508"/>
      <c r="DA8" s="509"/>
      <c r="DB8" s="507">
        <v>0.41</v>
      </c>
      <c r="DC8" s="508"/>
      <c r="DD8" s="508"/>
      <c r="DE8" s="508"/>
      <c r="DF8" s="508"/>
      <c r="DG8" s="508"/>
      <c r="DH8" s="508"/>
      <c r="DI8" s="509"/>
    </row>
    <row r="9" spans="1:119" ht="18.75" customHeight="1" thickBot="1" x14ac:dyDescent="0.2">
      <c r="A9" s="172"/>
      <c r="B9" s="536" t="s">
        <v>110</v>
      </c>
      <c r="C9" s="537"/>
      <c r="D9" s="537"/>
      <c r="E9" s="537"/>
      <c r="F9" s="537"/>
      <c r="G9" s="537"/>
      <c r="H9" s="537"/>
      <c r="I9" s="537"/>
      <c r="J9" s="537"/>
      <c r="K9" s="455"/>
      <c r="L9" s="538" t="s">
        <v>111</v>
      </c>
      <c r="M9" s="539"/>
      <c r="N9" s="539"/>
      <c r="O9" s="539"/>
      <c r="P9" s="539"/>
      <c r="Q9" s="540"/>
      <c r="R9" s="541">
        <v>17379</v>
      </c>
      <c r="S9" s="542"/>
      <c r="T9" s="542"/>
      <c r="U9" s="542"/>
      <c r="V9" s="543"/>
      <c r="W9" s="473" t="s">
        <v>112</v>
      </c>
      <c r="X9" s="474"/>
      <c r="Y9" s="474"/>
      <c r="Z9" s="474"/>
      <c r="AA9" s="474"/>
      <c r="AB9" s="474"/>
      <c r="AC9" s="474"/>
      <c r="AD9" s="474"/>
      <c r="AE9" s="474"/>
      <c r="AF9" s="474"/>
      <c r="AG9" s="474"/>
      <c r="AH9" s="474"/>
      <c r="AI9" s="474"/>
      <c r="AJ9" s="474"/>
      <c r="AK9" s="474"/>
      <c r="AL9" s="544"/>
      <c r="AM9" s="461" t="s">
        <v>113</v>
      </c>
      <c r="AN9" s="361"/>
      <c r="AO9" s="361"/>
      <c r="AP9" s="361"/>
      <c r="AQ9" s="361"/>
      <c r="AR9" s="361"/>
      <c r="AS9" s="361"/>
      <c r="AT9" s="362"/>
      <c r="AU9" s="462" t="s">
        <v>94</v>
      </c>
      <c r="AV9" s="463"/>
      <c r="AW9" s="463"/>
      <c r="AX9" s="463"/>
      <c r="AY9" s="418" t="s">
        <v>114</v>
      </c>
      <c r="AZ9" s="419"/>
      <c r="BA9" s="419"/>
      <c r="BB9" s="419"/>
      <c r="BC9" s="419"/>
      <c r="BD9" s="419"/>
      <c r="BE9" s="419"/>
      <c r="BF9" s="419"/>
      <c r="BG9" s="419"/>
      <c r="BH9" s="419"/>
      <c r="BI9" s="419"/>
      <c r="BJ9" s="419"/>
      <c r="BK9" s="419"/>
      <c r="BL9" s="419"/>
      <c r="BM9" s="420"/>
      <c r="BN9" s="404">
        <v>119145</v>
      </c>
      <c r="BO9" s="405"/>
      <c r="BP9" s="405"/>
      <c r="BQ9" s="405"/>
      <c r="BR9" s="405"/>
      <c r="BS9" s="405"/>
      <c r="BT9" s="405"/>
      <c r="BU9" s="406"/>
      <c r="BV9" s="404">
        <v>130877</v>
      </c>
      <c r="BW9" s="405"/>
      <c r="BX9" s="405"/>
      <c r="BY9" s="405"/>
      <c r="BZ9" s="405"/>
      <c r="CA9" s="405"/>
      <c r="CB9" s="405"/>
      <c r="CC9" s="406"/>
      <c r="CD9" s="444" t="s">
        <v>115</v>
      </c>
      <c r="CE9" s="364"/>
      <c r="CF9" s="364"/>
      <c r="CG9" s="364"/>
      <c r="CH9" s="364"/>
      <c r="CI9" s="364"/>
      <c r="CJ9" s="364"/>
      <c r="CK9" s="364"/>
      <c r="CL9" s="364"/>
      <c r="CM9" s="364"/>
      <c r="CN9" s="364"/>
      <c r="CO9" s="364"/>
      <c r="CP9" s="364"/>
      <c r="CQ9" s="364"/>
      <c r="CR9" s="364"/>
      <c r="CS9" s="445"/>
      <c r="CT9" s="401">
        <v>8.8000000000000007</v>
      </c>
      <c r="CU9" s="402"/>
      <c r="CV9" s="402"/>
      <c r="CW9" s="402"/>
      <c r="CX9" s="402"/>
      <c r="CY9" s="402"/>
      <c r="CZ9" s="402"/>
      <c r="DA9" s="403"/>
      <c r="DB9" s="401">
        <v>9</v>
      </c>
      <c r="DC9" s="402"/>
      <c r="DD9" s="402"/>
      <c r="DE9" s="402"/>
      <c r="DF9" s="402"/>
      <c r="DG9" s="402"/>
      <c r="DH9" s="402"/>
      <c r="DI9" s="403"/>
    </row>
    <row r="10" spans="1:119" ht="18.75" customHeight="1" thickBot="1" x14ac:dyDescent="0.2">
      <c r="A10" s="172"/>
      <c r="B10" s="536"/>
      <c r="C10" s="537"/>
      <c r="D10" s="537"/>
      <c r="E10" s="537"/>
      <c r="F10" s="537"/>
      <c r="G10" s="537"/>
      <c r="H10" s="537"/>
      <c r="I10" s="537"/>
      <c r="J10" s="537"/>
      <c r="K10" s="455"/>
      <c r="L10" s="360" t="s">
        <v>116</v>
      </c>
      <c r="M10" s="361"/>
      <c r="N10" s="361"/>
      <c r="O10" s="361"/>
      <c r="P10" s="361"/>
      <c r="Q10" s="362"/>
      <c r="R10" s="357">
        <v>18183</v>
      </c>
      <c r="S10" s="358"/>
      <c r="T10" s="358"/>
      <c r="U10" s="358"/>
      <c r="V10" s="417"/>
      <c r="W10" s="545"/>
      <c r="X10" s="355"/>
      <c r="Y10" s="355"/>
      <c r="Z10" s="355"/>
      <c r="AA10" s="355"/>
      <c r="AB10" s="355"/>
      <c r="AC10" s="355"/>
      <c r="AD10" s="355"/>
      <c r="AE10" s="355"/>
      <c r="AF10" s="355"/>
      <c r="AG10" s="355"/>
      <c r="AH10" s="355"/>
      <c r="AI10" s="355"/>
      <c r="AJ10" s="355"/>
      <c r="AK10" s="355"/>
      <c r="AL10" s="546"/>
      <c r="AM10" s="461" t="s">
        <v>117</v>
      </c>
      <c r="AN10" s="361"/>
      <c r="AO10" s="361"/>
      <c r="AP10" s="361"/>
      <c r="AQ10" s="361"/>
      <c r="AR10" s="361"/>
      <c r="AS10" s="361"/>
      <c r="AT10" s="362"/>
      <c r="AU10" s="462" t="s">
        <v>94</v>
      </c>
      <c r="AV10" s="463"/>
      <c r="AW10" s="463"/>
      <c r="AX10" s="463"/>
      <c r="AY10" s="418" t="s">
        <v>118</v>
      </c>
      <c r="AZ10" s="419"/>
      <c r="BA10" s="419"/>
      <c r="BB10" s="419"/>
      <c r="BC10" s="419"/>
      <c r="BD10" s="419"/>
      <c r="BE10" s="419"/>
      <c r="BF10" s="419"/>
      <c r="BG10" s="419"/>
      <c r="BH10" s="419"/>
      <c r="BI10" s="419"/>
      <c r="BJ10" s="419"/>
      <c r="BK10" s="419"/>
      <c r="BL10" s="419"/>
      <c r="BM10" s="420"/>
      <c r="BN10" s="404">
        <v>852043</v>
      </c>
      <c r="BO10" s="405"/>
      <c r="BP10" s="405"/>
      <c r="BQ10" s="405"/>
      <c r="BR10" s="405"/>
      <c r="BS10" s="405"/>
      <c r="BT10" s="405"/>
      <c r="BU10" s="406"/>
      <c r="BV10" s="404">
        <v>625097</v>
      </c>
      <c r="BW10" s="405"/>
      <c r="BX10" s="405"/>
      <c r="BY10" s="405"/>
      <c r="BZ10" s="405"/>
      <c r="CA10" s="405"/>
      <c r="CB10" s="405"/>
      <c r="CC10" s="406"/>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6"/>
      <c r="C11" s="537"/>
      <c r="D11" s="537"/>
      <c r="E11" s="537"/>
      <c r="F11" s="537"/>
      <c r="G11" s="537"/>
      <c r="H11" s="537"/>
      <c r="I11" s="537"/>
      <c r="J11" s="537"/>
      <c r="K11" s="455"/>
      <c r="L11" s="365" t="s">
        <v>120</v>
      </c>
      <c r="M11" s="366"/>
      <c r="N11" s="366"/>
      <c r="O11" s="366"/>
      <c r="P11" s="366"/>
      <c r="Q11" s="367"/>
      <c r="R11" s="533" t="s">
        <v>121</v>
      </c>
      <c r="S11" s="534"/>
      <c r="T11" s="534"/>
      <c r="U11" s="534"/>
      <c r="V11" s="535"/>
      <c r="W11" s="545"/>
      <c r="X11" s="355"/>
      <c r="Y11" s="355"/>
      <c r="Z11" s="355"/>
      <c r="AA11" s="355"/>
      <c r="AB11" s="355"/>
      <c r="AC11" s="355"/>
      <c r="AD11" s="355"/>
      <c r="AE11" s="355"/>
      <c r="AF11" s="355"/>
      <c r="AG11" s="355"/>
      <c r="AH11" s="355"/>
      <c r="AI11" s="355"/>
      <c r="AJ11" s="355"/>
      <c r="AK11" s="355"/>
      <c r="AL11" s="546"/>
      <c r="AM11" s="461" t="s">
        <v>122</v>
      </c>
      <c r="AN11" s="361"/>
      <c r="AO11" s="361"/>
      <c r="AP11" s="361"/>
      <c r="AQ11" s="361"/>
      <c r="AR11" s="361"/>
      <c r="AS11" s="361"/>
      <c r="AT11" s="362"/>
      <c r="AU11" s="462" t="s">
        <v>123</v>
      </c>
      <c r="AV11" s="463"/>
      <c r="AW11" s="463"/>
      <c r="AX11" s="463"/>
      <c r="AY11" s="418" t="s">
        <v>124</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125</v>
      </c>
      <c r="CE11" s="364"/>
      <c r="CF11" s="364"/>
      <c r="CG11" s="364"/>
      <c r="CH11" s="364"/>
      <c r="CI11" s="364"/>
      <c r="CJ11" s="364"/>
      <c r="CK11" s="364"/>
      <c r="CL11" s="364"/>
      <c r="CM11" s="364"/>
      <c r="CN11" s="364"/>
      <c r="CO11" s="364"/>
      <c r="CP11" s="364"/>
      <c r="CQ11" s="364"/>
      <c r="CR11" s="364"/>
      <c r="CS11" s="445"/>
      <c r="CT11" s="507" t="s">
        <v>126</v>
      </c>
      <c r="CU11" s="508"/>
      <c r="CV11" s="508"/>
      <c r="CW11" s="508"/>
      <c r="CX11" s="508"/>
      <c r="CY11" s="508"/>
      <c r="CZ11" s="508"/>
      <c r="DA11" s="509"/>
      <c r="DB11" s="507" t="s">
        <v>127</v>
      </c>
      <c r="DC11" s="508"/>
      <c r="DD11" s="508"/>
      <c r="DE11" s="508"/>
      <c r="DF11" s="508"/>
      <c r="DG11" s="508"/>
      <c r="DH11" s="508"/>
      <c r="DI11" s="509"/>
    </row>
    <row r="12" spans="1:119" ht="18.75" customHeight="1" x14ac:dyDescent="0.15">
      <c r="A12" s="172"/>
      <c r="B12" s="510" t="s">
        <v>128</v>
      </c>
      <c r="C12" s="511"/>
      <c r="D12" s="511"/>
      <c r="E12" s="511"/>
      <c r="F12" s="511"/>
      <c r="G12" s="511"/>
      <c r="H12" s="511"/>
      <c r="I12" s="511"/>
      <c r="J12" s="511"/>
      <c r="K12" s="512"/>
      <c r="L12" s="519" t="s">
        <v>129</v>
      </c>
      <c r="M12" s="520"/>
      <c r="N12" s="520"/>
      <c r="O12" s="520"/>
      <c r="P12" s="520"/>
      <c r="Q12" s="521"/>
      <c r="R12" s="522">
        <v>17644</v>
      </c>
      <c r="S12" s="523"/>
      <c r="T12" s="523"/>
      <c r="U12" s="523"/>
      <c r="V12" s="524"/>
      <c r="W12" s="525" t="s">
        <v>1</v>
      </c>
      <c r="X12" s="463"/>
      <c r="Y12" s="463"/>
      <c r="Z12" s="463"/>
      <c r="AA12" s="463"/>
      <c r="AB12" s="526"/>
      <c r="AC12" s="527" t="s">
        <v>130</v>
      </c>
      <c r="AD12" s="528"/>
      <c r="AE12" s="528"/>
      <c r="AF12" s="528"/>
      <c r="AG12" s="529"/>
      <c r="AH12" s="527" t="s">
        <v>131</v>
      </c>
      <c r="AI12" s="528"/>
      <c r="AJ12" s="528"/>
      <c r="AK12" s="528"/>
      <c r="AL12" s="530"/>
      <c r="AM12" s="461" t="s">
        <v>132</v>
      </c>
      <c r="AN12" s="361"/>
      <c r="AO12" s="361"/>
      <c r="AP12" s="361"/>
      <c r="AQ12" s="361"/>
      <c r="AR12" s="361"/>
      <c r="AS12" s="361"/>
      <c r="AT12" s="362"/>
      <c r="AU12" s="462" t="s">
        <v>94</v>
      </c>
      <c r="AV12" s="463"/>
      <c r="AW12" s="463"/>
      <c r="AX12" s="463"/>
      <c r="AY12" s="418" t="s">
        <v>133</v>
      </c>
      <c r="AZ12" s="419"/>
      <c r="BA12" s="419"/>
      <c r="BB12" s="419"/>
      <c r="BC12" s="419"/>
      <c r="BD12" s="419"/>
      <c r="BE12" s="419"/>
      <c r="BF12" s="419"/>
      <c r="BG12" s="419"/>
      <c r="BH12" s="419"/>
      <c r="BI12" s="419"/>
      <c r="BJ12" s="419"/>
      <c r="BK12" s="419"/>
      <c r="BL12" s="419"/>
      <c r="BM12" s="420"/>
      <c r="BN12" s="404">
        <v>700000</v>
      </c>
      <c r="BO12" s="405"/>
      <c r="BP12" s="405"/>
      <c r="BQ12" s="405"/>
      <c r="BR12" s="405"/>
      <c r="BS12" s="405"/>
      <c r="BT12" s="405"/>
      <c r="BU12" s="406"/>
      <c r="BV12" s="404">
        <v>608000</v>
      </c>
      <c r="BW12" s="405"/>
      <c r="BX12" s="405"/>
      <c r="BY12" s="405"/>
      <c r="BZ12" s="405"/>
      <c r="CA12" s="405"/>
      <c r="CB12" s="405"/>
      <c r="CC12" s="406"/>
      <c r="CD12" s="444" t="s">
        <v>134</v>
      </c>
      <c r="CE12" s="364"/>
      <c r="CF12" s="364"/>
      <c r="CG12" s="364"/>
      <c r="CH12" s="364"/>
      <c r="CI12" s="364"/>
      <c r="CJ12" s="364"/>
      <c r="CK12" s="364"/>
      <c r="CL12" s="364"/>
      <c r="CM12" s="364"/>
      <c r="CN12" s="364"/>
      <c r="CO12" s="364"/>
      <c r="CP12" s="364"/>
      <c r="CQ12" s="364"/>
      <c r="CR12" s="364"/>
      <c r="CS12" s="445"/>
      <c r="CT12" s="507" t="s">
        <v>127</v>
      </c>
      <c r="CU12" s="508"/>
      <c r="CV12" s="508"/>
      <c r="CW12" s="508"/>
      <c r="CX12" s="508"/>
      <c r="CY12" s="508"/>
      <c r="CZ12" s="508"/>
      <c r="DA12" s="509"/>
      <c r="DB12" s="507" t="s">
        <v>126</v>
      </c>
      <c r="DC12" s="508"/>
      <c r="DD12" s="508"/>
      <c r="DE12" s="508"/>
      <c r="DF12" s="508"/>
      <c r="DG12" s="508"/>
      <c r="DH12" s="508"/>
      <c r="DI12" s="509"/>
    </row>
    <row r="13" spans="1:119" ht="18.75" customHeight="1" x14ac:dyDescent="0.15">
      <c r="A13" s="172"/>
      <c r="B13" s="513"/>
      <c r="C13" s="514"/>
      <c r="D13" s="514"/>
      <c r="E13" s="514"/>
      <c r="F13" s="514"/>
      <c r="G13" s="514"/>
      <c r="H13" s="514"/>
      <c r="I13" s="514"/>
      <c r="J13" s="514"/>
      <c r="K13" s="515"/>
      <c r="L13" s="181"/>
      <c r="M13" s="488" t="s">
        <v>135</v>
      </c>
      <c r="N13" s="489"/>
      <c r="O13" s="489"/>
      <c r="P13" s="489"/>
      <c r="Q13" s="490"/>
      <c r="R13" s="491">
        <v>17560</v>
      </c>
      <c r="S13" s="492"/>
      <c r="T13" s="492"/>
      <c r="U13" s="492"/>
      <c r="V13" s="493"/>
      <c r="W13" s="494" t="s">
        <v>136</v>
      </c>
      <c r="X13" s="390"/>
      <c r="Y13" s="390"/>
      <c r="Z13" s="390"/>
      <c r="AA13" s="390"/>
      <c r="AB13" s="391"/>
      <c r="AC13" s="357">
        <v>587</v>
      </c>
      <c r="AD13" s="358"/>
      <c r="AE13" s="358"/>
      <c r="AF13" s="358"/>
      <c r="AG13" s="359"/>
      <c r="AH13" s="357">
        <v>666</v>
      </c>
      <c r="AI13" s="358"/>
      <c r="AJ13" s="358"/>
      <c r="AK13" s="358"/>
      <c r="AL13" s="417"/>
      <c r="AM13" s="461" t="s">
        <v>137</v>
      </c>
      <c r="AN13" s="361"/>
      <c r="AO13" s="361"/>
      <c r="AP13" s="361"/>
      <c r="AQ13" s="361"/>
      <c r="AR13" s="361"/>
      <c r="AS13" s="361"/>
      <c r="AT13" s="362"/>
      <c r="AU13" s="462" t="s">
        <v>138</v>
      </c>
      <c r="AV13" s="463"/>
      <c r="AW13" s="463"/>
      <c r="AX13" s="463"/>
      <c r="AY13" s="418" t="s">
        <v>139</v>
      </c>
      <c r="AZ13" s="419"/>
      <c r="BA13" s="419"/>
      <c r="BB13" s="419"/>
      <c r="BC13" s="419"/>
      <c r="BD13" s="419"/>
      <c r="BE13" s="419"/>
      <c r="BF13" s="419"/>
      <c r="BG13" s="419"/>
      <c r="BH13" s="419"/>
      <c r="BI13" s="419"/>
      <c r="BJ13" s="419"/>
      <c r="BK13" s="419"/>
      <c r="BL13" s="419"/>
      <c r="BM13" s="420"/>
      <c r="BN13" s="404">
        <v>271188</v>
      </c>
      <c r="BO13" s="405"/>
      <c r="BP13" s="405"/>
      <c r="BQ13" s="405"/>
      <c r="BR13" s="405"/>
      <c r="BS13" s="405"/>
      <c r="BT13" s="405"/>
      <c r="BU13" s="406"/>
      <c r="BV13" s="404">
        <v>147974</v>
      </c>
      <c r="BW13" s="405"/>
      <c r="BX13" s="405"/>
      <c r="BY13" s="405"/>
      <c r="BZ13" s="405"/>
      <c r="CA13" s="405"/>
      <c r="CB13" s="405"/>
      <c r="CC13" s="406"/>
      <c r="CD13" s="444" t="s">
        <v>140</v>
      </c>
      <c r="CE13" s="364"/>
      <c r="CF13" s="364"/>
      <c r="CG13" s="364"/>
      <c r="CH13" s="364"/>
      <c r="CI13" s="364"/>
      <c r="CJ13" s="364"/>
      <c r="CK13" s="364"/>
      <c r="CL13" s="364"/>
      <c r="CM13" s="364"/>
      <c r="CN13" s="364"/>
      <c r="CO13" s="364"/>
      <c r="CP13" s="364"/>
      <c r="CQ13" s="364"/>
      <c r="CR13" s="364"/>
      <c r="CS13" s="445"/>
      <c r="CT13" s="401">
        <v>5.4</v>
      </c>
      <c r="CU13" s="402"/>
      <c r="CV13" s="402"/>
      <c r="CW13" s="402"/>
      <c r="CX13" s="402"/>
      <c r="CY13" s="402"/>
      <c r="CZ13" s="402"/>
      <c r="DA13" s="403"/>
      <c r="DB13" s="401">
        <v>4.9000000000000004</v>
      </c>
      <c r="DC13" s="402"/>
      <c r="DD13" s="402"/>
      <c r="DE13" s="402"/>
      <c r="DF13" s="402"/>
      <c r="DG13" s="402"/>
      <c r="DH13" s="402"/>
      <c r="DI13" s="403"/>
    </row>
    <row r="14" spans="1:119" ht="18.75" customHeight="1" thickBot="1" x14ac:dyDescent="0.2">
      <c r="A14" s="172"/>
      <c r="B14" s="513"/>
      <c r="C14" s="514"/>
      <c r="D14" s="514"/>
      <c r="E14" s="514"/>
      <c r="F14" s="514"/>
      <c r="G14" s="514"/>
      <c r="H14" s="514"/>
      <c r="I14" s="514"/>
      <c r="J14" s="514"/>
      <c r="K14" s="515"/>
      <c r="L14" s="478" t="s">
        <v>141</v>
      </c>
      <c r="M14" s="531"/>
      <c r="N14" s="531"/>
      <c r="O14" s="531"/>
      <c r="P14" s="531"/>
      <c r="Q14" s="532"/>
      <c r="R14" s="491">
        <v>17815</v>
      </c>
      <c r="S14" s="492"/>
      <c r="T14" s="492"/>
      <c r="U14" s="492"/>
      <c r="V14" s="493"/>
      <c r="W14" s="495"/>
      <c r="X14" s="393"/>
      <c r="Y14" s="393"/>
      <c r="Z14" s="393"/>
      <c r="AA14" s="393"/>
      <c r="AB14" s="394"/>
      <c r="AC14" s="484">
        <v>7.1</v>
      </c>
      <c r="AD14" s="485"/>
      <c r="AE14" s="485"/>
      <c r="AF14" s="485"/>
      <c r="AG14" s="486"/>
      <c r="AH14" s="484">
        <v>7.8</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142</v>
      </c>
      <c r="CE14" s="442"/>
      <c r="CF14" s="442"/>
      <c r="CG14" s="442"/>
      <c r="CH14" s="442"/>
      <c r="CI14" s="442"/>
      <c r="CJ14" s="442"/>
      <c r="CK14" s="442"/>
      <c r="CL14" s="442"/>
      <c r="CM14" s="442"/>
      <c r="CN14" s="442"/>
      <c r="CO14" s="442"/>
      <c r="CP14" s="442"/>
      <c r="CQ14" s="442"/>
      <c r="CR14" s="442"/>
      <c r="CS14" s="443"/>
      <c r="CT14" s="501" t="s">
        <v>143</v>
      </c>
      <c r="CU14" s="502"/>
      <c r="CV14" s="502"/>
      <c r="CW14" s="502"/>
      <c r="CX14" s="502"/>
      <c r="CY14" s="502"/>
      <c r="CZ14" s="502"/>
      <c r="DA14" s="503"/>
      <c r="DB14" s="501" t="s">
        <v>144</v>
      </c>
      <c r="DC14" s="502"/>
      <c r="DD14" s="502"/>
      <c r="DE14" s="502"/>
      <c r="DF14" s="502"/>
      <c r="DG14" s="502"/>
      <c r="DH14" s="502"/>
      <c r="DI14" s="503"/>
    </row>
    <row r="15" spans="1:119" ht="18.75" customHeight="1" x14ac:dyDescent="0.15">
      <c r="A15" s="172"/>
      <c r="B15" s="513"/>
      <c r="C15" s="514"/>
      <c r="D15" s="514"/>
      <c r="E15" s="514"/>
      <c r="F15" s="514"/>
      <c r="G15" s="514"/>
      <c r="H15" s="514"/>
      <c r="I15" s="514"/>
      <c r="J15" s="514"/>
      <c r="K15" s="515"/>
      <c r="L15" s="181"/>
      <c r="M15" s="488" t="s">
        <v>145</v>
      </c>
      <c r="N15" s="489"/>
      <c r="O15" s="489"/>
      <c r="P15" s="489"/>
      <c r="Q15" s="490"/>
      <c r="R15" s="491">
        <v>17723</v>
      </c>
      <c r="S15" s="492"/>
      <c r="T15" s="492"/>
      <c r="U15" s="492"/>
      <c r="V15" s="493"/>
      <c r="W15" s="494" t="s">
        <v>146</v>
      </c>
      <c r="X15" s="390"/>
      <c r="Y15" s="390"/>
      <c r="Z15" s="390"/>
      <c r="AA15" s="390"/>
      <c r="AB15" s="391"/>
      <c r="AC15" s="357">
        <v>2663</v>
      </c>
      <c r="AD15" s="358"/>
      <c r="AE15" s="358"/>
      <c r="AF15" s="358"/>
      <c r="AG15" s="359"/>
      <c r="AH15" s="357">
        <v>2713</v>
      </c>
      <c r="AI15" s="358"/>
      <c r="AJ15" s="358"/>
      <c r="AK15" s="358"/>
      <c r="AL15" s="417"/>
      <c r="AM15" s="461"/>
      <c r="AN15" s="361"/>
      <c r="AO15" s="361"/>
      <c r="AP15" s="361"/>
      <c r="AQ15" s="361"/>
      <c r="AR15" s="361"/>
      <c r="AS15" s="361"/>
      <c r="AT15" s="362"/>
      <c r="AU15" s="462"/>
      <c r="AV15" s="463"/>
      <c r="AW15" s="463"/>
      <c r="AX15" s="463"/>
      <c r="AY15" s="430" t="s">
        <v>147</v>
      </c>
      <c r="AZ15" s="431"/>
      <c r="BA15" s="431"/>
      <c r="BB15" s="431"/>
      <c r="BC15" s="431"/>
      <c r="BD15" s="431"/>
      <c r="BE15" s="431"/>
      <c r="BF15" s="431"/>
      <c r="BG15" s="431"/>
      <c r="BH15" s="431"/>
      <c r="BI15" s="431"/>
      <c r="BJ15" s="431"/>
      <c r="BK15" s="431"/>
      <c r="BL15" s="431"/>
      <c r="BM15" s="432"/>
      <c r="BN15" s="433">
        <v>1569522</v>
      </c>
      <c r="BO15" s="434"/>
      <c r="BP15" s="434"/>
      <c r="BQ15" s="434"/>
      <c r="BR15" s="434"/>
      <c r="BS15" s="434"/>
      <c r="BT15" s="434"/>
      <c r="BU15" s="435"/>
      <c r="BV15" s="433">
        <v>1624094</v>
      </c>
      <c r="BW15" s="434"/>
      <c r="BX15" s="434"/>
      <c r="BY15" s="434"/>
      <c r="BZ15" s="434"/>
      <c r="CA15" s="434"/>
      <c r="CB15" s="434"/>
      <c r="CC15" s="435"/>
      <c r="CD15" s="504" t="s">
        <v>148</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3"/>
      <c r="C16" s="514"/>
      <c r="D16" s="514"/>
      <c r="E16" s="514"/>
      <c r="F16" s="514"/>
      <c r="G16" s="514"/>
      <c r="H16" s="514"/>
      <c r="I16" s="514"/>
      <c r="J16" s="514"/>
      <c r="K16" s="515"/>
      <c r="L16" s="478" t="s">
        <v>149</v>
      </c>
      <c r="M16" s="479"/>
      <c r="N16" s="479"/>
      <c r="O16" s="479"/>
      <c r="P16" s="479"/>
      <c r="Q16" s="480"/>
      <c r="R16" s="481" t="s">
        <v>150</v>
      </c>
      <c r="S16" s="482"/>
      <c r="T16" s="482"/>
      <c r="U16" s="482"/>
      <c r="V16" s="483"/>
      <c r="W16" s="495"/>
      <c r="X16" s="393"/>
      <c r="Y16" s="393"/>
      <c r="Z16" s="393"/>
      <c r="AA16" s="393"/>
      <c r="AB16" s="394"/>
      <c r="AC16" s="484">
        <v>32.4</v>
      </c>
      <c r="AD16" s="485"/>
      <c r="AE16" s="485"/>
      <c r="AF16" s="485"/>
      <c r="AG16" s="486"/>
      <c r="AH16" s="484">
        <v>31.6</v>
      </c>
      <c r="AI16" s="485"/>
      <c r="AJ16" s="485"/>
      <c r="AK16" s="485"/>
      <c r="AL16" s="487"/>
      <c r="AM16" s="461"/>
      <c r="AN16" s="361"/>
      <c r="AO16" s="361"/>
      <c r="AP16" s="361"/>
      <c r="AQ16" s="361"/>
      <c r="AR16" s="361"/>
      <c r="AS16" s="361"/>
      <c r="AT16" s="362"/>
      <c r="AU16" s="462"/>
      <c r="AV16" s="463"/>
      <c r="AW16" s="463"/>
      <c r="AX16" s="463"/>
      <c r="AY16" s="418" t="s">
        <v>151</v>
      </c>
      <c r="AZ16" s="419"/>
      <c r="BA16" s="419"/>
      <c r="BB16" s="419"/>
      <c r="BC16" s="419"/>
      <c r="BD16" s="419"/>
      <c r="BE16" s="419"/>
      <c r="BF16" s="419"/>
      <c r="BG16" s="419"/>
      <c r="BH16" s="419"/>
      <c r="BI16" s="419"/>
      <c r="BJ16" s="419"/>
      <c r="BK16" s="419"/>
      <c r="BL16" s="419"/>
      <c r="BM16" s="420"/>
      <c r="BN16" s="404">
        <v>4101809</v>
      </c>
      <c r="BO16" s="405"/>
      <c r="BP16" s="405"/>
      <c r="BQ16" s="405"/>
      <c r="BR16" s="405"/>
      <c r="BS16" s="405"/>
      <c r="BT16" s="405"/>
      <c r="BU16" s="406"/>
      <c r="BV16" s="404">
        <v>3866689</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2"/>
      <c r="B17" s="516"/>
      <c r="C17" s="517"/>
      <c r="D17" s="517"/>
      <c r="E17" s="517"/>
      <c r="F17" s="517"/>
      <c r="G17" s="517"/>
      <c r="H17" s="517"/>
      <c r="I17" s="517"/>
      <c r="J17" s="517"/>
      <c r="K17" s="518"/>
      <c r="L17" s="186"/>
      <c r="M17" s="497" t="s">
        <v>152</v>
      </c>
      <c r="N17" s="498"/>
      <c r="O17" s="498"/>
      <c r="P17" s="498"/>
      <c r="Q17" s="499"/>
      <c r="R17" s="481" t="s">
        <v>153</v>
      </c>
      <c r="S17" s="482"/>
      <c r="T17" s="482"/>
      <c r="U17" s="482"/>
      <c r="V17" s="483"/>
      <c r="W17" s="494" t="s">
        <v>154</v>
      </c>
      <c r="X17" s="390"/>
      <c r="Y17" s="390"/>
      <c r="Z17" s="390"/>
      <c r="AA17" s="390"/>
      <c r="AB17" s="391"/>
      <c r="AC17" s="357">
        <v>4977</v>
      </c>
      <c r="AD17" s="358"/>
      <c r="AE17" s="358"/>
      <c r="AF17" s="358"/>
      <c r="AG17" s="359"/>
      <c r="AH17" s="357">
        <v>5202</v>
      </c>
      <c r="AI17" s="358"/>
      <c r="AJ17" s="358"/>
      <c r="AK17" s="358"/>
      <c r="AL17" s="417"/>
      <c r="AM17" s="461"/>
      <c r="AN17" s="361"/>
      <c r="AO17" s="361"/>
      <c r="AP17" s="361"/>
      <c r="AQ17" s="361"/>
      <c r="AR17" s="361"/>
      <c r="AS17" s="361"/>
      <c r="AT17" s="362"/>
      <c r="AU17" s="462"/>
      <c r="AV17" s="463"/>
      <c r="AW17" s="463"/>
      <c r="AX17" s="463"/>
      <c r="AY17" s="418" t="s">
        <v>155</v>
      </c>
      <c r="AZ17" s="419"/>
      <c r="BA17" s="419"/>
      <c r="BB17" s="419"/>
      <c r="BC17" s="419"/>
      <c r="BD17" s="419"/>
      <c r="BE17" s="419"/>
      <c r="BF17" s="419"/>
      <c r="BG17" s="419"/>
      <c r="BH17" s="419"/>
      <c r="BI17" s="419"/>
      <c r="BJ17" s="419"/>
      <c r="BK17" s="419"/>
      <c r="BL17" s="419"/>
      <c r="BM17" s="420"/>
      <c r="BN17" s="404">
        <v>1939716</v>
      </c>
      <c r="BO17" s="405"/>
      <c r="BP17" s="405"/>
      <c r="BQ17" s="405"/>
      <c r="BR17" s="405"/>
      <c r="BS17" s="405"/>
      <c r="BT17" s="405"/>
      <c r="BU17" s="406"/>
      <c r="BV17" s="404">
        <v>2018075</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2"/>
      <c r="B18" s="454" t="s">
        <v>156</v>
      </c>
      <c r="C18" s="455"/>
      <c r="D18" s="455"/>
      <c r="E18" s="456"/>
      <c r="F18" s="456"/>
      <c r="G18" s="456"/>
      <c r="H18" s="456"/>
      <c r="I18" s="456"/>
      <c r="J18" s="456"/>
      <c r="K18" s="456"/>
      <c r="L18" s="457">
        <v>120.4</v>
      </c>
      <c r="M18" s="457"/>
      <c r="N18" s="457"/>
      <c r="O18" s="457"/>
      <c r="P18" s="457"/>
      <c r="Q18" s="457"/>
      <c r="R18" s="458"/>
      <c r="S18" s="458"/>
      <c r="T18" s="458"/>
      <c r="U18" s="458"/>
      <c r="V18" s="459"/>
      <c r="W18" s="475"/>
      <c r="X18" s="476"/>
      <c r="Y18" s="476"/>
      <c r="Z18" s="476"/>
      <c r="AA18" s="476"/>
      <c r="AB18" s="500"/>
      <c r="AC18" s="374">
        <v>60.5</v>
      </c>
      <c r="AD18" s="375"/>
      <c r="AE18" s="375"/>
      <c r="AF18" s="375"/>
      <c r="AG18" s="460"/>
      <c r="AH18" s="374">
        <v>60.6</v>
      </c>
      <c r="AI18" s="375"/>
      <c r="AJ18" s="375"/>
      <c r="AK18" s="375"/>
      <c r="AL18" s="376"/>
      <c r="AM18" s="461"/>
      <c r="AN18" s="361"/>
      <c r="AO18" s="361"/>
      <c r="AP18" s="361"/>
      <c r="AQ18" s="361"/>
      <c r="AR18" s="361"/>
      <c r="AS18" s="361"/>
      <c r="AT18" s="362"/>
      <c r="AU18" s="462"/>
      <c r="AV18" s="463"/>
      <c r="AW18" s="463"/>
      <c r="AX18" s="463"/>
      <c r="AY18" s="418" t="s">
        <v>157</v>
      </c>
      <c r="AZ18" s="419"/>
      <c r="BA18" s="419"/>
      <c r="BB18" s="419"/>
      <c r="BC18" s="419"/>
      <c r="BD18" s="419"/>
      <c r="BE18" s="419"/>
      <c r="BF18" s="419"/>
      <c r="BG18" s="419"/>
      <c r="BH18" s="419"/>
      <c r="BI18" s="419"/>
      <c r="BJ18" s="419"/>
      <c r="BK18" s="419"/>
      <c r="BL18" s="419"/>
      <c r="BM18" s="420"/>
      <c r="BN18" s="404">
        <v>4133246</v>
      </c>
      <c r="BO18" s="405"/>
      <c r="BP18" s="405"/>
      <c r="BQ18" s="405"/>
      <c r="BR18" s="405"/>
      <c r="BS18" s="405"/>
      <c r="BT18" s="405"/>
      <c r="BU18" s="406"/>
      <c r="BV18" s="404">
        <v>4006037</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2"/>
      <c r="B19" s="454" t="s">
        <v>158</v>
      </c>
      <c r="C19" s="455"/>
      <c r="D19" s="455"/>
      <c r="E19" s="456"/>
      <c r="F19" s="456"/>
      <c r="G19" s="456"/>
      <c r="H19" s="456"/>
      <c r="I19" s="456"/>
      <c r="J19" s="456"/>
      <c r="K19" s="456"/>
      <c r="L19" s="464">
        <v>144</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159</v>
      </c>
      <c r="AZ19" s="419"/>
      <c r="BA19" s="419"/>
      <c r="BB19" s="419"/>
      <c r="BC19" s="419"/>
      <c r="BD19" s="419"/>
      <c r="BE19" s="419"/>
      <c r="BF19" s="419"/>
      <c r="BG19" s="419"/>
      <c r="BH19" s="419"/>
      <c r="BI19" s="419"/>
      <c r="BJ19" s="419"/>
      <c r="BK19" s="419"/>
      <c r="BL19" s="419"/>
      <c r="BM19" s="420"/>
      <c r="BN19" s="404">
        <v>6871071</v>
      </c>
      <c r="BO19" s="405"/>
      <c r="BP19" s="405"/>
      <c r="BQ19" s="405"/>
      <c r="BR19" s="405"/>
      <c r="BS19" s="405"/>
      <c r="BT19" s="405"/>
      <c r="BU19" s="406"/>
      <c r="BV19" s="404">
        <v>6195477</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2"/>
      <c r="B20" s="454" t="s">
        <v>160</v>
      </c>
      <c r="C20" s="455"/>
      <c r="D20" s="455"/>
      <c r="E20" s="456"/>
      <c r="F20" s="456"/>
      <c r="G20" s="456"/>
      <c r="H20" s="456"/>
      <c r="I20" s="456"/>
      <c r="J20" s="456"/>
      <c r="K20" s="456"/>
      <c r="L20" s="464">
        <v>6874</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2"/>
      <c r="B21" s="451" t="s">
        <v>161</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2"/>
      <c r="B22" s="380" t="s">
        <v>162</v>
      </c>
      <c r="C22" s="381"/>
      <c r="D22" s="382"/>
      <c r="E22" s="389" t="s">
        <v>1</v>
      </c>
      <c r="F22" s="390"/>
      <c r="G22" s="390"/>
      <c r="H22" s="390"/>
      <c r="I22" s="390"/>
      <c r="J22" s="390"/>
      <c r="K22" s="391"/>
      <c r="L22" s="389" t="s">
        <v>163</v>
      </c>
      <c r="M22" s="390"/>
      <c r="N22" s="390"/>
      <c r="O22" s="390"/>
      <c r="P22" s="391"/>
      <c r="Q22" s="395" t="s">
        <v>164</v>
      </c>
      <c r="R22" s="396"/>
      <c r="S22" s="396"/>
      <c r="T22" s="396"/>
      <c r="U22" s="396"/>
      <c r="V22" s="397"/>
      <c r="W22" s="446" t="s">
        <v>165</v>
      </c>
      <c r="X22" s="381"/>
      <c r="Y22" s="382"/>
      <c r="Z22" s="389" t="s">
        <v>1</v>
      </c>
      <c r="AA22" s="390"/>
      <c r="AB22" s="390"/>
      <c r="AC22" s="390"/>
      <c r="AD22" s="390"/>
      <c r="AE22" s="390"/>
      <c r="AF22" s="390"/>
      <c r="AG22" s="391"/>
      <c r="AH22" s="407" t="s">
        <v>166</v>
      </c>
      <c r="AI22" s="390"/>
      <c r="AJ22" s="390"/>
      <c r="AK22" s="390"/>
      <c r="AL22" s="391"/>
      <c r="AM22" s="407" t="s">
        <v>167</v>
      </c>
      <c r="AN22" s="408"/>
      <c r="AO22" s="408"/>
      <c r="AP22" s="408"/>
      <c r="AQ22" s="408"/>
      <c r="AR22" s="409"/>
      <c r="AS22" s="395" t="s">
        <v>164</v>
      </c>
      <c r="AT22" s="396"/>
      <c r="AU22" s="396"/>
      <c r="AV22" s="396"/>
      <c r="AW22" s="396"/>
      <c r="AX22" s="413"/>
      <c r="AY22" s="430" t="s">
        <v>168</v>
      </c>
      <c r="AZ22" s="431"/>
      <c r="BA22" s="431"/>
      <c r="BB22" s="431"/>
      <c r="BC22" s="431"/>
      <c r="BD22" s="431"/>
      <c r="BE22" s="431"/>
      <c r="BF22" s="431"/>
      <c r="BG22" s="431"/>
      <c r="BH22" s="431"/>
      <c r="BI22" s="431"/>
      <c r="BJ22" s="431"/>
      <c r="BK22" s="431"/>
      <c r="BL22" s="431"/>
      <c r="BM22" s="432"/>
      <c r="BN22" s="433">
        <v>7613061</v>
      </c>
      <c r="BO22" s="434"/>
      <c r="BP22" s="434"/>
      <c r="BQ22" s="434"/>
      <c r="BR22" s="434"/>
      <c r="BS22" s="434"/>
      <c r="BT22" s="434"/>
      <c r="BU22" s="435"/>
      <c r="BV22" s="433">
        <v>7539442</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169</v>
      </c>
      <c r="AZ23" s="419"/>
      <c r="BA23" s="419"/>
      <c r="BB23" s="419"/>
      <c r="BC23" s="419"/>
      <c r="BD23" s="419"/>
      <c r="BE23" s="419"/>
      <c r="BF23" s="419"/>
      <c r="BG23" s="419"/>
      <c r="BH23" s="419"/>
      <c r="BI23" s="419"/>
      <c r="BJ23" s="419"/>
      <c r="BK23" s="419"/>
      <c r="BL23" s="419"/>
      <c r="BM23" s="420"/>
      <c r="BN23" s="404">
        <v>7283558</v>
      </c>
      <c r="BO23" s="405"/>
      <c r="BP23" s="405"/>
      <c r="BQ23" s="405"/>
      <c r="BR23" s="405"/>
      <c r="BS23" s="405"/>
      <c r="BT23" s="405"/>
      <c r="BU23" s="406"/>
      <c r="BV23" s="404">
        <v>7178823</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2"/>
      <c r="B24" s="383"/>
      <c r="C24" s="384"/>
      <c r="D24" s="385"/>
      <c r="E24" s="360" t="s">
        <v>170</v>
      </c>
      <c r="F24" s="361"/>
      <c r="G24" s="361"/>
      <c r="H24" s="361"/>
      <c r="I24" s="361"/>
      <c r="J24" s="361"/>
      <c r="K24" s="362"/>
      <c r="L24" s="357">
        <v>1</v>
      </c>
      <c r="M24" s="358"/>
      <c r="N24" s="358"/>
      <c r="O24" s="358"/>
      <c r="P24" s="359"/>
      <c r="Q24" s="357">
        <v>7340</v>
      </c>
      <c r="R24" s="358"/>
      <c r="S24" s="358"/>
      <c r="T24" s="358"/>
      <c r="U24" s="358"/>
      <c r="V24" s="359"/>
      <c r="W24" s="447"/>
      <c r="X24" s="384"/>
      <c r="Y24" s="385"/>
      <c r="Z24" s="360" t="s">
        <v>171</v>
      </c>
      <c r="AA24" s="361"/>
      <c r="AB24" s="361"/>
      <c r="AC24" s="361"/>
      <c r="AD24" s="361"/>
      <c r="AE24" s="361"/>
      <c r="AF24" s="361"/>
      <c r="AG24" s="362"/>
      <c r="AH24" s="357">
        <v>132</v>
      </c>
      <c r="AI24" s="358"/>
      <c r="AJ24" s="358"/>
      <c r="AK24" s="358"/>
      <c r="AL24" s="359"/>
      <c r="AM24" s="357">
        <v>379104</v>
      </c>
      <c r="AN24" s="358"/>
      <c r="AO24" s="358"/>
      <c r="AP24" s="358"/>
      <c r="AQ24" s="358"/>
      <c r="AR24" s="359"/>
      <c r="AS24" s="357">
        <v>2872</v>
      </c>
      <c r="AT24" s="358"/>
      <c r="AU24" s="358"/>
      <c r="AV24" s="358"/>
      <c r="AW24" s="358"/>
      <c r="AX24" s="417"/>
      <c r="AY24" s="377" t="s">
        <v>172</v>
      </c>
      <c r="AZ24" s="378"/>
      <c r="BA24" s="378"/>
      <c r="BB24" s="378"/>
      <c r="BC24" s="378"/>
      <c r="BD24" s="378"/>
      <c r="BE24" s="378"/>
      <c r="BF24" s="378"/>
      <c r="BG24" s="378"/>
      <c r="BH24" s="378"/>
      <c r="BI24" s="378"/>
      <c r="BJ24" s="378"/>
      <c r="BK24" s="378"/>
      <c r="BL24" s="378"/>
      <c r="BM24" s="379"/>
      <c r="BN24" s="404">
        <v>4809154</v>
      </c>
      <c r="BO24" s="405"/>
      <c r="BP24" s="405"/>
      <c r="BQ24" s="405"/>
      <c r="BR24" s="405"/>
      <c r="BS24" s="405"/>
      <c r="BT24" s="405"/>
      <c r="BU24" s="406"/>
      <c r="BV24" s="404">
        <v>4655721</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2"/>
      <c r="B25" s="383"/>
      <c r="C25" s="384"/>
      <c r="D25" s="385"/>
      <c r="E25" s="360" t="s">
        <v>173</v>
      </c>
      <c r="F25" s="361"/>
      <c r="G25" s="361"/>
      <c r="H25" s="361"/>
      <c r="I25" s="361"/>
      <c r="J25" s="361"/>
      <c r="K25" s="362"/>
      <c r="L25" s="357">
        <v>1</v>
      </c>
      <c r="M25" s="358"/>
      <c r="N25" s="358"/>
      <c r="O25" s="358"/>
      <c r="P25" s="359"/>
      <c r="Q25" s="357">
        <v>5910</v>
      </c>
      <c r="R25" s="358"/>
      <c r="S25" s="358"/>
      <c r="T25" s="358"/>
      <c r="U25" s="358"/>
      <c r="V25" s="359"/>
      <c r="W25" s="447"/>
      <c r="X25" s="384"/>
      <c r="Y25" s="385"/>
      <c r="Z25" s="360" t="s">
        <v>174</v>
      </c>
      <c r="AA25" s="361"/>
      <c r="AB25" s="361"/>
      <c r="AC25" s="361"/>
      <c r="AD25" s="361"/>
      <c r="AE25" s="361"/>
      <c r="AF25" s="361"/>
      <c r="AG25" s="362"/>
      <c r="AH25" s="357" t="s">
        <v>143</v>
      </c>
      <c r="AI25" s="358"/>
      <c r="AJ25" s="358"/>
      <c r="AK25" s="358"/>
      <c r="AL25" s="359"/>
      <c r="AM25" s="357" t="s">
        <v>143</v>
      </c>
      <c r="AN25" s="358"/>
      <c r="AO25" s="358"/>
      <c r="AP25" s="358"/>
      <c r="AQ25" s="358"/>
      <c r="AR25" s="359"/>
      <c r="AS25" s="357" t="s">
        <v>175</v>
      </c>
      <c r="AT25" s="358"/>
      <c r="AU25" s="358"/>
      <c r="AV25" s="358"/>
      <c r="AW25" s="358"/>
      <c r="AX25" s="417"/>
      <c r="AY25" s="430" t="s">
        <v>176</v>
      </c>
      <c r="AZ25" s="431"/>
      <c r="BA25" s="431"/>
      <c r="BB25" s="431"/>
      <c r="BC25" s="431"/>
      <c r="BD25" s="431"/>
      <c r="BE25" s="431"/>
      <c r="BF25" s="431"/>
      <c r="BG25" s="431"/>
      <c r="BH25" s="431"/>
      <c r="BI25" s="431"/>
      <c r="BJ25" s="431"/>
      <c r="BK25" s="431"/>
      <c r="BL25" s="431"/>
      <c r="BM25" s="432"/>
      <c r="BN25" s="433">
        <v>17962</v>
      </c>
      <c r="BO25" s="434"/>
      <c r="BP25" s="434"/>
      <c r="BQ25" s="434"/>
      <c r="BR25" s="434"/>
      <c r="BS25" s="434"/>
      <c r="BT25" s="434"/>
      <c r="BU25" s="435"/>
      <c r="BV25" s="433">
        <v>21015</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2"/>
      <c r="B26" s="383"/>
      <c r="C26" s="384"/>
      <c r="D26" s="385"/>
      <c r="E26" s="360" t="s">
        <v>177</v>
      </c>
      <c r="F26" s="361"/>
      <c r="G26" s="361"/>
      <c r="H26" s="361"/>
      <c r="I26" s="361"/>
      <c r="J26" s="361"/>
      <c r="K26" s="362"/>
      <c r="L26" s="357">
        <v>1</v>
      </c>
      <c r="M26" s="358"/>
      <c r="N26" s="358"/>
      <c r="O26" s="358"/>
      <c r="P26" s="359"/>
      <c r="Q26" s="357">
        <v>5620</v>
      </c>
      <c r="R26" s="358"/>
      <c r="S26" s="358"/>
      <c r="T26" s="358"/>
      <c r="U26" s="358"/>
      <c r="V26" s="359"/>
      <c r="W26" s="447"/>
      <c r="X26" s="384"/>
      <c r="Y26" s="385"/>
      <c r="Z26" s="360" t="s">
        <v>178</v>
      </c>
      <c r="AA26" s="415"/>
      <c r="AB26" s="415"/>
      <c r="AC26" s="415"/>
      <c r="AD26" s="415"/>
      <c r="AE26" s="415"/>
      <c r="AF26" s="415"/>
      <c r="AG26" s="416"/>
      <c r="AH26" s="357">
        <v>1</v>
      </c>
      <c r="AI26" s="358"/>
      <c r="AJ26" s="358"/>
      <c r="AK26" s="358"/>
      <c r="AL26" s="359"/>
      <c r="AM26" s="357" t="s">
        <v>179</v>
      </c>
      <c r="AN26" s="358"/>
      <c r="AO26" s="358"/>
      <c r="AP26" s="358"/>
      <c r="AQ26" s="358"/>
      <c r="AR26" s="359"/>
      <c r="AS26" s="357" t="s">
        <v>179</v>
      </c>
      <c r="AT26" s="358"/>
      <c r="AU26" s="358"/>
      <c r="AV26" s="358"/>
      <c r="AW26" s="358"/>
      <c r="AX26" s="417"/>
      <c r="AY26" s="444" t="s">
        <v>180</v>
      </c>
      <c r="AZ26" s="364"/>
      <c r="BA26" s="364"/>
      <c r="BB26" s="364"/>
      <c r="BC26" s="364"/>
      <c r="BD26" s="364"/>
      <c r="BE26" s="364"/>
      <c r="BF26" s="364"/>
      <c r="BG26" s="364"/>
      <c r="BH26" s="364"/>
      <c r="BI26" s="364"/>
      <c r="BJ26" s="364"/>
      <c r="BK26" s="364"/>
      <c r="BL26" s="364"/>
      <c r="BM26" s="445"/>
      <c r="BN26" s="404" t="s">
        <v>143</v>
      </c>
      <c r="BO26" s="405"/>
      <c r="BP26" s="405"/>
      <c r="BQ26" s="405"/>
      <c r="BR26" s="405"/>
      <c r="BS26" s="405"/>
      <c r="BT26" s="405"/>
      <c r="BU26" s="406"/>
      <c r="BV26" s="404" t="s">
        <v>143</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2"/>
      <c r="B27" s="383"/>
      <c r="C27" s="384"/>
      <c r="D27" s="385"/>
      <c r="E27" s="360" t="s">
        <v>181</v>
      </c>
      <c r="F27" s="361"/>
      <c r="G27" s="361"/>
      <c r="H27" s="361"/>
      <c r="I27" s="361"/>
      <c r="J27" s="361"/>
      <c r="K27" s="362"/>
      <c r="L27" s="357">
        <v>1</v>
      </c>
      <c r="M27" s="358"/>
      <c r="N27" s="358"/>
      <c r="O27" s="358"/>
      <c r="P27" s="359"/>
      <c r="Q27" s="357">
        <v>2980</v>
      </c>
      <c r="R27" s="358"/>
      <c r="S27" s="358"/>
      <c r="T27" s="358"/>
      <c r="U27" s="358"/>
      <c r="V27" s="359"/>
      <c r="W27" s="447"/>
      <c r="X27" s="384"/>
      <c r="Y27" s="385"/>
      <c r="Z27" s="360" t="s">
        <v>182</v>
      </c>
      <c r="AA27" s="361"/>
      <c r="AB27" s="361"/>
      <c r="AC27" s="361"/>
      <c r="AD27" s="361"/>
      <c r="AE27" s="361"/>
      <c r="AF27" s="361"/>
      <c r="AG27" s="362"/>
      <c r="AH27" s="357">
        <v>2</v>
      </c>
      <c r="AI27" s="358"/>
      <c r="AJ27" s="358"/>
      <c r="AK27" s="358"/>
      <c r="AL27" s="359"/>
      <c r="AM27" s="357" t="s">
        <v>179</v>
      </c>
      <c r="AN27" s="358"/>
      <c r="AO27" s="358"/>
      <c r="AP27" s="358"/>
      <c r="AQ27" s="358"/>
      <c r="AR27" s="359"/>
      <c r="AS27" s="357" t="s">
        <v>179</v>
      </c>
      <c r="AT27" s="358"/>
      <c r="AU27" s="358"/>
      <c r="AV27" s="358"/>
      <c r="AW27" s="358"/>
      <c r="AX27" s="417"/>
      <c r="AY27" s="441" t="s">
        <v>183</v>
      </c>
      <c r="AZ27" s="442"/>
      <c r="BA27" s="442"/>
      <c r="BB27" s="442"/>
      <c r="BC27" s="442"/>
      <c r="BD27" s="442"/>
      <c r="BE27" s="442"/>
      <c r="BF27" s="442"/>
      <c r="BG27" s="442"/>
      <c r="BH27" s="442"/>
      <c r="BI27" s="442"/>
      <c r="BJ27" s="442"/>
      <c r="BK27" s="442"/>
      <c r="BL27" s="442"/>
      <c r="BM27" s="443"/>
      <c r="BN27" s="438">
        <v>198763</v>
      </c>
      <c r="BO27" s="439"/>
      <c r="BP27" s="439"/>
      <c r="BQ27" s="439"/>
      <c r="BR27" s="439"/>
      <c r="BS27" s="439"/>
      <c r="BT27" s="439"/>
      <c r="BU27" s="440"/>
      <c r="BV27" s="438">
        <v>198761</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2"/>
      <c r="B28" s="383"/>
      <c r="C28" s="384"/>
      <c r="D28" s="385"/>
      <c r="E28" s="360" t="s">
        <v>184</v>
      </c>
      <c r="F28" s="361"/>
      <c r="G28" s="361"/>
      <c r="H28" s="361"/>
      <c r="I28" s="361"/>
      <c r="J28" s="361"/>
      <c r="K28" s="362"/>
      <c r="L28" s="357">
        <v>1</v>
      </c>
      <c r="M28" s="358"/>
      <c r="N28" s="358"/>
      <c r="O28" s="358"/>
      <c r="P28" s="359"/>
      <c r="Q28" s="357">
        <v>2280</v>
      </c>
      <c r="R28" s="358"/>
      <c r="S28" s="358"/>
      <c r="T28" s="358"/>
      <c r="U28" s="358"/>
      <c r="V28" s="359"/>
      <c r="W28" s="447"/>
      <c r="X28" s="384"/>
      <c r="Y28" s="385"/>
      <c r="Z28" s="360" t="s">
        <v>185</v>
      </c>
      <c r="AA28" s="361"/>
      <c r="AB28" s="361"/>
      <c r="AC28" s="361"/>
      <c r="AD28" s="361"/>
      <c r="AE28" s="361"/>
      <c r="AF28" s="361"/>
      <c r="AG28" s="362"/>
      <c r="AH28" s="357" t="s">
        <v>144</v>
      </c>
      <c r="AI28" s="358"/>
      <c r="AJ28" s="358"/>
      <c r="AK28" s="358"/>
      <c r="AL28" s="359"/>
      <c r="AM28" s="357" t="s">
        <v>143</v>
      </c>
      <c r="AN28" s="358"/>
      <c r="AO28" s="358"/>
      <c r="AP28" s="358"/>
      <c r="AQ28" s="358"/>
      <c r="AR28" s="359"/>
      <c r="AS28" s="357" t="s">
        <v>143</v>
      </c>
      <c r="AT28" s="358"/>
      <c r="AU28" s="358"/>
      <c r="AV28" s="358"/>
      <c r="AW28" s="358"/>
      <c r="AX28" s="417"/>
      <c r="AY28" s="421" t="s">
        <v>186</v>
      </c>
      <c r="AZ28" s="422"/>
      <c r="BA28" s="422"/>
      <c r="BB28" s="423"/>
      <c r="BC28" s="430" t="s">
        <v>48</v>
      </c>
      <c r="BD28" s="431"/>
      <c r="BE28" s="431"/>
      <c r="BF28" s="431"/>
      <c r="BG28" s="431"/>
      <c r="BH28" s="431"/>
      <c r="BI28" s="431"/>
      <c r="BJ28" s="431"/>
      <c r="BK28" s="431"/>
      <c r="BL28" s="431"/>
      <c r="BM28" s="432"/>
      <c r="BN28" s="433">
        <v>2040642</v>
      </c>
      <c r="BO28" s="434"/>
      <c r="BP28" s="434"/>
      <c r="BQ28" s="434"/>
      <c r="BR28" s="434"/>
      <c r="BS28" s="434"/>
      <c r="BT28" s="434"/>
      <c r="BU28" s="435"/>
      <c r="BV28" s="433">
        <v>1888599</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2"/>
      <c r="B29" s="383"/>
      <c r="C29" s="384"/>
      <c r="D29" s="385"/>
      <c r="E29" s="360" t="s">
        <v>187</v>
      </c>
      <c r="F29" s="361"/>
      <c r="G29" s="361"/>
      <c r="H29" s="361"/>
      <c r="I29" s="361"/>
      <c r="J29" s="361"/>
      <c r="K29" s="362"/>
      <c r="L29" s="357">
        <v>12</v>
      </c>
      <c r="M29" s="358"/>
      <c r="N29" s="358"/>
      <c r="O29" s="358"/>
      <c r="P29" s="359"/>
      <c r="Q29" s="357">
        <v>2080</v>
      </c>
      <c r="R29" s="358"/>
      <c r="S29" s="358"/>
      <c r="T29" s="358"/>
      <c r="U29" s="358"/>
      <c r="V29" s="359"/>
      <c r="W29" s="448"/>
      <c r="X29" s="449"/>
      <c r="Y29" s="450"/>
      <c r="Z29" s="360" t="s">
        <v>188</v>
      </c>
      <c r="AA29" s="361"/>
      <c r="AB29" s="361"/>
      <c r="AC29" s="361"/>
      <c r="AD29" s="361"/>
      <c r="AE29" s="361"/>
      <c r="AF29" s="361"/>
      <c r="AG29" s="362"/>
      <c r="AH29" s="357">
        <v>134</v>
      </c>
      <c r="AI29" s="358"/>
      <c r="AJ29" s="358"/>
      <c r="AK29" s="358"/>
      <c r="AL29" s="359"/>
      <c r="AM29" s="357">
        <v>386630</v>
      </c>
      <c r="AN29" s="358"/>
      <c r="AO29" s="358"/>
      <c r="AP29" s="358"/>
      <c r="AQ29" s="358"/>
      <c r="AR29" s="359"/>
      <c r="AS29" s="357">
        <v>2885</v>
      </c>
      <c r="AT29" s="358"/>
      <c r="AU29" s="358"/>
      <c r="AV29" s="358"/>
      <c r="AW29" s="358"/>
      <c r="AX29" s="417"/>
      <c r="AY29" s="424"/>
      <c r="AZ29" s="425"/>
      <c r="BA29" s="425"/>
      <c r="BB29" s="426"/>
      <c r="BC29" s="418" t="s">
        <v>189</v>
      </c>
      <c r="BD29" s="419"/>
      <c r="BE29" s="419"/>
      <c r="BF29" s="419"/>
      <c r="BG29" s="419"/>
      <c r="BH29" s="419"/>
      <c r="BI29" s="419"/>
      <c r="BJ29" s="419"/>
      <c r="BK29" s="419"/>
      <c r="BL29" s="419"/>
      <c r="BM29" s="420"/>
      <c r="BN29" s="404">
        <v>56637</v>
      </c>
      <c r="BO29" s="405"/>
      <c r="BP29" s="405"/>
      <c r="BQ29" s="405"/>
      <c r="BR29" s="405"/>
      <c r="BS29" s="405"/>
      <c r="BT29" s="405"/>
      <c r="BU29" s="406"/>
      <c r="BV29" s="404">
        <v>9</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190</v>
      </c>
      <c r="X30" s="372"/>
      <c r="Y30" s="372"/>
      <c r="Z30" s="372"/>
      <c r="AA30" s="372"/>
      <c r="AB30" s="372"/>
      <c r="AC30" s="372"/>
      <c r="AD30" s="372"/>
      <c r="AE30" s="372"/>
      <c r="AF30" s="372"/>
      <c r="AG30" s="373"/>
      <c r="AH30" s="374">
        <v>97.2</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50</v>
      </c>
      <c r="BD30" s="378"/>
      <c r="BE30" s="378"/>
      <c r="BF30" s="378"/>
      <c r="BG30" s="378"/>
      <c r="BH30" s="378"/>
      <c r="BI30" s="378"/>
      <c r="BJ30" s="378"/>
      <c r="BK30" s="378"/>
      <c r="BL30" s="378"/>
      <c r="BM30" s="379"/>
      <c r="BN30" s="438">
        <v>1824960</v>
      </c>
      <c r="BO30" s="439"/>
      <c r="BP30" s="439"/>
      <c r="BQ30" s="439"/>
      <c r="BR30" s="439"/>
      <c r="BS30" s="439"/>
      <c r="BT30" s="439"/>
      <c r="BU30" s="440"/>
      <c r="BV30" s="438">
        <v>1487146</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191</v>
      </c>
      <c r="D32" s="363"/>
      <c r="E32" s="363"/>
      <c r="F32" s="363"/>
      <c r="G32" s="363"/>
      <c r="H32" s="363"/>
      <c r="I32" s="363"/>
      <c r="J32" s="363"/>
      <c r="K32" s="363"/>
      <c r="L32" s="363"/>
      <c r="M32" s="363"/>
      <c r="N32" s="363"/>
      <c r="O32" s="363"/>
      <c r="P32" s="363"/>
      <c r="Q32" s="363"/>
      <c r="R32" s="363"/>
      <c r="S32" s="363"/>
      <c r="U32" s="364" t="s">
        <v>192</v>
      </c>
      <c r="V32" s="364"/>
      <c r="W32" s="364"/>
      <c r="X32" s="364"/>
      <c r="Y32" s="364"/>
      <c r="Z32" s="364"/>
      <c r="AA32" s="364"/>
      <c r="AB32" s="364"/>
      <c r="AC32" s="364"/>
      <c r="AD32" s="364"/>
      <c r="AE32" s="364"/>
      <c r="AF32" s="364"/>
      <c r="AG32" s="364"/>
      <c r="AH32" s="364"/>
      <c r="AI32" s="364"/>
      <c r="AJ32" s="364"/>
      <c r="AK32" s="364"/>
      <c r="AM32" s="364" t="s">
        <v>193</v>
      </c>
      <c r="AN32" s="364"/>
      <c r="AO32" s="364"/>
      <c r="AP32" s="364"/>
      <c r="AQ32" s="364"/>
      <c r="AR32" s="364"/>
      <c r="AS32" s="364"/>
      <c r="AT32" s="364"/>
      <c r="AU32" s="364"/>
      <c r="AV32" s="364"/>
      <c r="AW32" s="364"/>
      <c r="AX32" s="364"/>
      <c r="AY32" s="364"/>
      <c r="AZ32" s="364"/>
      <c r="BA32" s="364"/>
      <c r="BB32" s="364"/>
      <c r="BC32" s="364"/>
      <c r="BE32" s="364" t="s">
        <v>194</v>
      </c>
      <c r="BF32" s="364"/>
      <c r="BG32" s="364"/>
      <c r="BH32" s="364"/>
      <c r="BI32" s="364"/>
      <c r="BJ32" s="364"/>
      <c r="BK32" s="364"/>
      <c r="BL32" s="364"/>
      <c r="BM32" s="364"/>
      <c r="BN32" s="364"/>
      <c r="BO32" s="364"/>
      <c r="BP32" s="364"/>
      <c r="BQ32" s="364"/>
      <c r="BR32" s="364"/>
      <c r="BS32" s="364"/>
      <c r="BT32" s="364"/>
      <c r="BU32" s="364"/>
      <c r="BW32" s="364" t="s">
        <v>195</v>
      </c>
      <c r="BX32" s="364"/>
      <c r="BY32" s="364"/>
      <c r="BZ32" s="364"/>
      <c r="CA32" s="364"/>
      <c r="CB32" s="364"/>
      <c r="CC32" s="364"/>
      <c r="CD32" s="364"/>
      <c r="CE32" s="364"/>
      <c r="CF32" s="364"/>
      <c r="CG32" s="364"/>
      <c r="CH32" s="364"/>
      <c r="CI32" s="364"/>
      <c r="CJ32" s="364"/>
      <c r="CK32" s="364"/>
      <c r="CL32" s="364"/>
      <c r="CM32" s="364"/>
      <c r="CO32" s="364" t="s">
        <v>196</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56" t="s">
        <v>197</v>
      </c>
      <c r="D33" s="356"/>
      <c r="E33" s="355" t="s">
        <v>198</v>
      </c>
      <c r="F33" s="355"/>
      <c r="G33" s="355"/>
      <c r="H33" s="355"/>
      <c r="I33" s="355"/>
      <c r="J33" s="355"/>
      <c r="K33" s="355"/>
      <c r="L33" s="355"/>
      <c r="M33" s="355"/>
      <c r="N33" s="355"/>
      <c r="O33" s="355"/>
      <c r="P33" s="355"/>
      <c r="Q33" s="355"/>
      <c r="R33" s="355"/>
      <c r="S33" s="355"/>
      <c r="T33" s="197"/>
      <c r="U33" s="356" t="s">
        <v>197</v>
      </c>
      <c r="V33" s="356"/>
      <c r="W33" s="355" t="s">
        <v>198</v>
      </c>
      <c r="X33" s="355"/>
      <c r="Y33" s="355"/>
      <c r="Z33" s="355"/>
      <c r="AA33" s="355"/>
      <c r="AB33" s="355"/>
      <c r="AC33" s="355"/>
      <c r="AD33" s="355"/>
      <c r="AE33" s="355"/>
      <c r="AF33" s="355"/>
      <c r="AG33" s="355"/>
      <c r="AH33" s="355"/>
      <c r="AI33" s="355"/>
      <c r="AJ33" s="355"/>
      <c r="AK33" s="355"/>
      <c r="AL33" s="197"/>
      <c r="AM33" s="356" t="s">
        <v>197</v>
      </c>
      <c r="AN33" s="356"/>
      <c r="AO33" s="355" t="s">
        <v>199</v>
      </c>
      <c r="AP33" s="355"/>
      <c r="AQ33" s="355"/>
      <c r="AR33" s="355"/>
      <c r="AS33" s="355"/>
      <c r="AT33" s="355"/>
      <c r="AU33" s="355"/>
      <c r="AV33" s="355"/>
      <c r="AW33" s="355"/>
      <c r="AX33" s="355"/>
      <c r="AY33" s="355"/>
      <c r="AZ33" s="355"/>
      <c r="BA33" s="355"/>
      <c r="BB33" s="355"/>
      <c r="BC33" s="355"/>
      <c r="BD33" s="198"/>
      <c r="BE33" s="355" t="s">
        <v>200</v>
      </c>
      <c r="BF33" s="355"/>
      <c r="BG33" s="355" t="s">
        <v>201</v>
      </c>
      <c r="BH33" s="355"/>
      <c r="BI33" s="355"/>
      <c r="BJ33" s="355"/>
      <c r="BK33" s="355"/>
      <c r="BL33" s="355"/>
      <c r="BM33" s="355"/>
      <c r="BN33" s="355"/>
      <c r="BO33" s="355"/>
      <c r="BP33" s="355"/>
      <c r="BQ33" s="355"/>
      <c r="BR33" s="355"/>
      <c r="BS33" s="355"/>
      <c r="BT33" s="355"/>
      <c r="BU33" s="355"/>
      <c r="BV33" s="198"/>
      <c r="BW33" s="356" t="s">
        <v>200</v>
      </c>
      <c r="BX33" s="356"/>
      <c r="BY33" s="355" t="s">
        <v>202</v>
      </c>
      <c r="BZ33" s="355"/>
      <c r="CA33" s="355"/>
      <c r="CB33" s="355"/>
      <c r="CC33" s="355"/>
      <c r="CD33" s="355"/>
      <c r="CE33" s="355"/>
      <c r="CF33" s="355"/>
      <c r="CG33" s="355"/>
      <c r="CH33" s="355"/>
      <c r="CI33" s="355"/>
      <c r="CJ33" s="355"/>
      <c r="CK33" s="355"/>
      <c r="CL33" s="355"/>
      <c r="CM33" s="355"/>
      <c r="CN33" s="197"/>
      <c r="CO33" s="356" t="s">
        <v>197</v>
      </c>
      <c r="CP33" s="356"/>
      <c r="CQ33" s="355" t="s">
        <v>203</v>
      </c>
      <c r="CR33" s="355"/>
      <c r="CS33" s="355"/>
      <c r="CT33" s="355"/>
      <c r="CU33" s="355"/>
      <c r="CV33" s="355"/>
      <c r="CW33" s="355"/>
      <c r="CX33" s="355"/>
      <c r="CY33" s="355"/>
      <c r="CZ33" s="355"/>
      <c r="DA33" s="355"/>
      <c r="DB33" s="355"/>
      <c r="DC33" s="355"/>
      <c r="DD33" s="355"/>
      <c r="DE33" s="355"/>
      <c r="DF33" s="197"/>
      <c r="DG33" s="354" t="s">
        <v>204</v>
      </c>
      <c r="DH33" s="354"/>
      <c r="DI33" s="199"/>
    </row>
    <row r="34" spans="1:113" ht="32.25"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2</v>
      </c>
      <c r="V34" s="352"/>
      <c r="W34" s="353" t="str">
        <f>IF('各会計、関係団体の財政状況及び健全化判断比率'!B28="","",'各会計、関係団体の財政状況及び健全化判断比率'!B28)</f>
        <v>国民健康保険事業特別会計</v>
      </c>
      <c r="X34" s="353"/>
      <c r="Y34" s="353"/>
      <c r="Z34" s="353"/>
      <c r="AA34" s="353"/>
      <c r="AB34" s="353"/>
      <c r="AC34" s="353"/>
      <c r="AD34" s="353"/>
      <c r="AE34" s="353"/>
      <c r="AF34" s="353"/>
      <c r="AG34" s="353"/>
      <c r="AH34" s="353"/>
      <c r="AI34" s="353"/>
      <c r="AJ34" s="353"/>
      <c r="AK34" s="353"/>
      <c r="AL34" s="172"/>
      <c r="AM34" s="352">
        <f>IF(AO34="","",MAX(C34:D43,U34:V43)+1)</f>
        <v>5</v>
      </c>
      <c r="AN34" s="352"/>
      <c r="AO34" s="353" t="str">
        <f>IF('各会計、関係団体の財政状況及び健全化判断比率'!B31="","",'各会計、関係団体の財政状況及び健全化判断比率'!B31)</f>
        <v>水道事業会計</v>
      </c>
      <c r="AP34" s="353"/>
      <c r="AQ34" s="353"/>
      <c r="AR34" s="353"/>
      <c r="AS34" s="353"/>
      <c r="AT34" s="353"/>
      <c r="AU34" s="353"/>
      <c r="AV34" s="353"/>
      <c r="AW34" s="353"/>
      <c r="AX34" s="353"/>
      <c r="AY34" s="353"/>
      <c r="AZ34" s="353"/>
      <c r="BA34" s="353"/>
      <c r="BB34" s="353"/>
      <c r="BC34" s="353"/>
      <c r="BD34" s="172"/>
      <c r="BE34" s="352">
        <f>IF(BG34="","",MAX(C34:D43,U34:V43,AM34:AN43)+1)</f>
        <v>6</v>
      </c>
      <c r="BF34" s="352"/>
      <c r="BG34" s="353" t="str">
        <f>IF('各会計、関係団体の財政状況及び健全化判断比率'!B32="","",'各会計、関係団体の財政状況及び健全化判断比率'!B32)</f>
        <v>簡易水道事業特別会計</v>
      </c>
      <c r="BH34" s="353"/>
      <c r="BI34" s="353"/>
      <c r="BJ34" s="353"/>
      <c r="BK34" s="353"/>
      <c r="BL34" s="353"/>
      <c r="BM34" s="353"/>
      <c r="BN34" s="353"/>
      <c r="BO34" s="353"/>
      <c r="BP34" s="353"/>
      <c r="BQ34" s="353"/>
      <c r="BR34" s="353"/>
      <c r="BS34" s="353"/>
      <c r="BT34" s="353"/>
      <c r="BU34" s="353"/>
      <c r="BV34" s="172"/>
      <c r="BW34" s="352">
        <f>IF(BY34="","",MAX(C34:D43,U34:V43,AM34:AN43,BE34:BF43)+1)</f>
        <v>7</v>
      </c>
      <c r="BX34" s="352"/>
      <c r="BY34" s="353" t="str">
        <f>IF('各会計、関係団体の財政状況及び健全化判断比率'!B68="","",'各会計、関係団体の財政状況及び健全化判断比率'!B68)</f>
        <v>宮崎県市町村総合事務組合（一般会計）</v>
      </c>
      <c r="BZ34" s="353"/>
      <c r="CA34" s="353"/>
      <c r="CB34" s="353"/>
      <c r="CC34" s="353"/>
      <c r="CD34" s="353"/>
      <c r="CE34" s="353"/>
      <c r="CF34" s="353"/>
      <c r="CG34" s="353"/>
      <c r="CH34" s="353"/>
      <c r="CI34" s="353"/>
      <c r="CJ34" s="353"/>
      <c r="CK34" s="353"/>
      <c r="CL34" s="353"/>
      <c r="CM34" s="353"/>
      <c r="CN34" s="172"/>
      <c r="CO34" s="352">
        <f>IF(CQ34="","",MAX(C34:D43,U34:V43,AM34:AN43,BE34:BF43,BW34:BX43)+1)</f>
        <v>15</v>
      </c>
      <c r="CP34" s="352"/>
      <c r="CQ34" s="353" t="str">
        <f>IF('各会計、関係団体の財政状況及び健全化判断比率'!BS7="","",'各会計、関係団体の財政状況及び健全化判断比率'!BS7)</f>
        <v>財団法人門川ふるさと文化財団</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5" customHeight="1" x14ac:dyDescent="0.15">
      <c r="A35" s="172"/>
      <c r="B35" s="196"/>
      <c r="C35" s="352" t="str">
        <f>IF(E35="","",C34+1)</f>
        <v/>
      </c>
      <c r="D35" s="352"/>
      <c r="E35" s="353" t="str">
        <f>IF('各会計、関係団体の財政状況及び健全化判断比率'!B8="","",'各会計、関係団体の財政状況及び健全化判断比率'!B8)</f>
        <v/>
      </c>
      <c r="F35" s="353"/>
      <c r="G35" s="353"/>
      <c r="H35" s="353"/>
      <c r="I35" s="353"/>
      <c r="J35" s="353"/>
      <c r="K35" s="353"/>
      <c r="L35" s="353"/>
      <c r="M35" s="353"/>
      <c r="N35" s="353"/>
      <c r="O35" s="353"/>
      <c r="P35" s="353"/>
      <c r="Q35" s="353"/>
      <c r="R35" s="353"/>
      <c r="S35" s="353"/>
      <c r="T35" s="172"/>
      <c r="U35" s="352">
        <f>IF(W35="","",U34+1)</f>
        <v>3</v>
      </c>
      <c r="V35" s="352"/>
      <c r="W35" s="353" t="str">
        <f>IF('各会計、関係団体の財政状況及び健全化判断比率'!B29="","",'各会計、関係団体の財政状況及び健全化判断比率'!B29)</f>
        <v>介護保険事業特別会計</v>
      </c>
      <c r="X35" s="353"/>
      <c r="Y35" s="353"/>
      <c r="Z35" s="353"/>
      <c r="AA35" s="353"/>
      <c r="AB35" s="353"/>
      <c r="AC35" s="353"/>
      <c r="AD35" s="353"/>
      <c r="AE35" s="353"/>
      <c r="AF35" s="353"/>
      <c r="AG35" s="353"/>
      <c r="AH35" s="353"/>
      <c r="AI35" s="353"/>
      <c r="AJ35" s="353"/>
      <c r="AK35" s="353"/>
      <c r="AL35" s="172"/>
      <c r="AM35" s="352" t="str">
        <f t="shared" ref="AM35:AM43" si="0">IF(AO35="","",AM34+1)</f>
        <v/>
      </c>
      <c r="AN35" s="352"/>
      <c r="AO35" s="353"/>
      <c r="AP35" s="353"/>
      <c r="AQ35" s="353"/>
      <c r="AR35" s="353"/>
      <c r="AS35" s="353"/>
      <c r="AT35" s="353"/>
      <c r="AU35" s="353"/>
      <c r="AV35" s="353"/>
      <c r="AW35" s="353"/>
      <c r="AX35" s="353"/>
      <c r="AY35" s="353"/>
      <c r="AZ35" s="353"/>
      <c r="BA35" s="353"/>
      <c r="BB35" s="353"/>
      <c r="BC35" s="353"/>
      <c r="BD35" s="172"/>
      <c r="BE35" s="352" t="str">
        <f t="shared" ref="BE35:BE43" si="1">IF(BG35="","",BE34+1)</f>
        <v/>
      </c>
      <c r="BF35" s="352"/>
      <c r="BG35" s="353"/>
      <c r="BH35" s="353"/>
      <c r="BI35" s="353"/>
      <c r="BJ35" s="353"/>
      <c r="BK35" s="353"/>
      <c r="BL35" s="353"/>
      <c r="BM35" s="353"/>
      <c r="BN35" s="353"/>
      <c r="BO35" s="353"/>
      <c r="BP35" s="353"/>
      <c r="BQ35" s="353"/>
      <c r="BR35" s="353"/>
      <c r="BS35" s="353"/>
      <c r="BT35" s="353"/>
      <c r="BU35" s="353"/>
      <c r="BV35" s="172"/>
      <c r="BW35" s="352">
        <f t="shared" ref="BW35:BW43" si="2">IF(BY35="","",BW34+1)</f>
        <v>8</v>
      </c>
      <c r="BX35" s="352"/>
      <c r="BY35" s="353" t="str">
        <f>IF('各会計、関係団体の財政状況及び健全化判断比率'!B69="","",'各会計、関係団体の財政状況及び健全化判断比率'!B69)</f>
        <v>宮崎県市町村総合事務組合（特別会計）</v>
      </c>
      <c r="BZ35" s="353"/>
      <c r="CA35" s="353"/>
      <c r="CB35" s="353"/>
      <c r="CC35" s="353"/>
      <c r="CD35" s="353"/>
      <c r="CE35" s="353"/>
      <c r="CF35" s="353"/>
      <c r="CG35" s="353"/>
      <c r="CH35" s="353"/>
      <c r="CI35" s="353"/>
      <c r="CJ35" s="353"/>
      <c r="CK35" s="353"/>
      <c r="CL35" s="353"/>
      <c r="CM35" s="353"/>
      <c r="CN35" s="172"/>
      <c r="CO35" s="352">
        <f t="shared" ref="CO35:CO43" si="3">IF(CQ35="","",CO34+1)</f>
        <v>16</v>
      </c>
      <c r="CP35" s="352"/>
      <c r="CQ35" s="353" t="str">
        <f>IF('各会計、関係団体の財政状況及び健全化判断比率'!BS8="","",'各会計、関係団体の財政状況及び健全化判断比率'!BS8)</f>
        <v>宮崎県林業公社</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5" customHeight="1" x14ac:dyDescent="0.15">
      <c r="A36" s="172"/>
      <c r="B36" s="196"/>
      <c r="C36" s="352" t="str">
        <f>IF(E36="","",C35+1)</f>
        <v/>
      </c>
      <c r="D36" s="352"/>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172"/>
      <c r="U36" s="352">
        <f t="shared" ref="U36:U43" si="4">IF(W36="","",U35+1)</f>
        <v>4</v>
      </c>
      <c r="V36" s="352"/>
      <c r="W36" s="353" t="str">
        <f>IF('各会計、関係団体の財政状況及び健全化判断比率'!B30="","",'各会計、関係団体の財政状況及び健全化判断比率'!B30)</f>
        <v>後期高齢者医療特別会計</v>
      </c>
      <c r="X36" s="353"/>
      <c r="Y36" s="353"/>
      <c r="Z36" s="353"/>
      <c r="AA36" s="353"/>
      <c r="AB36" s="353"/>
      <c r="AC36" s="353"/>
      <c r="AD36" s="353"/>
      <c r="AE36" s="353"/>
      <c r="AF36" s="353"/>
      <c r="AG36" s="353"/>
      <c r="AH36" s="353"/>
      <c r="AI36" s="353"/>
      <c r="AJ36" s="353"/>
      <c r="AK36" s="353"/>
      <c r="AL36" s="172"/>
      <c r="AM36" s="352" t="str">
        <f t="shared" si="0"/>
        <v/>
      </c>
      <c r="AN36" s="352"/>
      <c r="AO36" s="353"/>
      <c r="AP36" s="353"/>
      <c r="AQ36" s="353"/>
      <c r="AR36" s="353"/>
      <c r="AS36" s="353"/>
      <c r="AT36" s="353"/>
      <c r="AU36" s="353"/>
      <c r="AV36" s="353"/>
      <c r="AW36" s="353"/>
      <c r="AX36" s="353"/>
      <c r="AY36" s="353"/>
      <c r="AZ36" s="353"/>
      <c r="BA36" s="353"/>
      <c r="BB36" s="353"/>
      <c r="BC36" s="353"/>
      <c r="BD36" s="172"/>
      <c r="BE36" s="352" t="str">
        <f t="shared" si="1"/>
        <v/>
      </c>
      <c r="BF36" s="352"/>
      <c r="BG36" s="353"/>
      <c r="BH36" s="353"/>
      <c r="BI36" s="353"/>
      <c r="BJ36" s="353"/>
      <c r="BK36" s="353"/>
      <c r="BL36" s="353"/>
      <c r="BM36" s="353"/>
      <c r="BN36" s="353"/>
      <c r="BO36" s="353"/>
      <c r="BP36" s="353"/>
      <c r="BQ36" s="353"/>
      <c r="BR36" s="353"/>
      <c r="BS36" s="353"/>
      <c r="BT36" s="353"/>
      <c r="BU36" s="353"/>
      <c r="BV36" s="172"/>
      <c r="BW36" s="352">
        <f t="shared" si="2"/>
        <v>9</v>
      </c>
      <c r="BX36" s="352"/>
      <c r="BY36" s="353" t="str">
        <f>IF('各会計、関係団体の財政状況及び健全化判断比率'!B70="","",'各会計、関係団体の財政状況及び健全化判断比率'!B70)</f>
        <v>宮崎県市町村総合事務組合（自治会館）</v>
      </c>
      <c r="BZ36" s="353"/>
      <c r="CA36" s="353"/>
      <c r="CB36" s="353"/>
      <c r="CC36" s="353"/>
      <c r="CD36" s="353"/>
      <c r="CE36" s="353"/>
      <c r="CF36" s="353"/>
      <c r="CG36" s="353"/>
      <c r="CH36" s="353"/>
      <c r="CI36" s="353"/>
      <c r="CJ36" s="353"/>
      <c r="CK36" s="353"/>
      <c r="CL36" s="353"/>
      <c r="CM36" s="353"/>
      <c r="CN36" s="172"/>
      <c r="CO36" s="352" t="str">
        <f t="shared" si="3"/>
        <v/>
      </c>
      <c r="CP36" s="352"/>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5"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t="str">
        <f t="shared" si="4"/>
        <v/>
      </c>
      <c r="V37" s="352"/>
      <c r="W37" s="353"/>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t="str">
        <f t="shared" si="1"/>
        <v/>
      </c>
      <c r="BF37" s="352"/>
      <c r="BG37" s="353"/>
      <c r="BH37" s="353"/>
      <c r="BI37" s="353"/>
      <c r="BJ37" s="353"/>
      <c r="BK37" s="353"/>
      <c r="BL37" s="353"/>
      <c r="BM37" s="353"/>
      <c r="BN37" s="353"/>
      <c r="BO37" s="353"/>
      <c r="BP37" s="353"/>
      <c r="BQ37" s="353"/>
      <c r="BR37" s="353"/>
      <c r="BS37" s="353"/>
      <c r="BT37" s="353"/>
      <c r="BU37" s="353"/>
      <c r="BV37" s="172"/>
      <c r="BW37" s="352">
        <f t="shared" si="2"/>
        <v>10</v>
      </c>
      <c r="BX37" s="352"/>
      <c r="BY37" s="353" t="str">
        <f>IF('各会計、関係団体の財政状況及び健全化判断比率'!B71="","",'各会計、関係団体の財政状況及び健全化判断比率'!B71)</f>
        <v>宮崎県後期高齢者医療広域連合（一般会計）</v>
      </c>
      <c r="BZ37" s="353"/>
      <c r="CA37" s="353"/>
      <c r="CB37" s="353"/>
      <c r="CC37" s="353"/>
      <c r="CD37" s="353"/>
      <c r="CE37" s="353"/>
      <c r="CF37" s="353"/>
      <c r="CG37" s="353"/>
      <c r="CH37" s="353"/>
      <c r="CI37" s="353"/>
      <c r="CJ37" s="353"/>
      <c r="CK37" s="353"/>
      <c r="CL37" s="353"/>
      <c r="CM37" s="353"/>
      <c r="CN37" s="172"/>
      <c r="CO37" s="352" t="str">
        <f t="shared" si="3"/>
        <v/>
      </c>
      <c r="CP37" s="352"/>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5"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t="str">
        <f t="shared" si="4"/>
        <v/>
      </c>
      <c r="V38" s="352"/>
      <c r="W38" s="353"/>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t="str">
        <f t="shared" si="1"/>
        <v/>
      </c>
      <c r="BF38" s="352"/>
      <c r="BG38" s="353"/>
      <c r="BH38" s="353"/>
      <c r="BI38" s="353"/>
      <c r="BJ38" s="353"/>
      <c r="BK38" s="353"/>
      <c r="BL38" s="353"/>
      <c r="BM38" s="353"/>
      <c r="BN38" s="353"/>
      <c r="BO38" s="353"/>
      <c r="BP38" s="353"/>
      <c r="BQ38" s="353"/>
      <c r="BR38" s="353"/>
      <c r="BS38" s="353"/>
      <c r="BT38" s="353"/>
      <c r="BU38" s="353"/>
      <c r="BV38" s="172"/>
      <c r="BW38" s="352">
        <f t="shared" si="2"/>
        <v>11</v>
      </c>
      <c r="BX38" s="352"/>
      <c r="BY38" s="353" t="str">
        <f>IF('各会計、関係団体の財政状況及び健全化判断比率'!B72="","",'各会計、関係団体の財政状況及び健全化判断比率'!B72)</f>
        <v>宮崎県後期高齢者医療広域連合（特別会計）</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5"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f t="shared" si="2"/>
        <v>12</v>
      </c>
      <c r="BX39" s="352"/>
      <c r="BY39" s="353" t="str">
        <f>IF('各会計、関係団体の財政状況及び健全化判断比率'!B73="","",'各会計、関係団体の財政状況及び健全化判断比率'!B73)</f>
        <v>宮崎県北部広域行政事務組合（一般会計）</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5"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f t="shared" si="2"/>
        <v>13</v>
      </c>
      <c r="BX40" s="352"/>
      <c r="BY40" s="353" t="str">
        <f>IF('各会計、関係団体の財政状況及び健全化判断比率'!B74="","",'各会計、関係団体の財政状況及び健全化判断比率'!B74)</f>
        <v>宮崎県北部広域行政事務組合（特別会計）</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5"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f t="shared" si="2"/>
        <v>14</v>
      </c>
      <c r="BX41" s="352"/>
      <c r="BY41" s="353" t="str">
        <f>IF('各会計、関係団体の財政状況及び健全化判断比率'!B75="","",'各会計、関係団体の財政状況及び健全化判断比率'!B75)</f>
        <v>日向東臼杵広域連合</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5"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5"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49" t="s">
        <v>206</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207</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208</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209</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210</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211</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212</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8" t="s">
        <v>601</v>
      </c>
    </row>
    <row r="54" spans="5:113" x14ac:dyDescent="0.15"/>
    <row r="55" spans="5:113" x14ac:dyDescent="0.15"/>
    <row r="56" spans="5:113" x14ac:dyDescent="0.15"/>
  </sheetData>
  <sheetProtection algorithmName="SHA-512" hashValue="Yh48SwmTZAsoFplIwc6AxJbbu1Z1do1KcXi6na1pymfeuesqnEZKGqh6PuYdazPiixCQ7AAqHt6T/r3xhmUeLw==" saltValue="zO4v9KkxcL/uz7/LeW1m+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33" t="s">
        <v>558</v>
      </c>
      <c r="D34" s="1133"/>
      <c r="E34" s="1134"/>
      <c r="F34" s="32">
        <v>7.76</v>
      </c>
      <c r="G34" s="33">
        <v>8.82</v>
      </c>
      <c r="H34" s="33">
        <v>10.78</v>
      </c>
      <c r="I34" s="33">
        <v>12.23</v>
      </c>
      <c r="J34" s="34">
        <v>11.99</v>
      </c>
      <c r="K34" s="22"/>
      <c r="L34" s="22"/>
      <c r="M34" s="22"/>
      <c r="N34" s="22"/>
      <c r="O34" s="22"/>
      <c r="P34" s="22"/>
    </row>
    <row r="35" spans="1:16" ht="39" customHeight="1" x14ac:dyDescent="0.15">
      <c r="A35" s="22"/>
      <c r="B35" s="35"/>
      <c r="C35" s="1129" t="s">
        <v>559</v>
      </c>
      <c r="D35" s="1129"/>
      <c r="E35" s="1130"/>
      <c r="F35" s="36">
        <v>4.84</v>
      </c>
      <c r="G35" s="37">
        <v>5.8</v>
      </c>
      <c r="H35" s="37">
        <v>6.73</v>
      </c>
      <c r="I35" s="37">
        <v>9.4600000000000009</v>
      </c>
      <c r="J35" s="38">
        <v>11.47</v>
      </c>
      <c r="K35" s="22"/>
      <c r="L35" s="22"/>
      <c r="M35" s="22"/>
      <c r="N35" s="22"/>
      <c r="O35" s="22"/>
      <c r="P35" s="22"/>
    </row>
    <row r="36" spans="1:16" ht="39" customHeight="1" x14ac:dyDescent="0.15">
      <c r="A36" s="22"/>
      <c r="B36" s="35"/>
      <c r="C36" s="1129" t="s">
        <v>560</v>
      </c>
      <c r="D36" s="1129"/>
      <c r="E36" s="1130"/>
      <c r="F36" s="36">
        <v>5.17</v>
      </c>
      <c r="G36" s="37">
        <v>5.32</v>
      </c>
      <c r="H36" s="37">
        <v>5.98</v>
      </c>
      <c r="I36" s="37">
        <v>5.71</v>
      </c>
      <c r="J36" s="38">
        <v>6.17</v>
      </c>
      <c r="K36" s="22"/>
      <c r="L36" s="22"/>
      <c r="M36" s="22"/>
      <c r="N36" s="22"/>
      <c r="O36" s="22"/>
      <c r="P36" s="22"/>
    </row>
    <row r="37" spans="1:16" ht="39" customHeight="1" x14ac:dyDescent="0.15">
      <c r="A37" s="22"/>
      <c r="B37" s="35"/>
      <c r="C37" s="1129" t="s">
        <v>561</v>
      </c>
      <c r="D37" s="1129"/>
      <c r="E37" s="1130"/>
      <c r="F37" s="36">
        <v>7.0000000000000007E-2</v>
      </c>
      <c r="G37" s="37">
        <v>7.0000000000000007E-2</v>
      </c>
      <c r="H37" s="37">
        <v>0.09</v>
      </c>
      <c r="I37" s="37">
        <v>0.09</v>
      </c>
      <c r="J37" s="38">
        <v>2.37</v>
      </c>
      <c r="K37" s="22"/>
      <c r="L37" s="22"/>
      <c r="M37" s="22"/>
      <c r="N37" s="22"/>
      <c r="O37" s="22"/>
      <c r="P37" s="22"/>
    </row>
    <row r="38" spans="1:16" ht="39" customHeight="1" x14ac:dyDescent="0.15">
      <c r="A38" s="22"/>
      <c r="B38" s="35"/>
      <c r="C38" s="1129" t="s">
        <v>562</v>
      </c>
      <c r="D38" s="1129"/>
      <c r="E38" s="1130"/>
      <c r="F38" s="36">
        <v>1.83</v>
      </c>
      <c r="G38" s="37">
        <v>2.33</v>
      </c>
      <c r="H38" s="37">
        <v>2.08</v>
      </c>
      <c r="I38" s="37">
        <v>1.99</v>
      </c>
      <c r="J38" s="38">
        <v>0.08</v>
      </c>
      <c r="K38" s="22"/>
      <c r="L38" s="22"/>
      <c r="M38" s="22"/>
      <c r="N38" s="22"/>
      <c r="O38" s="22"/>
      <c r="P38" s="22"/>
    </row>
    <row r="39" spans="1:16" ht="39" customHeight="1" x14ac:dyDescent="0.15">
      <c r="A39" s="22"/>
      <c r="B39" s="35"/>
      <c r="C39" s="1129" t="s">
        <v>563</v>
      </c>
      <c r="D39" s="1129"/>
      <c r="E39" s="1130"/>
      <c r="F39" s="36">
        <v>0.04</v>
      </c>
      <c r="G39" s="37">
        <v>0.03</v>
      </c>
      <c r="H39" s="37">
        <v>7.0000000000000007E-2</v>
      </c>
      <c r="I39" s="37">
        <v>0.04</v>
      </c>
      <c r="J39" s="38">
        <v>0.04</v>
      </c>
      <c r="K39" s="22"/>
      <c r="L39" s="22"/>
      <c r="M39" s="22"/>
      <c r="N39" s="22"/>
      <c r="O39" s="22"/>
      <c r="P39" s="22"/>
    </row>
    <row r="40" spans="1:16" ht="39" customHeight="1" x14ac:dyDescent="0.15">
      <c r="A40" s="22"/>
      <c r="B40" s="35"/>
      <c r="C40" s="1129"/>
      <c r="D40" s="1129"/>
      <c r="E40" s="1130"/>
      <c r="F40" s="36"/>
      <c r="G40" s="37"/>
      <c r="H40" s="37"/>
      <c r="I40" s="37"/>
      <c r="J40" s="38"/>
      <c r="K40" s="22"/>
      <c r="L40" s="22"/>
      <c r="M40" s="22"/>
      <c r="N40" s="22"/>
      <c r="O40" s="22"/>
      <c r="P40" s="22"/>
    </row>
    <row r="41" spans="1:16" ht="39" customHeight="1" x14ac:dyDescent="0.15">
      <c r="A41" s="22"/>
      <c r="B41" s="35"/>
      <c r="C41" s="1129"/>
      <c r="D41" s="1129"/>
      <c r="E41" s="1130"/>
      <c r="F41" s="36"/>
      <c r="G41" s="37"/>
      <c r="H41" s="37"/>
      <c r="I41" s="37"/>
      <c r="J41" s="38"/>
      <c r="K41" s="22"/>
      <c r="L41" s="22"/>
      <c r="M41" s="22"/>
      <c r="N41" s="22"/>
      <c r="O41" s="22"/>
      <c r="P41" s="22"/>
    </row>
    <row r="42" spans="1:16" ht="39" customHeight="1" x14ac:dyDescent="0.15">
      <c r="A42" s="22"/>
      <c r="B42" s="39"/>
      <c r="C42" s="1129" t="s">
        <v>564</v>
      </c>
      <c r="D42" s="1129"/>
      <c r="E42" s="1130"/>
      <c r="F42" s="36" t="s">
        <v>510</v>
      </c>
      <c r="G42" s="37" t="s">
        <v>510</v>
      </c>
      <c r="H42" s="37" t="s">
        <v>510</v>
      </c>
      <c r="I42" s="37" t="s">
        <v>510</v>
      </c>
      <c r="J42" s="38" t="s">
        <v>510</v>
      </c>
      <c r="K42" s="22"/>
      <c r="L42" s="22"/>
      <c r="M42" s="22"/>
      <c r="N42" s="22"/>
      <c r="O42" s="22"/>
      <c r="P42" s="22"/>
    </row>
    <row r="43" spans="1:16" ht="39" customHeight="1" thickBot="1" x14ac:dyDescent="0.2">
      <c r="A43" s="22"/>
      <c r="B43" s="40"/>
      <c r="C43" s="1131" t="s">
        <v>565</v>
      </c>
      <c r="D43" s="1131"/>
      <c r="E43" s="1132"/>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iUfZG/vxnFASvFT5ZWBoxrgiVVGTfdb/EBZoJrO49uSDoKoSfH59JFcAqmpRsoLK+LgVbHHBz8ud2uZ7pVGlg==" saltValue="qYNHoG0Q2LWMKwi2pfDS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53" t="s">
        <v>11</v>
      </c>
      <c r="C45" s="1154"/>
      <c r="D45" s="56"/>
      <c r="E45" s="1159" t="s">
        <v>12</v>
      </c>
      <c r="F45" s="1159"/>
      <c r="G45" s="1159"/>
      <c r="H45" s="1159"/>
      <c r="I45" s="1159"/>
      <c r="J45" s="1160"/>
      <c r="K45" s="57">
        <v>543</v>
      </c>
      <c r="L45" s="58">
        <v>567</v>
      </c>
      <c r="M45" s="58">
        <v>574</v>
      </c>
      <c r="N45" s="58">
        <v>594</v>
      </c>
      <c r="O45" s="59">
        <v>645</v>
      </c>
      <c r="P45" s="46"/>
      <c r="Q45" s="46"/>
      <c r="R45" s="46"/>
      <c r="S45" s="46"/>
      <c r="T45" s="46"/>
      <c r="U45" s="46"/>
    </row>
    <row r="46" spans="1:21" ht="30.75" customHeight="1" x14ac:dyDescent="0.15">
      <c r="A46" s="46"/>
      <c r="B46" s="1155"/>
      <c r="C46" s="1156"/>
      <c r="D46" s="60"/>
      <c r="E46" s="1137" t="s">
        <v>13</v>
      </c>
      <c r="F46" s="1137"/>
      <c r="G46" s="1137"/>
      <c r="H46" s="1137"/>
      <c r="I46" s="1137"/>
      <c r="J46" s="1138"/>
      <c r="K46" s="61" t="s">
        <v>510</v>
      </c>
      <c r="L46" s="62" t="s">
        <v>510</v>
      </c>
      <c r="M46" s="62" t="s">
        <v>510</v>
      </c>
      <c r="N46" s="62" t="s">
        <v>510</v>
      </c>
      <c r="O46" s="63" t="s">
        <v>510</v>
      </c>
      <c r="P46" s="46"/>
      <c r="Q46" s="46"/>
      <c r="R46" s="46"/>
      <c r="S46" s="46"/>
      <c r="T46" s="46"/>
      <c r="U46" s="46"/>
    </row>
    <row r="47" spans="1:21" ht="30.75" customHeight="1" x14ac:dyDescent="0.15">
      <c r="A47" s="46"/>
      <c r="B47" s="1155"/>
      <c r="C47" s="1156"/>
      <c r="D47" s="60"/>
      <c r="E47" s="1137" t="s">
        <v>14</v>
      </c>
      <c r="F47" s="1137"/>
      <c r="G47" s="1137"/>
      <c r="H47" s="1137"/>
      <c r="I47" s="1137"/>
      <c r="J47" s="1138"/>
      <c r="K47" s="61" t="s">
        <v>510</v>
      </c>
      <c r="L47" s="62" t="s">
        <v>510</v>
      </c>
      <c r="M47" s="62" t="s">
        <v>510</v>
      </c>
      <c r="N47" s="62" t="s">
        <v>510</v>
      </c>
      <c r="O47" s="63" t="s">
        <v>510</v>
      </c>
      <c r="P47" s="46"/>
      <c r="Q47" s="46"/>
      <c r="R47" s="46"/>
      <c r="S47" s="46"/>
      <c r="T47" s="46"/>
      <c r="U47" s="46"/>
    </row>
    <row r="48" spans="1:21" ht="30.75" customHeight="1" x14ac:dyDescent="0.15">
      <c r="A48" s="46"/>
      <c r="B48" s="1155"/>
      <c r="C48" s="1156"/>
      <c r="D48" s="60"/>
      <c r="E48" s="1137" t="s">
        <v>15</v>
      </c>
      <c r="F48" s="1137"/>
      <c r="G48" s="1137"/>
      <c r="H48" s="1137"/>
      <c r="I48" s="1137"/>
      <c r="J48" s="1138"/>
      <c r="K48" s="61">
        <v>2</v>
      </c>
      <c r="L48" s="62">
        <v>0</v>
      </c>
      <c r="M48" s="62">
        <v>0</v>
      </c>
      <c r="N48" s="62">
        <v>0</v>
      </c>
      <c r="O48" s="63">
        <v>0</v>
      </c>
      <c r="P48" s="46"/>
      <c r="Q48" s="46"/>
      <c r="R48" s="46"/>
      <c r="S48" s="46"/>
      <c r="T48" s="46"/>
      <c r="U48" s="46"/>
    </row>
    <row r="49" spans="1:21" ht="30.75" customHeight="1" x14ac:dyDescent="0.15">
      <c r="A49" s="46"/>
      <c r="B49" s="1155"/>
      <c r="C49" s="1156"/>
      <c r="D49" s="60"/>
      <c r="E49" s="1137" t="s">
        <v>16</v>
      </c>
      <c r="F49" s="1137"/>
      <c r="G49" s="1137"/>
      <c r="H49" s="1137"/>
      <c r="I49" s="1137"/>
      <c r="J49" s="1138"/>
      <c r="K49" s="61">
        <v>26</v>
      </c>
      <c r="L49" s="62">
        <v>26</v>
      </c>
      <c r="M49" s="62">
        <v>23</v>
      </c>
      <c r="N49" s="62">
        <v>15</v>
      </c>
      <c r="O49" s="63">
        <v>13</v>
      </c>
      <c r="P49" s="46"/>
      <c r="Q49" s="46"/>
      <c r="R49" s="46"/>
      <c r="S49" s="46"/>
      <c r="T49" s="46"/>
      <c r="U49" s="46"/>
    </row>
    <row r="50" spans="1:21" ht="30.75" customHeight="1" x14ac:dyDescent="0.15">
      <c r="A50" s="46"/>
      <c r="B50" s="1155"/>
      <c r="C50" s="1156"/>
      <c r="D50" s="60"/>
      <c r="E50" s="1137" t="s">
        <v>17</v>
      </c>
      <c r="F50" s="1137"/>
      <c r="G50" s="1137"/>
      <c r="H50" s="1137"/>
      <c r="I50" s="1137"/>
      <c r="J50" s="1138"/>
      <c r="K50" s="61">
        <v>2</v>
      </c>
      <c r="L50" s="62">
        <v>2</v>
      </c>
      <c r="M50" s="62">
        <v>2</v>
      </c>
      <c r="N50" s="62">
        <v>2</v>
      </c>
      <c r="O50" s="63">
        <v>2</v>
      </c>
      <c r="P50" s="46"/>
      <c r="Q50" s="46"/>
      <c r="R50" s="46"/>
      <c r="S50" s="46"/>
      <c r="T50" s="46"/>
      <c r="U50" s="46"/>
    </row>
    <row r="51" spans="1:21" ht="30.75" customHeight="1" x14ac:dyDescent="0.15">
      <c r="A51" s="46"/>
      <c r="B51" s="1157"/>
      <c r="C51" s="1158"/>
      <c r="D51" s="64"/>
      <c r="E51" s="1137" t="s">
        <v>18</v>
      </c>
      <c r="F51" s="1137"/>
      <c r="G51" s="1137"/>
      <c r="H51" s="1137"/>
      <c r="I51" s="1137"/>
      <c r="J51" s="1138"/>
      <c r="K51" s="61" t="s">
        <v>510</v>
      </c>
      <c r="L51" s="62" t="s">
        <v>510</v>
      </c>
      <c r="M51" s="62" t="s">
        <v>510</v>
      </c>
      <c r="N51" s="62" t="s">
        <v>510</v>
      </c>
      <c r="O51" s="63" t="s">
        <v>510</v>
      </c>
      <c r="P51" s="46"/>
      <c r="Q51" s="46"/>
      <c r="R51" s="46"/>
      <c r="S51" s="46"/>
      <c r="T51" s="46"/>
      <c r="U51" s="46"/>
    </row>
    <row r="52" spans="1:21" ht="30.75" customHeight="1" x14ac:dyDescent="0.15">
      <c r="A52" s="46"/>
      <c r="B52" s="1135" t="s">
        <v>19</v>
      </c>
      <c r="C52" s="1136"/>
      <c r="D52" s="64"/>
      <c r="E52" s="1137" t="s">
        <v>20</v>
      </c>
      <c r="F52" s="1137"/>
      <c r="G52" s="1137"/>
      <c r="H52" s="1137"/>
      <c r="I52" s="1137"/>
      <c r="J52" s="1138"/>
      <c r="K52" s="61">
        <v>423</v>
      </c>
      <c r="L52" s="62">
        <v>412</v>
      </c>
      <c r="M52" s="62">
        <v>407</v>
      </c>
      <c r="N52" s="62">
        <v>400</v>
      </c>
      <c r="O52" s="63">
        <v>398</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150</v>
      </c>
      <c r="L53" s="67">
        <v>183</v>
      </c>
      <c r="M53" s="67">
        <v>192</v>
      </c>
      <c r="N53" s="67">
        <v>211</v>
      </c>
      <c r="O53" s="68">
        <v>262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143" t="s">
        <v>25</v>
      </c>
      <c r="C57" s="1144"/>
      <c r="D57" s="1147" t="s">
        <v>26</v>
      </c>
      <c r="E57" s="1148"/>
      <c r="F57" s="1148"/>
      <c r="G57" s="1148"/>
      <c r="H57" s="1148"/>
      <c r="I57" s="1148"/>
      <c r="J57" s="1149"/>
      <c r="K57" s="81"/>
      <c r="L57" s="82"/>
      <c r="M57" s="82"/>
      <c r="N57" s="82"/>
      <c r="O57" s="83"/>
    </row>
    <row r="58" spans="1:21" ht="31.5" customHeight="1" thickBot="1" x14ac:dyDescent="0.2">
      <c r="B58" s="1145"/>
      <c r="C58" s="1146"/>
      <c r="D58" s="1150" t="s">
        <v>27</v>
      </c>
      <c r="E58" s="1151"/>
      <c r="F58" s="1151"/>
      <c r="G58" s="1151"/>
      <c r="H58" s="1151"/>
      <c r="I58" s="1151"/>
      <c r="J58" s="115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M8FoRq86IplyNYhDd58+oynyWtpv9pysSzEkgf6KeCY9EOdLaexaI+XDRUtvgGgAfIEm6ATCGoYO7lK9wj9vA==" saltValue="PWJyVji+gBcPhVFAZ6u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73" t="s">
        <v>30</v>
      </c>
      <c r="C41" s="1174"/>
      <c r="D41" s="100"/>
      <c r="E41" s="1175" t="s">
        <v>31</v>
      </c>
      <c r="F41" s="1175"/>
      <c r="G41" s="1175"/>
      <c r="H41" s="1176"/>
      <c r="I41" s="339">
        <v>5831</v>
      </c>
      <c r="J41" s="340">
        <v>5839</v>
      </c>
      <c r="K41" s="340">
        <v>5977</v>
      </c>
      <c r="L41" s="340">
        <v>7539</v>
      </c>
      <c r="M41" s="341">
        <v>7613</v>
      </c>
    </row>
    <row r="42" spans="2:13" ht="27.75" customHeight="1" x14ac:dyDescent="0.15">
      <c r="B42" s="1163"/>
      <c r="C42" s="1164"/>
      <c r="D42" s="101"/>
      <c r="E42" s="1167" t="s">
        <v>32</v>
      </c>
      <c r="F42" s="1167"/>
      <c r="G42" s="1167"/>
      <c r="H42" s="1168"/>
      <c r="I42" s="342">
        <v>25</v>
      </c>
      <c r="J42" s="343">
        <v>23</v>
      </c>
      <c r="K42" s="343">
        <v>20</v>
      </c>
      <c r="L42" s="343">
        <v>18</v>
      </c>
      <c r="M42" s="344">
        <v>16</v>
      </c>
    </row>
    <row r="43" spans="2:13" ht="27.75" customHeight="1" x14ac:dyDescent="0.15">
      <c r="B43" s="1163"/>
      <c r="C43" s="1164"/>
      <c r="D43" s="101"/>
      <c r="E43" s="1167" t="s">
        <v>33</v>
      </c>
      <c r="F43" s="1167"/>
      <c r="G43" s="1167"/>
      <c r="H43" s="1168"/>
      <c r="I43" s="342">
        <v>1</v>
      </c>
      <c r="J43" s="343">
        <v>7</v>
      </c>
      <c r="K43" s="343">
        <v>7</v>
      </c>
      <c r="L43" s="343" t="s">
        <v>510</v>
      </c>
      <c r="M43" s="344" t="s">
        <v>510</v>
      </c>
    </row>
    <row r="44" spans="2:13" ht="27.75" customHeight="1" x14ac:dyDescent="0.15">
      <c r="B44" s="1163"/>
      <c r="C44" s="1164"/>
      <c r="D44" s="101"/>
      <c r="E44" s="1167" t="s">
        <v>34</v>
      </c>
      <c r="F44" s="1167"/>
      <c r="G44" s="1167"/>
      <c r="H44" s="1168"/>
      <c r="I44" s="342">
        <v>109</v>
      </c>
      <c r="J44" s="343">
        <v>84</v>
      </c>
      <c r="K44" s="343">
        <v>60</v>
      </c>
      <c r="L44" s="343">
        <v>41</v>
      </c>
      <c r="M44" s="344">
        <v>25</v>
      </c>
    </row>
    <row r="45" spans="2:13" ht="27.75" customHeight="1" x14ac:dyDescent="0.15">
      <c r="B45" s="1163"/>
      <c r="C45" s="1164"/>
      <c r="D45" s="101"/>
      <c r="E45" s="1167" t="s">
        <v>35</v>
      </c>
      <c r="F45" s="1167"/>
      <c r="G45" s="1167"/>
      <c r="H45" s="1168"/>
      <c r="I45" s="342">
        <v>91</v>
      </c>
      <c r="J45" s="343">
        <v>116</v>
      </c>
      <c r="K45" s="343">
        <v>147</v>
      </c>
      <c r="L45" s="343">
        <v>253</v>
      </c>
      <c r="M45" s="344">
        <v>214</v>
      </c>
    </row>
    <row r="46" spans="2:13" ht="27.75" customHeight="1" x14ac:dyDescent="0.15">
      <c r="B46" s="1163"/>
      <c r="C46" s="1164"/>
      <c r="D46" s="102"/>
      <c r="E46" s="1167" t="s">
        <v>36</v>
      </c>
      <c r="F46" s="1167"/>
      <c r="G46" s="1167"/>
      <c r="H46" s="1168"/>
      <c r="I46" s="342">
        <v>3</v>
      </c>
      <c r="J46" s="343">
        <v>3</v>
      </c>
      <c r="K46" s="343">
        <v>3</v>
      </c>
      <c r="L46" s="343" t="s">
        <v>510</v>
      </c>
      <c r="M46" s="344" t="s">
        <v>510</v>
      </c>
    </row>
    <row r="47" spans="2:13" ht="27.75" customHeight="1" x14ac:dyDescent="0.15">
      <c r="B47" s="1163"/>
      <c r="C47" s="1164"/>
      <c r="D47" s="103"/>
      <c r="E47" s="1177" t="s">
        <v>37</v>
      </c>
      <c r="F47" s="1178"/>
      <c r="G47" s="1178"/>
      <c r="H47" s="1179"/>
      <c r="I47" s="342" t="s">
        <v>510</v>
      </c>
      <c r="J47" s="343" t="s">
        <v>510</v>
      </c>
      <c r="K47" s="343" t="s">
        <v>510</v>
      </c>
      <c r="L47" s="343" t="s">
        <v>510</v>
      </c>
      <c r="M47" s="344" t="s">
        <v>510</v>
      </c>
    </row>
    <row r="48" spans="2:13" ht="27.75" customHeight="1" x14ac:dyDescent="0.15">
      <c r="B48" s="1163"/>
      <c r="C48" s="1164"/>
      <c r="D48" s="101"/>
      <c r="E48" s="1167" t="s">
        <v>38</v>
      </c>
      <c r="F48" s="1167"/>
      <c r="G48" s="1167"/>
      <c r="H48" s="1168"/>
      <c r="I48" s="342" t="s">
        <v>510</v>
      </c>
      <c r="J48" s="343" t="s">
        <v>510</v>
      </c>
      <c r="K48" s="343" t="s">
        <v>510</v>
      </c>
      <c r="L48" s="343" t="s">
        <v>510</v>
      </c>
      <c r="M48" s="344" t="s">
        <v>510</v>
      </c>
    </row>
    <row r="49" spans="2:13" ht="27.75" customHeight="1" x14ac:dyDescent="0.15">
      <c r="B49" s="1165"/>
      <c r="C49" s="1166"/>
      <c r="D49" s="101"/>
      <c r="E49" s="1167" t="s">
        <v>39</v>
      </c>
      <c r="F49" s="1167"/>
      <c r="G49" s="1167"/>
      <c r="H49" s="1168"/>
      <c r="I49" s="342" t="s">
        <v>510</v>
      </c>
      <c r="J49" s="343" t="s">
        <v>510</v>
      </c>
      <c r="K49" s="343" t="s">
        <v>510</v>
      </c>
      <c r="L49" s="343" t="s">
        <v>510</v>
      </c>
      <c r="M49" s="344" t="s">
        <v>510</v>
      </c>
    </row>
    <row r="50" spans="2:13" ht="27.75" customHeight="1" x14ac:dyDescent="0.15">
      <c r="B50" s="1161" t="s">
        <v>40</v>
      </c>
      <c r="C50" s="1162"/>
      <c r="D50" s="104"/>
      <c r="E50" s="1167" t="s">
        <v>41</v>
      </c>
      <c r="F50" s="1167"/>
      <c r="G50" s="1167"/>
      <c r="H50" s="1168"/>
      <c r="I50" s="342">
        <v>5318</v>
      </c>
      <c r="J50" s="343">
        <v>5300</v>
      </c>
      <c r="K50" s="343">
        <v>4727</v>
      </c>
      <c r="L50" s="343">
        <v>3985</v>
      </c>
      <c r="M50" s="344">
        <v>4575</v>
      </c>
    </row>
    <row r="51" spans="2:13" ht="27.75" customHeight="1" x14ac:dyDescent="0.15">
      <c r="B51" s="1163"/>
      <c r="C51" s="1164"/>
      <c r="D51" s="101"/>
      <c r="E51" s="1167" t="s">
        <v>42</v>
      </c>
      <c r="F51" s="1167"/>
      <c r="G51" s="1167"/>
      <c r="H51" s="1168"/>
      <c r="I51" s="342">
        <v>388</v>
      </c>
      <c r="J51" s="343">
        <v>495</v>
      </c>
      <c r="K51" s="343">
        <v>476</v>
      </c>
      <c r="L51" s="343">
        <v>448</v>
      </c>
      <c r="M51" s="344">
        <v>430</v>
      </c>
    </row>
    <row r="52" spans="2:13" ht="27.75" customHeight="1" x14ac:dyDescent="0.15">
      <c r="B52" s="1165"/>
      <c r="C52" s="1166"/>
      <c r="D52" s="101"/>
      <c r="E52" s="1167" t="s">
        <v>43</v>
      </c>
      <c r="F52" s="1167"/>
      <c r="G52" s="1167"/>
      <c r="H52" s="1168"/>
      <c r="I52" s="342">
        <v>4187</v>
      </c>
      <c r="J52" s="343">
        <v>4186</v>
      </c>
      <c r="K52" s="343">
        <v>4931</v>
      </c>
      <c r="L52" s="343">
        <v>5319</v>
      </c>
      <c r="M52" s="344">
        <v>5189</v>
      </c>
    </row>
    <row r="53" spans="2:13" ht="27.75" customHeight="1" thickBot="1" x14ac:dyDescent="0.2">
      <c r="B53" s="1169" t="s">
        <v>44</v>
      </c>
      <c r="C53" s="1170"/>
      <c r="D53" s="105"/>
      <c r="E53" s="1171" t="s">
        <v>45</v>
      </c>
      <c r="F53" s="1171"/>
      <c r="G53" s="1171"/>
      <c r="H53" s="1172"/>
      <c r="I53" s="345">
        <v>-3832</v>
      </c>
      <c r="J53" s="346">
        <v>-3909</v>
      </c>
      <c r="K53" s="346">
        <v>-3920</v>
      </c>
      <c r="L53" s="346">
        <v>-1900</v>
      </c>
      <c r="M53" s="347">
        <v>-2326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kNP9/uLXjq3yAxH7jAyFRUuL55hO40oE4vBC3n6WSquXR+Ge/8xSC4HVqpi/Oz6wX2jC/4Pqjw3b4e9RTjh7mA==" saltValue="jKwnlriqX94u1eQRdpXV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554</v>
      </c>
      <c r="G54" s="114" t="s">
        <v>555</v>
      </c>
      <c r="H54" s="115" t="s">
        <v>556</v>
      </c>
    </row>
    <row r="55" spans="2:8" ht="52.5" customHeight="1" x14ac:dyDescent="0.15">
      <c r="B55" s="116"/>
      <c r="C55" s="1188" t="s">
        <v>48</v>
      </c>
      <c r="D55" s="1188"/>
      <c r="E55" s="1189"/>
      <c r="F55" s="117">
        <v>1872</v>
      </c>
      <c r="G55" s="117">
        <v>1889</v>
      </c>
      <c r="H55" s="118">
        <v>2041</v>
      </c>
    </row>
    <row r="56" spans="2:8" ht="52.5" customHeight="1" x14ac:dyDescent="0.15">
      <c r="B56" s="119"/>
      <c r="C56" s="1190" t="s">
        <v>49</v>
      </c>
      <c r="D56" s="1190"/>
      <c r="E56" s="1191"/>
      <c r="F56" s="120">
        <v>0</v>
      </c>
      <c r="G56" s="120">
        <v>0</v>
      </c>
      <c r="H56" s="121">
        <v>57</v>
      </c>
    </row>
    <row r="57" spans="2:8" ht="53.25" customHeight="1" x14ac:dyDescent="0.15">
      <c r="B57" s="119"/>
      <c r="C57" s="1192" t="s">
        <v>50</v>
      </c>
      <c r="D57" s="1192"/>
      <c r="E57" s="1193"/>
      <c r="F57" s="122">
        <v>2394</v>
      </c>
      <c r="G57" s="122">
        <v>1487</v>
      </c>
      <c r="H57" s="123">
        <v>1825</v>
      </c>
    </row>
    <row r="58" spans="2:8" ht="45.75" customHeight="1" x14ac:dyDescent="0.15">
      <c r="B58" s="124"/>
      <c r="C58" s="1180" t="s">
        <v>596</v>
      </c>
      <c r="D58" s="1181"/>
      <c r="E58" s="1182"/>
      <c r="F58" s="125">
        <v>1419</v>
      </c>
      <c r="G58" s="125">
        <v>1079</v>
      </c>
      <c r="H58" s="126">
        <v>1179</v>
      </c>
    </row>
    <row r="59" spans="2:8" ht="45.75" customHeight="1" x14ac:dyDescent="0.15">
      <c r="B59" s="124"/>
      <c r="C59" s="1180" t="s">
        <v>597</v>
      </c>
      <c r="D59" s="1181"/>
      <c r="E59" s="1182"/>
      <c r="F59" s="125">
        <v>19</v>
      </c>
      <c r="G59" s="125">
        <v>106</v>
      </c>
      <c r="H59" s="126">
        <v>358</v>
      </c>
    </row>
    <row r="60" spans="2:8" ht="45.75" customHeight="1" x14ac:dyDescent="0.15">
      <c r="B60" s="124"/>
      <c r="C60" s="1180" t="s">
        <v>598</v>
      </c>
      <c r="D60" s="1181"/>
      <c r="E60" s="1182"/>
      <c r="F60" s="125">
        <v>227</v>
      </c>
      <c r="G60" s="125">
        <v>227</v>
      </c>
      <c r="H60" s="126">
        <v>227</v>
      </c>
    </row>
    <row r="61" spans="2:8" ht="45.75" customHeight="1" x14ac:dyDescent="0.15">
      <c r="B61" s="124"/>
      <c r="C61" s="1180" t="s">
        <v>599</v>
      </c>
      <c r="D61" s="1181"/>
      <c r="E61" s="1182"/>
      <c r="F61" s="125">
        <v>20</v>
      </c>
      <c r="G61" s="125">
        <v>20</v>
      </c>
      <c r="H61" s="126">
        <v>20</v>
      </c>
    </row>
    <row r="62" spans="2:8" ht="45.75" customHeight="1" thickBot="1" x14ac:dyDescent="0.2">
      <c r="B62" s="127"/>
      <c r="C62" s="1183" t="s">
        <v>600</v>
      </c>
      <c r="D62" s="1184"/>
      <c r="E62" s="1185"/>
      <c r="F62" s="128">
        <v>15</v>
      </c>
      <c r="G62" s="128">
        <v>14</v>
      </c>
      <c r="H62" s="129">
        <v>13</v>
      </c>
    </row>
    <row r="63" spans="2:8" ht="52.5" customHeight="1" thickBot="1" x14ac:dyDescent="0.2">
      <c r="B63" s="130"/>
      <c r="C63" s="1186" t="s">
        <v>51</v>
      </c>
      <c r="D63" s="1186"/>
      <c r="E63" s="1187"/>
      <c r="F63" s="131">
        <v>4265</v>
      </c>
      <c r="G63" s="131">
        <v>3376</v>
      </c>
      <c r="H63" s="132">
        <v>3922</v>
      </c>
    </row>
    <row r="64" spans="2:8" x14ac:dyDescent="0.15"/>
  </sheetData>
  <sheetProtection algorithmName="SHA-512" hashValue="mpYTsemOqcd3/ftiXQs6TzS/XCdx208cbJ+8hfxYKaAHA3CBy6NlwkUaTya7yltH2mWasOkV5Tow+o+wwIBKng==" saltValue="snifz79OYcZ0rCBOv/F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40" zoomScaleNormal="4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4"/>
      <c r="B1" s="1195"/>
      <c r="DD1" s="252"/>
      <c r="DE1" s="252"/>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52"/>
      <c r="DE2" s="252"/>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52"/>
      <c r="DE3" s="252"/>
    </row>
    <row r="4" spans="1:109" s="250"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50"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50"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50"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50"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50"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50"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50"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50"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50"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50"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50" customFormat="1" x14ac:dyDescent="0.15">
      <c r="A15" s="252"/>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50" customFormat="1" x14ac:dyDescent="0.15">
      <c r="A16" s="252"/>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50" customFormat="1" x14ac:dyDescent="0.15">
      <c r="A17" s="252"/>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50" customFormat="1" x14ac:dyDescent="0.15">
      <c r="A18" s="252"/>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52"/>
      <c r="DE19" s="252"/>
    </row>
    <row r="20" spans="1:109" x14ac:dyDescent="0.15">
      <c r="DD20" s="252"/>
      <c r="DE20" s="252"/>
    </row>
    <row r="21" spans="1:109" ht="17.25" customHeight="1" x14ac:dyDescent="0.15">
      <c r="B21" s="1197"/>
      <c r="C21" s="254"/>
      <c r="D21" s="254"/>
      <c r="E21" s="254"/>
      <c r="F21" s="254"/>
      <c r="G21" s="254"/>
      <c r="H21" s="254"/>
      <c r="I21" s="254"/>
      <c r="J21" s="254"/>
      <c r="K21" s="254"/>
      <c r="L21" s="254"/>
      <c r="M21" s="254"/>
      <c r="N21" s="119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8"/>
      <c r="AU21" s="254"/>
      <c r="AV21" s="254"/>
      <c r="AW21" s="254"/>
      <c r="AX21" s="254"/>
      <c r="AY21" s="254"/>
      <c r="AZ21" s="254"/>
      <c r="BA21" s="254"/>
      <c r="BB21" s="254"/>
      <c r="BC21" s="254"/>
      <c r="BD21" s="254"/>
      <c r="BE21" s="254"/>
      <c r="BF21" s="1198"/>
      <c r="BG21" s="254"/>
      <c r="BH21" s="254"/>
      <c r="BI21" s="254"/>
      <c r="BJ21" s="254"/>
      <c r="BK21" s="254"/>
      <c r="BL21" s="254"/>
      <c r="BM21" s="254"/>
      <c r="BN21" s="254"/>
      <c r="BO21" s="254"/>
      <c r="BP21" s="254"/>
      <c r="BQ21" s="254"/>
      <c r="BR21" s="1198"/>
      <c r="BS21" s="254"/>
      <c r="BT21" s="254"/>
      <c r="BU21" s="254"/>
      <c r="BV21" s="254"/>
      <c r="BW21" s="254"/>
      <c r="BX21" s="254"/>
      <c r="BY21" s="254"/>
      <c r="BZ21" s="254"/>
      <c r="CA21" s="254"/>
      <c r="CB21" s="254"/>
      <c r="CC21" s="254"/>
      <c r="CD21" s="1198"/>
      <c r="CE21" s="254"/>
      <c r="CF21" s="254"/>
      <c r="CG21" s="254"/>
      <c r="CH21" s="254"/>
      <c r="CI21" s="254"/>
      <c r="CJ21" s="254"/>
      <c r="CK21" s="254"/>
      <c r="CL21" s="254"/>
      <c r="CM21" s="254"/>
      <c r="CN21" s="254"/>
      <c r="CO21" s="254"/>
      <c r="CP21" s="1198"/>
      <c r="CQ21" s="254"/>
      <c r="CR21" s="254"/>
      <c r="CS21" s="254"/>
      <c r="CT21" s="254"/>
      <c r="CU21" s="254"/>
      <c r="CV21" s="254"/>
      <c r="CW21" s="254"/>
      <c r="CX21" s="254"/>
      <c r="CY21" s="254"/>
      <c r="CZ21" s="254"/>
      <c r="DA21" s="254"/>
      <c r="DB21" s="1198"/>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9"/>
      <c r="DD40" s="1199"/>
      <c r="DE40" s="252"/>
    </row>
    <row r="41" spans="2:109" ht="17.25" x14ac:dyDescent="0.15">
      <c r="B41" s="253" t="s">
        <v>602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200"/>
      <c r="I42" s="1201"/>
      <c r="J42" s="1201"/>
      <c r="K42" s="1201"/>
      <c r="AM42" s="1200"/>
      <c r="AN42" s="1200" t="s">
        <v>603</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6"/>
      <c r="AN43" s="1202" t="s">
        <v>604</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6"/>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6"/>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6"/>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6"/>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6"/>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6"/>
      <c r="AN49" s="252" t="s">
        <v>605</v>
      </c>
    </row>
    <row r="50" spans="1:109" x14ac:dyDescent="0.15">
      <c r="B50" s="256"/>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552</v>
      </c>
      <c r="BQ50" s="1218"/>
      <c r="BR50" s="1218"/>
      <c r="BS50" s="1218"/>
      <c r="BT50" s="1218"/>
      <c r="BU50" s="1218"/>
      <c r="BV50" s="1218"/>
      <c r="BW50" s="1218"/>
      <c r="BX50" s="1218" t="s">
        <v>553</v>
      </c>
      <c r="BY50" s="1218"/>
      <c r="BZ50" s="1218"/>
      <c r="CA50" s="1218"/>
      <c r="CB50" s="1218"/>
      <c r="CC50" s="1218"/>
      <c r="CD50" s="1218"/>
      <c r="CE50" s="1218"/>
      <c r="CF50" s="1218" t="s">
        <v>554</v>
      </c>
      <c r="CG50" s="1218"/>
      <c r="CH50" s="1218"/>
      <c r="CI50" s="1218"/>
      <c r="CJ50" s="1218"/>
      <c r="CK50" s="1218"/>
      <c r="CL50" s="1218"/>
      <c r="CM50" s="1218"/>
      <c r="CN50" s="1218" t="s">
        <v>555</v>
      </c>
      <c r="CO50" s="1218"/>
      <c r="CP50" s="1218"/>
      <c r="CQ50" s="1218"/>
      <c r="CR50" s="1218"/>
      <c r="CS50" s="1218"/>
      <c r="CT50" s="1218"/>
      <c r="CU50" s="1218"/>
      <c r="CV50" s="1218" t="s">
        <v>556</v>
      </c>
      <c r="CW50" s="1218"/>
      <c r="CX50" s="1218"/>
      <c r="CY50" s="1218"/>
      <c r="CZ50" s="1218"/>
      <c r="DA50" s="1218"/>
      <c r="DB50" s="1218"/>
      <c r="DC50" s="1218"/>
    </row>
    <row r="51" spans="1:109" ht="13.5" customHeight="1" x14ac:dyDescent="0.15">
      <c r="B51" s="256"/>
      <c r="G51" s="1219"/>
      <c r="H51" s="1219"/>
      <c r="I51" s="1220"/>
      <c r="J51" s="1220"/>
      <c r="K51" s="1221"/>
      <c r="L51" s="1221"/>
      <c r="M51" s="1221"/>
      <c r="N51" s="1221"/>
      <c r="AM51" s="1211"/>
      <c r="AN51" s="1222" t="s">
        <v>606</v>
      </c>
      <c r="AO51" s="1222"/>
      <c r="AP51" s="1222"/>
      <c r="AQ51" s="1222"/>
      <c r="AR51" s="1222"/>
      <c r="AS51" s="1222"/>
      <c r="AT51" s="1222"/>
      <c r="AU51" s="1222"/>
      <c r="AV51" s="1222"/>
      <c r="AW51" s="1222"/>
      <c r="AX51" s="1222"/>
      <c r="AY51" s="1222"/>
      <c r="AZ51" s="1222"/>
      <c r="BA51" s="1222"/>
      <c r="BB51" s="1222" t="s">
        <v>608</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56"/>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6"/>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609</v>
      </c>
      <c r="BC53" s="1222"/>
      <c r="BD53" s="1222"/>
      <c r="BE53" s="1222"/>
      <c r="BF53" s="1222"/>
      <c r="BG53" s="1222"/>
      <c r="BH53" s="1222"/>
      <c r="BI53" s="1222"/>
      <c r="BJ53" s="1222"/>
      <c r="BK53" s="1222"/>
      <c r="BL53" s="1222"/>
      <c r="BM53" s="1222"/>
      <c r="BN53" s="1222"/>
      <c r="BO53" s="1222"/>
      <c r="BP53" s="1223">
        <v>61.6</v>
      </c>
      <c r="BQ53" s="1223"/>
      <c r="BR53" s="1223"/>
      <c r="BS53" s="1223"/>
      <c r="BT53" s="1223"/>
      <c r="BU53" s="1223"/>
      <c r="BV53" s="1223"/>
      <c r="BW53" s="1223"/>
      <c r="BX53" s="1223">
        <v>57.1</v>
      </c>
      <c r="BY53" s="1223"/>
      <c r="BZ53" s="1223"/>
      <c r="CA53" s="1223"/>
      <c r="CB53" s="1223"/>
      <c r="CC53" s="1223"/>
      <c r="CD53" s="1223"/>
      <c r="CE53" s="1223"/>
      <c r="CF53" s="1223">
        <v>58.4</v>
      </c>
      <c r="CG53" s="1223"/>
      <c r="CH53" s="1223"/>
      <c r="CI53" s="1223"/>
      <c r="CJ53" s="1223"/>
      <c r="CK53" s="1223"/>
      <c r="CL53" s="1223"/>
      <c r="CM53" s="1223"/>
      <c r="CN53" s="1223">
        <v>59.7</v>
      </c>
      <c r="CO53" s="1223"/>
      <c r="CP53" s="1223"/>
      <c r="CQ53" s="1223"/>
      <c r="CR53" s="1223"/>
      <c r="CS53" s="1223"/>
      <c r="CT53" s="1223"/>
      <c r="CU53" s="1223"/>
      <c r="CV53" s="1223">
        <v>56.9</v>
      </c>
      <c r="CW53" s="1223"/>
      <c r="CX53" s="1223"/>
      <c r="CY53" s="1223"/>
      <c r="CZ53" s="1223"/>
      <c r="DA53" s="1223"/>
      <c r="DB53" s="1223"/>
      <c r="DC53" s="1223"/>
    </row>
    <row r="54" spans="1:109" x14ac:dyDescent="0.15">
      <c r="A54" s="1201"/>
      <c r="B54" s="256"/>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6"/>
      <c r="G55" s="1212"/>
      <c r="H55" s="1212"/>
      <c r="I55" s="1212"/>
      <c r="J55" s="1212"/>
      <c r="K55" s="1221"/>
      <c r="L55" s="1221"/>
      <c r="M55" s="1221"/>
      <c r="N55" s="1221"/>
      <c r="AN55" s="1218" t="s">
        <v>610</v>
      </c>
      <c r="AO55" s="1218"/>
      <c r="AP55" s="1218"/>
      <c r="AQ55" s="1218"/>
      <c r="AR55" s="1218"/>
      <c r="AS55" s="1218"/>
      <c r="AT55" s="1218"/>
      <c r="AU55" s="1218"/>
      <c r="AV55" s="1218"/>
      <c r="AW55" s="1218"/>
      <c r="AX55" s="1218"/>
      <c r="AY55" s="1218"/>
      <c r="AZ55" s="1218"/>
      <c r="BA55" s="1218"/>
      <c r="BB55" s="1222" t="s">
        <v>607</v>
      </c>
      <c r="BC55" s="1222"/>
      <c r="BD55" s="1222"/>
      <c r="BE55" s="1222"/>
      <c r="BF55" s="1222"/>
      <c r="BG55" s="1222"/>
      <c r="BH55" s="1222"/>
      <c r="BI55" s="1222"/>
      <c r="BJ55" s="1222"/>
      <c r="BK55" s="1222"/>
      <c r="BL55" s="1222"/>
      <c r="BM55" s="1222"/>
      <c r="BN55" s="1222"/>
      <c r="BO55" s="1222"/>
      <c r="BP55" s="1223">
        <v>28.5</v>
      </c>
      <c r="BQ55" s="1223"/>
      <c r="BR55" s="1223"/>
      <c r="BS55" s="1223"/>
      <c r="BT55" s="1223"/>
      <c r="BU55" s="1223"/>
      <c r="BV55" s="1223"/>
      <c r="BW55" s="1223"/>
      <c r="BX55" s="1223">
        <v>20.5</v>
      </c>
      <c r="BY55" s="1223"/>
      <c r="BZ55" s="1223"/>
      <c r="CA55" s="1223"/>
      <c r="CB55" s="1223"/>
      <c r="CC55" s="1223"/>
      <c r="CD55" s="1223"/>
      <c r="CE55" s="1223"/>
      <c r="CF55" s="1223">
        <v>21.4</v>
      </c>
      <c r="CG55" s="1223"/>
      <c r="CH55" s="1223"/>
      <c r="CI55" s="1223"/>
      <c r="CJ55" s="1223"/>
      <c r="CK55" s="1223"/>
      <c r="CL55" s="1223"/>
      <c r="CM55" s="1223"/>
      <c r="CN55" s="1223">
        <v>12.8</v>
      </c>
      <c r="CO55" s="1223"/>
      <c r="CP55" s="1223"/>
      <c r="CQ55" s="1223"/>
      <c r="CR55" s="1223"/>
      <c r="CS55" s="1223"/>
      <c r="CT55" s="1223"/>
      <c r="CU55" s="1223"/>
      <c r="CV55" s="1223">
        <v>0</v>
      </c>
      <c r="CW55" s="1223"/>
      <c r="CX55" s="1223"/>
      <c r="CY55" s="1223"/>
      <c r="CZ55" s="1223"/>
      <c r="DA55" s="1223"/>
      <c r="DB55" s="1223"/>
      <c r="DC55" s="1223"/>
    </row>
    <row r="56" spans="1:109" x14ac:dyDescent="0.15">
      <c r="A56" s="1201"/>
      <c r="B56" s="256"/>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52"/>
      <c r="AN57" s="1218"/>
      <c r="AO57" s="1218"/>
      <c r="AP57" s="1218"/>
      <c r="AQ57" s="1218"/>
      <c r="AR57" s="1218"/>
      <c r="AS57" s="1218"/>
      <c r="AT57" s="1218"/>
      <c r="AU57" s="1218"/>
      <c r="AV57" s="1218"/>
      <c r="AW57" s="1218"/>
      <c r="AX57" s="1218"/>
      <c r="AY57" s="1218"/>
      <c r="AZ57" s="1218"/>
      <c r="BA57" s="1218"/>
      <c r="BB57" s="1222" t="s">
        <v>611</v>
      </c>
      <c r="BC57" s="1222"/>
      <c r="BD57" s="1222"/>
      <c r="BE57" s="1222"/>
      <c r="BF57" s="1222"/>
      <c r="BG57" s="1222"/>
      <c r="BH57" s="1222"/>
      <c r="BI57" s="1222"/>
      <c r="BJ57" s="1222"/>
      <c r="BK57" s="1222"/>
      <c r="BL57" s="1222"/>
      <c r="BM57" s="1222"/>
      <c r="BN57" s="1222"/>
      <c r="BO57" s="1222"/>
      <c r="BP57" s="1223">
        <v>59.7</v>
      </c>
      <c r="BQ57" s="1223"/>
      <c r="BR57" s="1223"/>
      <c r="BS57" s="1223"/>
      <c r="BT57" s="1223"/>
      <c r="BU57" s="1223"/>
      <c r="BV57" s="1223"/>
      <c r="BW57" s="1223"/>
      <c r="BX57" s="1223">
        <v>60.3</v>
      </c>
      <c r="BY57" s="1223"/>
      <c r="BZ57" s="1223"/>
      <c r="CA57" s="1223"/>
      <c r="CB57" s="1223"/>
      <c r="CC57" s="1223"/>
      <c r="CD57" s="1223"/>
      <c r="CE57" s="1223"/>
      <c r="CF57" s="1223">
        <v>60.5</v>
      </c>
      <c r="CG57" s="1223"/>
      <c r="CH57" s="1223"/>
      <c r="CI57" s="1223"/>
      <c r="CJ57" s="1223"/>
      <c r="CK57" s="1223"/>
      <c r="CL57" s="1223"/>
      <c r="CM57" s="1223"/>
      <c r="CN57" s="1223">
        <v>61.2</v>
      </c>
      <c r="CO57" s="1223"/>
      <c r="CP57" s="1223"/>
      <c r="CQ57" s="1223"/>
      <c r="CR57" s="1223"/>
      <c r="CS57" s="1223"/>
      <c r="CT57" s="1223"/>
      <c r="CU57" s="1223"/>
      <c r="CV57" s="1223">
        <v>62.8</v>
      </c>
      <c r="CW57" s="1223"/>
      <c r="CX57" s="1223"/>
      <c r="CY57" s="1223"/>
      <c r="CZ57" s="1223"/>
      <c r="DA57" s="1223"/>
      <c r="DB57" s="1223"/>
      <c r="DC57" s="1223"/>
      <c r="DD57" s="1226"/>
      <c r="DE57" s="1224"/>
    </row>
    <row r="58" spans="1:109" s="1201" customFormat="1" x14ac:dyDescent="0.15">
      <c r="A58" s="252"/>
      <c r="B58" s="1224"/>
      <c r="G58" s="1212"/>
      <c r="H58" s="1212"/>
      <c r="I58" s="1225"/>
      <c r="J58" s="1225"/>
      <c r="K58" s="1221"/>
      <c r="L58" s="1221"/>
      <c r="M58" s="1221"/>
      <c r="N58" s="1221"/>
      <c r="AM58" s="252"/>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52"/>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52"/>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52"/>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52"/>
    </row>
    <row r="63" spans="1:109" ht="17.25" x14ac:dyDescent="0.15">
      <c r="B63" s="309" t="s">
        <v>612</v>
      </c>
    </row>
    <row r="64" spans="1:109" x14ac:dyDescent="0.15">
      <c r="B64" s="256"/>
      <c r="G64" s="1200"/>
      <c r="I64" s="1232"/>
      <c r="J64" s="1232"/>
      <c r="K64" s="1232"/>
      <c r="L64" s="1232"/>
      <c r="M64" s="1232"/>
      <c r="N64" s="1233"/>
      <c r="AM64" s="1200"/>
      <c r="AN64" s="1200" t="s">
        <v>603</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6"/>
      <c r="AN65" s="1202" t="s">
        <v>613</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6"/>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6"/>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6"/>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6"/>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6"/>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6"/>
      <c r="G71" s="1237"/>
      <c r="I71" s="1238"/>
      <c r="J71" s="1235"/>
      <c r="K71" s="1235"/>
      <c r="L71" s="1236"/>
      <c r="M71" s="1235"/>
      <c r="N71" s="1236"/>
      <c r="AM71" s="1237"/>
      <c r="AN71" s="252" t="s">
        <v>605</v>
      </c>
    </row>
    <row r="72" spans="2:107" x14ac:dyDescent="0.15">
      <c r="B72" s="256"/>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552</v>
      </c>
      <c r="BQ72" s="1218"/>
      <c r="BR72" s="1218"/>
      <c r="BS72" s="1218"/>
      <c r="BT72" s="1218"/>
      <c r="BU72" s="1218"/>
      <c r="BV72" s="1218"/>
      <c r="BW72" s="1218"/>
      <c r="BX72" s="1218" t="s">
        <v>553</v>
      </c>
      <c r="BY72" s="1218"/>
      <c r="BZ72" s="1218"/>
      <c r="CA72" s="1218"/>
      <c r="CB72" s="1218"/>
      <c r="CC72" s="1218"/>
      <c r="CD72" s="1218"/>
      <c r="CE72" s="1218"/>
      <c r="CF72" s="1218" t="s">
        <v>554</v>
      </c>
      <c r="CG72" s="1218"/>
      <c r="CH72" s="1218"/>
      <c r="CI72" s="1218"/>
      <c r="CJ72" s="1218"/>
      <c r="CK72" s="1218"/>
      <c r="CL72" s="1218"/>
      <c r="CM72" s="1218"/>
      <c r="CN72" s="1218" t="s">
        <v>555</v>
      </c>
      <c r="CO72" s="1218"/>
      <c r="CP72" s="1218"/>
      <c r="CQ72" s="1218"/>
      <c r="CR72" s="1218"/>
      <c r="CS72" s="1218"/>
      <c r="CT72" s="1218"/>
      <c r="CU72" s="1218"/>
      <c r="CV72" s="1218" t="s">
        <v>556</v>
      </c>
      <c r="CW72" s="1218"/>
      <c r="CX72" s="1218"/>
      <c r="CY72" s="1218"/>
      <c r="CZ72" s="1218"/>
      <c r="DA72" s="1218"/>
      <c r="DB72" s="1218"/>
      <c r="DC72" s="1218"/>
    </row>
    <row r="73" spans="2:107" x14ac:dyDescent="0.15">
      <c r="B73" s="256"/>
      <c r="G73" s="1219"/>
      <c r="H73" s="1219"/>
      <c r="I73" s="1219"/>
      <c r="J73" s="1219"/>
      <c r="K73" s="1239"/>
      <c r="L73" s="1239"/>
      <c r="M73" s="1239"/>
      <c r="N73" s="1239"/>
      <c r="AM73" s="1211"/>
      <c r="AN73" s="1222" t="s">
        <v>606</v>
      </c>
      <c r="AO73" s="1222"/>
      <c r="AP73" s="1222"/>
      <c r="AQ73" s="1222"/>
      <c r="AR73" s="1222"/>
      <c r="AS73" s="1222"/>
      <c r="AT73" s="1222"/>
      <c r="AU73" s="1222"/>
      <c r="AV73" s="1222"/>
      <c r="AW73" s="1222"/>
      <c r="AX73" s="1222"/>
      <c r="AY73" s="1222"/>
      <c r="AZ73" s="1222"/>
      <c r="BA73" s="1222"/>
      <c r="BB73" s="1222" t="s">
        <v>608</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56"/>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6"/>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614</v>
      </c>
      <c r="BC75" s="1222"/>
      <c r="BD75" s="1222"/>
      <c r="BE75" s="1222"/>
      <c r="BF75" s="1222"/>
      <c r="BG75" s="1222"/>
      <c r="BH75" s="1222"/>
      <c r="BI75" s="1222"/>
      <c r="BJ75" s="1222"/>
      <c r="BK75" s="1222"/>
      <c r="BL75" s="1222"/>
      <c r="BM75" s="1222"/>
      <c r="BN75" s="1222"/>
      <c r="BO75" s="1222"/>
      <c r="BP75" s="1223">
        <v>2.2000000000000002</v>
      </c>
      <c r="BQ75" s="1223"/>
      <c r="BR75" s="1223"/>
      <c r="BS75" s="1223"/>
      <c r="BT75" s="1223"/>
      <c r="BU75" s="1223"/>
      <c r="BV75" s="1223"/>
      <c r="BW75" s="1223"/>
      <c r="BX75" s="1223">
        <v>3.3</v>
      </c>
      <c r="BY75" s="1223"/>
      <c r="BZ75" s="1223"/>
      <c r="CA75" s="1223"/>
      <c r="CB75" s="1223"/>
      <c r="CC75" s="1223"/>
      <c r="CD75" s="1223"/>
      <c r="CE75" s="1223"/>
      <c r="CF75" s="1223">
        <v>4.5</v>
      </c>
      <c r="CG75" s="1223"/>
      <c r="CH75" s="1223"/>
      <c r="CI75" s="1223"/>
      <c r="CJ75" s="1223"/>
      <c r="CK75" s="1223"/>
      <c r="CL75" s="1223"/>
      <c r="CM75" s="1223"/>
      <c r="CN75" s="1223">
        <v>4.9000000000000004</v>
      </c>
      <c r="CO75" s="1223"/>
      <c r="CP75" s="1223"/>
      <c r="CQ75" s="1223"/>
      <c r="CR75" s="1223"/>
      <c r="CS75" s="1223"/>
      <c r="CT75" s="1223"/>
      <c r="CU75" s="1223"/>
      <c r="CV75" s="1223">
        <v>5.4</v>
      </c>
      <c r="CW75" s="1223"/>
      <c r="CX75" s="1223"/>
      <c r="CY75" s="1223"/>
      <c r="CZ75" s="1223"/>
      <c r="DA75" s="1223"/>
      <c r="DB75" s="1223"/>
      <c r="DC75" s="1223"/>
    </row>
    <row r="76" spans="2:107" x14ac:dyDescent="0.15">
      <c r="B76" s="256"/>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6"/>
      <c r="G77" s="1212"/>
      <c r="H77" s="1212"/>
      <c r="I77" s="1212"/>
      <c r="J77" s="1212"/>
      <c r="K77" s="1239"/>
      <c r="L77" s="1239"/>
      <c r="M77" s="1239"/>
      <c r="N77" s="1239"/>
      <c r="AN77" s="1218" t="s">
        <v>610</v>
      </c>
      <c r="AO77" s="1218"/>
      <c r="AP77" s="1218"/>
      <c r="AQ77" s="1218"/>
      <c r="AR77" s="1218"/>
      <c r="AS77" s="1218"/>
      <c r="AT77" s="1218"/>
      <c r="AU77" s="1218"/>
      <c r="AV77" s="1218"/>
      <c r="AW77" s="1218"/>
      <c r="AX77" s="1218"/>
      <c r="AY77" s="1218"/>
      <c r="AZ77" s="1218"/>
      <c r="BA77" s="1218"/>
      <c r="BB77" s="1222" t="s">
        <v>615</v>
      </c>
      <c r="BC77" s="1222"/>
      <c r="BD77" s="1222"/>
      <c r="BE77" s="1222"/>
      <c r="BF77" s="1222"/>
      <c r="BG77" s="1222"/>
      <c r="BH77" s="1222"/>
      <c r="BI77" s="1222"/>
      <c r="BJ77" s="1222"/>
      <c r="BK77" s="1222"/>
      <c r="BL77" s="1222"/>
      <c r="BM77" s="1222"/>
      <c r="BN77" s="1222"/>
      <c r="BO77" s="1222"/>
      <c r="BP77" s="1223">
        <v>28.5</v>
      </c>
      <c r="BQ77" s="1223"/>
      <c r="BR77" s="1223"/>
      <c r="BS77" s="1223"/>
      <c r="BT77" s="1223"/>
      <c r="BU77" s="1223"/>
      <c r="BV77" s="1223"/>
      <c r="BW77" s="1223"/>
      <c r="BX77" s="1223">
        <v>20.5</v>
      </c>
      <c r="BY77" s="1223"/>
      <c r="BZ77" s="1223"/>
      <c r="CA77" s="1223"/>
      <c r="CB77" s="1223"/>
      <c r="CC77" s="1223"/>
      <c r="CD77" s="1223"/>
      <c r="CE77" s="1223"/>
      <c r="CF77" s="1223">
        <v>21.4</v>
      </c>
      <c r="CG77" s="1223"/>
      <c r="CH77" s="1223"/>
      <c r="CI77" s="1223"/>
      <c r="CJ77" s="1223"/>
      <c r="CK77" s="1223"/>
      <c r="CL77" s="1223"/>
      <c r="CM77" s="1223"/>
      <c r="CN77" s="1223">
        <v>12.8</v>
      </c>
      <c r="CO77" s="1223"/>
      <c r="CP77" s="1223"/>
      <c r="CQ77" s="1223"/>
      <c r="CR77" s="1223"/>
      <c r="CS77" s="1223"/>
      <c r="CT77" s="1223"/>
      <c r="CU77" s="1223"/>
      <c r="CV77" s="1223">
        <v>0</v>
      </c>
      <c r="CW77" s="1223"/>
      <c r="CX77" s="1223"/>
      <c r="CY77" s="1223"/>
      <c r="CZ77" s="1223"/>
      <c r="DA77" s="1223"/>
      <c r="DB77" s="1223"/>
      <c r="DC77" s="1223"/>
    </row>
    <row r="78" spans="2:107" x14ac:dyDescent="0.15">
      <c r="B78" s="256"/>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6"/>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614</v>
      </c>
      <c r="BC79" s="1222"/>
      <c r="BD79" s="1222"/>
      <c r="BE79" s="1222"/>
      <c r="BF79" s="1222"/>
      <c r="BG79" s="1222"/>
      <c r="BH79" s="1222"/>
      <c r="BI79" s="1222"/>
      <c r="BJ79" s="1222"/>
      <c r="BK79" s="1222"/>
      <c r="BL79" s="1222"/>
      <c r="BM79" s="1222"/>
      <c r="BN79" s="1222"/>
      <c r="BO79" s="1222"/>
      <c r="BP79" s="1223">
        <v>8</v>
      </c>
      <c r="BQ79" s="1223"/>
      <c r="BR79" s="1223"/>
      <c r="BS79" s="1223"/>
      <c r="BT79" s="1223"/>
      <c r="BU79" s="1223"/>
      <c r="BV79" s="1223"/>
      <c r="BW79" s="1223"/>
      <c r="BX79" s="1223">
        <v>7.9</v>
      </c>
      <c r="BY79" s="1223"/>
      <c r="BZ79" s="1223"/>
      <c r="CA79" s="1223"/>
      <c r="CB79" s="1223"/>
      <c r="CC79" s="1223"/>
      <c r="CD79" s="1223"/>
      <c r="CE79" s="1223"/>
      <c r="CF79" s="1223">
        <v>7.7</v>
      </c>
      <c r="CG79" s="1223"/>
      <c r="CH79" s="1223"/>
      <c r="CI79" s="1223"/>
      <c r="CJ79" s="1223"/>
      <c r="CK79" s="1223"/>
      <c r="CL79" s="1223"/>
      <c r="CM79" s="1223"/>
      <c r="CN79" s="1223">
        <v>7.3</v>
      </c>
      <c r="CO79" s="1223"/>
      <c r="CP79" s="1223"/>
      <c r="CQ79" s="1223"/>
      <c r="CR79" s="1223"/>
      <c r="CS79" s="1223"/>
      <c r="CT79" s="1223"/>
      <c r="CU79" s="1223"/>
      <c r="CV79" s="1223">
        <v>7.2</v>
      </c>
      <c r="CW79" s="1223"/>
      <c r="CX79" s="1223"/>
      <c r="CY79" s="1223"/>
      <c r="CZ79" s="1223"/>
      <c r="DA79" s="1223"/>
      <c r="DB79" s="1223"/>
      <c r="DC79" s="1223"/>
    </row>
    <row r="80" spans="2:107" x14ac:dyDescent="0.15">
      <c r="B80" s="256"/>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6"/>
    </row>
    <row r="82" spans="2:109" ht="17.25" x14ac:dyDescent="0.15">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EMQeA9Gzjoa1UA5mou+oG9opf9/iBEfMGMasWoA3PTfBBgYto0ho6pW2li1fEBantg8hqcgGe4KgfB9c5kRFvQ==" saltValue="4+RPLF+R/M0StBEwcO8t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616</v>
      </c>
    </row>
  </sheetData>
  <sheetProtection algorithmName="SHA-512" hashValue="8nt68AU8acEOPF5W1OyTQrkfvUoNcnRc41roBpBhpyekk181icXyTUWlqQ6WNB0BRbC8/xU3dBazySOWI0aiPQ==" saltValue="4CBopxJ0RNYo1Tz7Fqn1j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617</v>
      </c>
    </row>
  </sheetData>
  <sheetProtection algorithmName="SHA-512" hashValue="xEDdkIWNzm+H6d0nM8KSUWhjTBf7aZ07P2zMhOk8d6260JAxoS3gECYeskO8OaecHJmUJd99rw38xZInb1cUPw==" saltValue="Ws93d1MT+AMStTqumhTX/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549</v>
      </c>
      <c r="G2" s="146"/>
      <c r="H2" s="147"/>
    </row>
    <row r="3" spans="1:8" x14ac:dyDescent="0.15">
      <c r="A3" s="143" t="s">
        <v>542</v>
      </c>
      <c r="B3" s="148"/>
      <c r="C3" s="149"/>
      <c r="D3" s="150">
        <v>47647</v>
      </c>
      <c r="E3" s="151"/>
      <c r="F3" s="152">
        <v>67343</v>
      </c>
      <c r="G3" s="153"/>
      <c r="H3" s="154"/>
    </row>
    <row r="4" spans="1:8" x14ac:dyDescent="0.15">
      <c r="A4" s="155"/>
      <c r="B4" s="156"/>
      <c r="C4" s="157"/>
      <c r="D4" s="158">
        <v>21665</v>
      </c>
      <c r="E4" s="159"/>
      <c r="F4" s="160">
        <v>32865</v>
      </c>
      <c r="G4" s="161"/>
      <c r="H4" s="162"/>
    </row>
    <row r="5" spans="1:8" x14ac:dyDescent="0.15">
      <c r="A5" s="143" t="s">
        <v>544</v>
      </c>
      <c r="B5" s="148"/>
      <c r="C5" s="149"/>
      <c r="D5" s="150">
        <v>47563</v>
      </c>
      <c r="E5" s="151"/>
      <c r="F5" s="152">
        <v>73475</v>
      </c>
      <c r="G5" s="153"/>
      <c r="H5" s="154"/>
    </row>
    <row r="6" spans="1:8" x14ac:dyDescent="0.15">
      <c r="A6" s="155"/>
      <c r="B6" s="156"/>
      <c r="C6" s="157"/>
      <c r="D6" s="158">
        <v>21096</v>
      </c>
      <c r="E6" s="159"/>
      <c r="F6" s="160">
        <v>43072</v>
      </c>
      <c r="G6" s="161"/>
      <c r="H6" s="162"/>
    </row>
    <row r="7" spans="1:8" x14ac:dyDescent="0.15">
      <c r="A7" s="143" t="s">
        <v>545</v>
      </c>
      <c r="B7" s="148"/>
      <c r="C7" s="149"/>
      <c r="D7" s="150">
        <v>77328</v>
      </c>
      <c r="E7" s="151"/>
      <c r="F7" s="152">
        <v>87464</v>
      </c>
      <c r="G7" s="153"/>
      <c r="H7" s="154"/>
    </row>
    <row r="8" spans="1:8" x14ac:dyDescent="0.15">
      <c r="A8" s="155"/>
      <c r="B8" s="156"/>
      <c r="C8" s="157"/>
      <c r="D8" s="158">
        <v>42576</v>
      </c>
      <c r="E8" s="159"/>
      <c r="F8" s="160">
        <v>47479</v>
      </c>
      <c r="G8" s="161"/>
      <c r="H8" s="162"/>
    </row>
    <row r="9" spans="1:8" x14ac:dyDescent="0.15">
      <c r="A9" s="143" t="s">
        <v>546</v>
      </c>
      <c r="B9" s="148"/>
      <c r="C9" s="149"/>
      <c r="D9" s="150">
        <v>166349</v>
      </c>
      <c r="E9" s="151"/>
      <c r="F9" s="152">
        <v>96248</v>
      </c>
      <c r="G9" s="153"/>
      <c r="H9" s="154"/>
    </row>
    <row r="10" spans="1:8" x14ac:dyDescent="0.15">
      <c r="A10" s="155"/>
      <c r="B10" s="156"/>
      <c r="C10" s="157"/>
      <c r="D10" s="158">
        <v>150171</v>
      </c>
      <c r="E10" s="159"/>
      <c r="F10" s="160">
        <v>55768</v>
      </c>
      <c r="G10" s="161"/>
      <c r="H10" s="162"/>
    </row>
    <row r="11" spans="1:8" x14ac:dyDescent="0.15">
      <c r="A11" s="143" t="s">
        <v>547</v>
      </c>
      <c r="B11" s="148"/>
      <c r="C11" s="149"/>
      <c r="D11" s="150">
        <v>73179</v>
      </c>
      <c r="E11" s="151"/>
      <c r="F11" s="152">
        <v>76413</v>
      </c>
      <c r="G11" s="153"/>
      <c r="H11" s="154"/>
    </row>
    <row r="12" spans="1:8" x14ac:dyDescent="0.15">
      <c r="A12" s="155"/>
      <c r="B12" s="156"/>
      <c r="C12" s="163"/>
      <c r="D12" s="158">
        <v>42354</v>
      </c>
      <c r="E12" s="159"/>
      <c r="F12" s="160">
        <v>39658</v>
      </c>
      <c r="G12" s="161"/>
      <c r="H12" s="162"/>
    </row>
    <row r="13" spans="1:8" x14ac:dyDescent="0.15">
      <c r="A13" s="143"/>
      <c r="B13" s="148"/>
      <c r="C13" s="149"/>
      <c r="D13" s="150">
        <v>82413</v>
      </c>
      <c r="E13" s="151"/>
      <c r="F13" s="152">
        <v>80189</v>
      </c>
      <c r="G13" s="164"/>
      <c r="H13" s="154"/>
    </row>
    <row r="14" spans="1:8" x14ac:dyDescent="0.15">
      <c r="A14" s="155"/>
      <c r="B14" s="156"/>
      <c r="C14" s="157"/>
      <c r="D14" s="158">
        <v>55572</v>
      </c>
      <c r="E14" s="159"/>
      <c r="F14" s="160">
        <v>43768</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4.8499999999999996</v>
      </c>
      <c r="C19" s="165">
        <f>ROUND(VALUE(SUBSTITUTE(実質収支比率等に係る経年分析!G$48,"▲","-")),2)</f>
        <v>5.81</v>
      </c>
      <c r="D19" s="165">
        <f>ROUND(VALUE(SUBSTITUTE(実質収支比率等に係る経年分析!H$48,"▲","-")),2)</f>
        <v>6.74</v>
      </c>
      <c r="E19" s="165">
        <f>ROUND(VALUE(SUBSTITUTE(実質収支比率等に係る経年分析!I$48,"▲","-")),2)</f>
        <v>9.4600000000000009</v>
      </c>
      <c r="F19" s="165">
        <f>ROUND(VALUE(SUBSTITUTE(実質収支比率等に係る経年分析!J$48,"▲","-")),2)</f>
        <v>11.47</v>
      </c>
    </row>
    <row r="20" spans="1:11" x14ac:dyDescent="0.15">
      <c r="A20" s="165" t="s">
        <v>55</v>
      </c>
      <c r="B20" s="165">
        <f>ROUND(VALUE(SUBSTITUTE(実質収支比率等に係る経年分析!F$47,"▲","-")),2)</f>
        <v>37.770000000000003</v>
      </c>
      <c r="C20" s="165">
        <f>ROUND(VALUE(SUBSTITUTE(実質収支比率等に係る経年分析!G$47,"▲","-")),2)</f>
        <v>41.01</v>
      </c>
      <c r="D20" s="165">
        <f>ROUND(VALUE(SUBSTITUTE(実質収支比率等に係る経年分析!H$47,"▲","-")),2)</f>
        <v>43.98</v>
      </c>
      <c r="E20" s="165">
        <f>ROUND(VALUE(SUBSTITUTE(実質収支比率等に係る経年分析!I$47,"▲","-")),2)</f>
        <v>42.78</v>
      </c>
      <c r="F20" s="165">
        <f>ROUND(VALUE(SUBSTITUTE(実質収支比率等に係る経年分析!J$47,"▲","-")),2)</f>
        <v>43.62</v>
      </c>
    </row>
    <row r="21" spans="1:11" x14ac:dyDescent="0.15">
      <c r="A21" s="165" t="s">
        <v>56</v>
      </c>
      <c r="B21" s="165">
        <f>IF(ISNUMBER(VALUE(SUBSTITUTE(実質収支比率等に係る経年分析!F$49,"▲","-"))),ROUND(VALUE(SUBSTITUTE(実質収支比率等に係る経年分析!F$49,"▲","-")),2),NA())</f>
        <v>-4.82</v>
      </c>
      <c r="C21" s="165">
        <f>IF(ISNUMBER(VALUE(SUBSTITUTE(実質収支比率等に係る経年分析!G$49,"▲","-"))),ROUND(VALUE(SUBSTITUTE(実質収支比率等に係る経年分析!G$49,"▲","-")),2),NA())</f>
        <v>4.51</v>
      </c>
      <c r="D21" s="165">
        <f>IF(ISNUMBER(VALUE(SUBSTITUTE(実質収支比率等に係る経年分析!H$49,"▲","-"))),ROUND(VALUE(SUBSTITUTE(実質収支比率等に係る経年分析!H$49,"▲","-")),2),NA())</f>
        <v>3.74</v>
      </c>
      <c r="E21" s="165">
        <f>IF(ISNUMBER(VALUE(SUBSTITUTE(実質収支比率等に係る経年分析!I$49,"▲","-"))),ROUND(VALUE(SUBSTITUTE(実質収支比率等に係る経年分析!I$49,"▲","-")),2),NA())</f>
        <v>3.35</v>
      </c>
      <c r="F21" s="165">
        <f>IF(ISNUMBER(VALUE(SUBSTITUTE(実質収支比率等に係る経年分析!J$49,"▲","-"))),ROUND(VALUE(SUBSTITUTE(実質収支比率等に係る経年分析!J$49,"▲","-")),2),NA())</f>
        <v>5.8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7.0000000000000007E-2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1.83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2.33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2.08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0.08</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7.0000000000000007E-2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7.0000000000000007E-2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2.37</v>
      </c>
    </row>
    <row r="34" spans="1:16" x14ac:dyDescent="0.15">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5.17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5.98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5.71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6.17</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4.84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9.4600000000000009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11.47</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7.76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8.82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10.78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12.23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11.99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423</v>
      </c>
      <c r="E42" s="167"/>
      <c r="F42" s="167"/>
      <c r="G42" s="167">
        <f>'実質公債費比率（分子）の構造'!L$52</f>
        <v>412</v>
      </c>
      <c r="H42" s="167"/>
      <c r="I42" s="167"/>
      <c r="J42" s="167">
        <f>'実質公債費比率（分子）の構造'!M$52</f>
        <v>407</v>
      </c>
      <c r="K42" s="167"/>
      <c r="L42" s="167"/>
      <c r="M42" s="167">
        <f>'実質公債費比率（分子）の構造'!N$52</f>
        <v>400</v>
      </c>
      <c r="N42" s="167"/>
      <c r="O42" s="167"/>
      <c r="P42" s="167">
        <f>'実質公債費比率（分子）の構造'!O$52</f>
        <v>398</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2</v>
      </c>
      <c r="C44" s="167"/>
      <c r="D44" s="167"/>
      <c r="E44" s="167">
        <f>'実質公債費比率（分子）の構造'!L$50</f>
        <v>2</v>
      </c>
      <c r="F44" s="167"/>
      <c r="G44" s="167"/>
      <c r="H44" s="167">
        <f>'実質公債費比率（分子）の構造'!M$50</f>
        <v>2</v>
      </c>
      <c r="I44" s="167"/>
      <c r="J44" s="167"/>
      <c r="K44" s="167">
        <f>'実質公債費比率（分子）の構造'!N$50</f>
        <v>2</v>
      </c>
      <c r="L44" s="167"/>
      <c r="M44" s="167"/>
      <c r="N44" s="167">
        <f>'実質公債費比率（分子）の構造'!O$50</f>
        <v>2</v>
      </c>
      <c r="O44" s="167"/>
      <c r="P44" s="167"/>
    </row>
    <row r="45" spans="1:16" x14ac:dyDescent="0.15">
      <c r="A45" s="167" t="s">
        <v>66</v>
      </c>
      <c r="B45" s="167">
        <f>'実質公債費比率（分子）の構造'!K$49</f>
        <v>26</v>
      </c>
      <c r="C45" s="167"/>
      <c r="D45" s="167"/>
      <c r="E45" s="167">
        <f>'実質公債費比率（分子）の構造'!L$49</f>
        <v>26</v>
      </c>
      <c r="F45" s="167"/>
      <c r="G45" s="167"/>
      <c r="H45" s="167">
        <f>'実質公債費比率（分子）の構造'!M$49</f>
        <v>23</v>
      </c>
      <c r="I45" s="167"/>
      <c r="J45" s="167"/>
      <c r="K45" s="167">
        <f>'実質公債費比率（分子）の構造'!N$49</f>
        <v>15</v>
      </c>
      <c r="L45" s="167"/>
      <c r="M45" s="167"/>
      <c r="N45" s="167">
        <f>'実質公債費比率（分子）の構造'!O$49</f>
        <v>13</v>
      </c>
      <c r="O45" s="167"/>
      <c r="P45" s="167"/>
    </row>
    <row r="46" spans="1:16" x14ac:dyDescent="0.15">
      <c r="A46" s="167" t="s">
        <v>67</v>
      </c>
      <c r="B46" s="167">
        <f>'実質公債費比率（分子）の構造'!K$48</f>
        <v>2</v>
      </c>
      <c r="C46" s="167"/>
      <c r="D46" s="167"/>
      <c r="E46" s="167">
        <f>'実質公債費比率（分子）の構造'!L$48</f>
        <v>0</v>
      </c>
      <c r="F46" s="167"/>
      <c r="G46" s="167"/>
      <c r="H46" s="167">
        <f>'実質公債費比率（分子）の構造'!M$48</f>
        <v>0</v>
      </c>
      <c r="I46" s="167"/>
      <c r="J46" s="167"/>
      <c r="K46" s="167">
        <f>'実質公債費比率（分子）の構造'!N$48</f>
        <v>0</v>
      </c>
      <c r="L46" s="167"/>
      <c r="M46" s="167"/>
      <c r="N46" s="167">
        <f>'実質公債費比率（分子）の構造'!O$48</f>
        <v>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543</v>
      </c>
      <c r="C49" s="167"/>
      <c r="D49" s="167"/>
      <c r="E49" s="167">
        <f>'実質公債費比率（分子）の構造'!L$45</f>
        <v>567</v>
      </c>
      <c r="F49" s="167"/>
      <c r="G49" s="167"/>
      <c r="H49" s="167">
        <f>'実質公債費比率（分子）の構造'!M$45</f>
        <v>574</v>
      </c>
      <c r="I49" s="167"/>
      <c r="J49" s="167"/>
      <c r="K49" s="167">
        <f>'実質公債費比率（分子）の構造'!N$45</f>
        <v>594</v>
      </c>
      <c r="L49" s="167"/>
      <c r="M49" s="167"/>
      <c r="N49" s="167">
        <f>'実質公債費比率（分子）の構造'!O$45</f>
        <v>645</v>
      </c>
      <c r="O49" s="167"/>
      <c r="P49" s="167"/>
    </row>
    <row r="50" spans="1:16" x14ac:dyDescent="0.15">
      <c r="A50" s="167" t="s">
        <v>71</v>
      </c>
      <c r="B50" s="167" t="e">
        <f>NA()</f>
        <v>#N/A</v>
      </c>
      <c r="C50" s="167">
        <f>IF(ISNUMBER('実質公債費比率（分子）の構造'!K$53),'実質公債費比率（分子）の構造'!K$53,NA())</f>
        <v>150</v>
      </c>
      <c r="D50" s="167" t="e">
        <f>NA()</f>
        <v>#N/A</v>
      </c>
      <c r="E50" s="167" t="e">
        <f>NA()</f>
        <v>#N/A</v>
      </c>
      <c r="F50" s="167">
        <f>IF(ISNUMBER('実質公債費比率（分子）の構造'!L$53),'実質公債費比率（分子）の構造'!L$53,NA())</f>
        <v>183</v>
      </c>
      <c r="G50" s="167" t="e">
        <f>NA()</f>
        <v>#N/A</v>
      </c>
      <c r="H50" s="167" t="e">
        <f>NA()</f>
        <v>#N/A</v>
      </c>
      <c r="I50" s="167">
        <f>IF(ISNUMBER('実質公債費比率（分子）の構造'!M$53),'実質公債費比率（分子）の構造'!M$53,NA())</f>
        <v>192</v>
      </c>
      <c r="J50" s="167" t="e">
        <f>NA()</f>
        <v>#N/A</v>
      </c>
      <c r="K50" s="167" t="e">
        <f>NA()</f>
        <v>#N/A</v>
      </c>
      <c r="L50" s="167">
        <f>IF(ISNUMBER('実質公債費比率（分子）の構造'!N$53),'実質公債費比率（分子）の構造'!N$53,NA())</f>
        <v>211</v>
      </c>
      <c r="M50" s="167" t="e">
        <f>NA()</f>
        <v>#N/A</v>
      </c>
      <c r="N50" s="167" t="e">
        <f>NA()</f>
        <v>#N/A</v>
      </c>
      <c r="O50" s="167">
        <f>IF(ISNUMBER('実質公債費比率（分子）の構造'!O$53),'実質公債費比率（分子）の構造'!O$53,NA())</f>
        <v>262</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4187</v>
      </c>
      <c r="E56" s="166"/>
      <c r="F56" s="166"/>
      <c r="G56" s="166">
        <f>'将来負担比率（分子）の構造'!J$52</f>
        <v>4186</v>
      </c>
      <c r="H56" s="166"/>
      <c r="I56" s="166"/>
      <c r="J56" s="166">
        <f>'将来負担比率（分子）の構造'!K$52</f>
        <v>4931</v>
      </c>
      <c r="K56" s="166"/>
      <c r="L56" s="166"/>
      <c r="M56" s="166">
        <f>'将来負担比率（分子）の構造'!L$52</f>
        <v>5319</v>
      </c>
      <c r="N56" s="166"/>
      <c r="O56" s="166"/>
      <c r="P56" s="166">
        <f>'将来負担比率（分子）の構造'!M$52</f>
        <v>5189</v>
      </c>
    </row>
    <row r="57" spans="1:16" x14ac:dyDescent="0.15">
      <c r="A57" s="166" t="s">
        <v>42</v>
      </c>
      <c r="B57" s="166"/>
      <c r="C57" s="166"/>
      <c r="D57" s="166">
        <f>'将来負担比率（分子）の構造'!I$51</f>
        <v>388</v>
      </c>
      <c r="E57" s="166"/>
      <c r="F57" s="166"/>
      <c r="G57" s="166">
        <f>'将来負担比率（分子）の構造'!J$51</f>
        <v>495</v>
      </c>
      <c r="H57" s="166"/>
      <c r="I57" s="166"/>
      <c r="J57" s="166">
        <f>'将来負担比率（分子）の構造'!K$51</f>
        <v>476</v>
      </c>
      <c r="K57" s="166"/>
      <c r="L57" s="166"/>
      <c r="M57" s="166">
        <f>'将来負担比率（分子）の構造'!L$51</f>
        <v>448</v>
      </c>
      <c r="N57" s="166"/>
      <c r="O57" s="166"/>
      <c r="P57" s="166">
        <f>'将来負担比率（分子）の構造'!M$51</f>
        <v>430</v>
      </c>
    </row>
    <row r="58" spans="1:16" x14ac:dyDescent="0.15">
      <c r="A58" s="166" t="s">
        <v>41</v>
      </c>
      <c r="B58" s="166"/>
      <c r="C58" s="166"/>
      <c r="D58" s="166">
        <f>'将来負担比率（分子）の構造'!I$50</f>
        <v>5318</v>
      </c>
      <c r="E58" s="166"/>
      <c r="F58" s="166"/>
      <c r="G58" s="166">
        <f>'将来負担比率（分子）の構造'!J$50</f>
        <v>5300</v>
      </c>
      <c r="H58" s="166"/>
      <c r="I58" s="166"/>
      <c r="J58" s="166">
        <f>'将来負担比率（分子）の構造'!K$50</f>
        <v>4727</v>
      </c>
      <c r="K58" s="166"/>
      <c r="L58" s="166"/>
      <c r="M58" s="166">
        <f>'将来負担比率（分子）の構造'!L$50</f>
        <v>3985</v>
      </c>
      <c r="N58" s="166"/>
      <c r="O58" s="166"/>
      <c r="P58" s="166">
        <f>'将来負担比率（分子）の構造'!M$50</f>
        <v>4575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3</v>
      </c>
      <c r="C61" s="166"/>
      <c r="D61" s="166"/>
      <c r="E61" s="166">
        <f>'将来負担比率（分子）の構造'!J$46</f>
        <v>3</v>
      </c>
      <c r="F61" s="166"/>
      <c r="G61" s="166"/>
      <c r="H61" s="166">
        <f>'将来負担比率（分子）の構造'!K$46</f>
        <v>3</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91</v>
      </c>
      <c r="C62" s="166"/>
      <c r="D62" s="166"/>
      <c r="E62" s="166">
        <f>'将来負担比率（分子）の構造'!J$45</f>
        <v>116</v>
      </c>
      <c r="F62" s="166"/>
      <c r="G62" s="166"/>
      <c r="H62" s="166">
        <f>'将来負担比率（分子）の構造'!K$45</f>
        <v>147</v>
      </c>
      <c r="I62" s="166"/>
      <c r="J62" s="166"/>
      <c r="K62" s="166">
        <f>'将来負担比率（分子）の構造'!L$45</f>
        <v>253</v>
      </c>
      <c r="L62" s="166"/>
      <c r="M62" s="166"/>
      <c r="N62" s="166">
        <f>'将来負担比率（分子）の構造'!M$45</f>
        <v>214</v>
      </c>
      <c r="O62" s="166"/>
      <c r="P62" s="166"/>
    </row>
    <row r="63" spans="1:16" x14ac:dyDescent="0.15">
      <c r="A63" s="166" t="s">
        <v>34</v>
      </c>
      <c r="B63" s="166">
        <f>'将来負担比率（分子）の構造'!I$44</f>
        <v>109</v>
      </c>
      <c r="C63" s="166"/>
      <c r="D63" s="166"/>
      <c r="E63" s="166">
        <f>'将来負担比率（分子）の構造'!J$44</f>
        <v>84</v>
      </c>
      <c r="F63" s="166"/>
      <c r="G63" s="166"/>
      <c r="H63" s="166">
        <f>'将来負担比率（分子）の構造'!K$44</f>
        <v>60</v>
      </c>
      <c r="I63" s="166"/>
      <c r="J63" s="166"/>
      <c r="K63" s="166">
        <f>'将来負担比率（分子）の構造'!L$44</f>
        <v>41</v>
      </c>
      <c r="L63" s="166"/>
      <c r="M63" s="166"/>
      <c r="N63" s="166">
        <f>'将来負担比率（分子）の構造'!M$44</f>
        <v>25</v>
      </c>
      <c r="O63" s="166"/>
      <c r="P63" s="166"/>
    </row>
    <row r="64" spans="1:16" x14ac:dyDescent="0.15">
      <c r="A64" s="166" t="s">
        <v>33</v>
      </c>
      <c r="B64" s="166">
        <f>'将来負担比率（分子）の構造'!I$43</f>
        <v>1</v>
      </c>
      <c r="C64" s="166"/>
      <c r="D64" s="166"/>
      <c r="E64" s="166">
        <f>'将来負担比率（分子）の構造'!J$43</f>
        <v>7</v>
      </c>
      <c r="F64" s="166"/>
      <c r="G64" s="166"/>
      <c r="H64" s="166">
        <f>'将来負担比率（分子）の構造'!K$43</f>
        <v>7</v>
      </c>
      <c r="I64" s="166"/>
      <c r="J64" s="166"/>
      <c r="K64" s="166" t="str">
        <f>'将来負担比率（分子）の構造'!L$43</f>
        <v>-</v>
      </c>
      <c r="L64" s="166"/>
      <c r="M64" s="166"/>
      <c r="N64" s="166" t="str">
        <f>'将来負担比率（分子）の構造'!M$43</f>
        <v>-</v>
      </c>
      <c r="O64" s="166"/>
      <c r="P64" s="166"/>
    </row>
    <row r="65" spans="1:16" x14ac:dyDescent="0.15">
      <c r="A65" s="166" t="s">
        <v>32</v>
      </c>
      <c r="B65" s="166">
        <f>'将来負担比率（分子）の構造'!I$42</f>
        <v>25</v>
      </c>
      <c r="C65" s="166"/>
      <c r="D65" s="166"/>
      <c r="E65" s="166">
        <f>'将来負担比率（分子）の構造'!J$42</f>
        <v>23</v>
      </c>
      <c r="F65" s="166"/>
      <c r="G65" s="166"/>
      <c r="H65" s="166">
        <f>'将来負担比率（分子）の構造'!K$42</f>
        <v>20</v>
      </c>
      <c r="I65" s="166"/>
      <c r="J65" s="166"/>
      <c r="K65" s="166">
        <f>'将来負担比率（分子）の構造'!L$42</f>
        <v>18</v>
      </c>
      <c r="L65" s="166"/>
      <c r="M65" s="166"/>
      <c r="N65" s="166">
        <f>'将来負担比率（分子）の構造'!M$42</f>
        <v>16</v>
      </c>
      <c r="O65" s="166"/>
      <c r="P65" s="166"/>
    </row>
    <row r="66" spans="1:16" x14ac:dyDescent="0.15">
      <c r="A66" s="166" t="s">
        <v>31</v>
      </c>
      <c r="B66" s="166">
        <f>'将来負担比率（分子）の構造'!I$41</f>
        <v>5831</v>
      </c>
      <c r="C66" s="166"/>
      <c r="D66" s="166"/>
      <c r="E66" s="166">
        <f>'将来負担比率（分子）の構造'!J$41</f>
        <v>5839</v>
      </c>
      <c r="F66" s="166"/>
      <c r="G66" s="166"/>
      <c r="H66" s="166">
        <f>'将来負担比率（分子）の構造'!K$41</f>
        <v>5977</v>
      </c>
      <c r="I66" s="166"/>
      <c r="J66" s="166"/>
      <c r="K66" s="166">
        <f>'将来負担比率（分子）の構造'!L$41</f>
        <v>7539</v>
      </c>
      <c r="L66" s="166"/>
      <c r="M66" s="166"/>
      <c r="N66" s="166">
        <f>'将来負担比率（分子）の構造'!M$41</f>
        <v>7613</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1872</v>
      </c>
      <c r="C72" s="170">
        <f>基金残高に係る経年分析!G55</f>
        <v>1889</v>
      </c>
      <c r="D72" s="170">
        <f>基金残高に係る経年分析!H55</f>
        <v>2041</v>
      </c>
    </row>
    <row r="73" spans="1:16" x14ac:dyDescent="0.15">
      <c r="A73" s="169" t="s">
        <v>78</v>
      </c>
      <c r="B73" s="170">
        <f>基金残高に係る経年分析!F56</f>
        <v>0</v>
      </c>
      <c r="C73" s="170">
        <f>基金残高に係る経年分析!G56</f>
        <v>0</v>
      </c>
      <c r="D73" s="170">
        <f>基金残高に係る経年分析!H56</f>
        <v>57</v>
      </c>
    </row>
    <row r="74" spans="1:16" x14ac:dyDescent="0.15">
      <c r="A74" s="169" t="s">
        <v>79</v>
      </c>
      <c r="B74" s="170">
        <f>基金残高に係る経年分析!F57</f>
        <v>2394</v>
      </c>
      <c r="C74" s="170">
        <f>基金残高に係る経年分析!G57</f>
        <v>1487</v>
      </c>
      <c r="D74" s="170">
        <f>基金残高に係る経年分析!H57</f>
        <v>1825</v>
      </c>
    </row>
  </sheetData>
  <sheetProtection algorithmName="SHA-512" hashValue="cNkcrSxYqhAk5s7SZ6cDlw2BdbP9Q+LcLjywKqWSlSxTB4eZ9+5Ju9odbw3E6jOwu+CZCYrmTZUgg7axP6r1wQ==" saltValue="8l22DJOYKW+A682fQJtx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2" t="s">
        <v>213</v>
      </c>
      <c r="DI1" s="703"/>
      <c r="DJ1" s="703"/>
      <c r="DK1" s="703"/>
      <c r="DL1" s="703"/>
      <c r="DM1" s="703"/>
      <c r="DN1" s="704"/>
      <c r="DO1" s="205"/>
      <c r="DP1" s="702" t="s">
        <v>214</v>
      </c>
      <c r="DQ1" s="703"/>
      <c r="DR1" s="703"/>
      <c r="DS1" s="703"/>
      <c r="DT1" s="703"/>
      <c r="DU1" s="703"/>
      <c r="DV1" s="703"/>
      <c r="DW1" s="703"/>
      <c r="DX1" s="703"/>
      <c r="DY1" s="703"/>
      <c r="DZ1" s="703"/>
      <c r="EA1" s="703"/>
      <c r="EB1" s="703"/>
      <c r="EC1" s="704"/>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216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218</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219</v>
      </c>
      <c r="S4" s="664"/>
      <c r="T4" s="664"/>
      <c r="U4" s="664"/>
      <c r="V4" s="664"/>
      <c r="W4" s="664"/>
      <c r="X4" s="664"/>
      <c r="Y4" s="665"/>
      <c r="Z4" s="663" t="s">
        <v>220</v>
      </c>
      <c r="AA4" s="664"/>
      <c r="AB4" s="664"/>
      <c r="AC4" s="665"/>
      <c r="AD4" s="663" t="s">
        <v>221</v>
      </c>
      <c r="AE4" s="664"/>
      <c r="AF4" s="664"/>
      <c r="AG4" s="664"/>
      <c r="AH4" s="664"/>
      <c r="AI4" s="664"/>
      <c r="AJ4" s="664"/>
      <c r="AK4" s="665"/>
      <c r="AL4" s="663" t="s">
        <v>220</v>
      </c>
      <c r="AM4" s="664"/>
      <c r="AN4" s="664"/>
      <c r="AO4" s="665"/>
      <c r="AP4" s="699" t="s">
        <v>222</v>
      </c>
      <c r="AQ4" s="699"/>
      <c r="AR4" s="699"/>
      <c r="AS4" s="699"/>
      <c r="AT4" s="699"/>
      <c r="AU4" s="699"/>
      <c r="AV4" s="699"/>
      <c r="AW4" s="699"/>
      <c r="AX4" s="699"/>
      <c r="AY4" s="699"/>
      <c r="AZ4" s="699"/>
      <c r="BA4" s="699"/>
      <c r="BB4" s="699"/>
      <c r="BC4" s="699"/>
      <c r="BD4" s="699"/>
      <c r="BE4" s="699"/>
      <c r="BF4" s="699"/>
      <c r="BG4" s="699" t="s">
        <v>223</v>
      </c>
      <c r="BH4" s="699"/>
      <c r="BI4" s="699"/>
      <c r="BJ4" s="699"/>
      <c r="BK4" s="699"/>
      <c r="BL4" s="699"/>
      <c r="BM4" s="699"/>
      <c r="BN4" s="699"/>
      <c r="BO4" s="699" t="s">
        <v>220</v>
      </c>
      <c r="BP4" s="699"/>
      <c r="BQ4" s="699"/>
      <c r="BR4" s="699"/>
      <c r="BS4" s="699" t="s">
        <v>224</v>
      </c>
      <c r="BT4" s="699"/>
      <c r="BU4" s="699"/>
      <c r="BV4" s="699"/>
      <c r="BW4" s="699"/>
      <c r="BX4" s="699"/>
      <c r="BY4" s="699"/>
      <c r="BZ4" s="699"/>
      <c r="CA4" s="699"/>
      <c r="CB4" s="699"/>
      <c r="CD4" s="663" t="s">
        <v>225</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226</v>
      </c>
      <c r="C5" s="661"/>
      <c r="D5" s="661"/>
      <c r="E5" s="661"/>
      <c r="F5" s="661"/>
      <c r="G5" s="661"/>
      <c r="H5" s="661"/>
      <c r="I5" s="661"/>
      <c r="J5" s="661"/>
      <c r="K5" s="661"/>
      <c r="L5" s="661"/>
      <c r="M5" s="661"/>
      <c r="N5" s="661"/>
      <c r="O5" s="661"/>
      <c r="P5" s="661"/>
      <c r="Q5" s="662"/>
      <c r="R5" s="657">
        <v>1623291</v>
      </c>
      <c r="S5" s="658"/>
      <c r="T5" s="658"/>
      <c r="U5" s="658"/>
      <c r="V5" s="658"/>
      <c r="W5" s="658"/>
      <c r="X5" s="658"/>
      <c r="Y5" s="686"/>
      <c r="Z5" s="700">
        <v>14.3</v>
      </c>
      <c r="AA5" s="700"/>
      <c r="AB5" s="700"/>
      <c r="AC5" s="700"/>
      <c r="AD5" s="701">
        <v>1623291</v>
      </c>
      <c r="AE5" s="701"/>
      <c r="AF5" s="701"/>
      <c r="AG5" s="701"/>
      <c r="AH5" s="701"/>
      <c r="AI5" s="701"/>
      <c r="AJ5" s="701"/>
      <c r="AK5" s="701"/>
      <c r="AL5" s="687">
        <v>34.299999999999997</v>
      </c>
      <c r="AM5" s="673"/>
      <c r="AN5" s="673"/>
      <c r="AO5" s="688"/>
      <c r="AP5" s="660" t="s">
        <v>227</v>
      </c>
      <c r="AQ5" s="661"/>
      <c r="AR5" s="661"/>
      <c r="AS5" s="661"/>
      <c r="AT5" s="661"/>
      <c r="AU5" s="661"/>
      <c r="AV5" s="661"/>
      <c r="AW5" s="661"/>
      <c r="AX5" s="661"/>
      <c r="AY5" s="661"/>
      <c r="AZ5" s="661"/>
      <c r="BA5" s="661"/>
      <c r="BB5" s="661"/>
      <c r="BC5" s="661"/>
      <c r="BD5" s="661"/>
      <c r="BE5" s="661"/>
      <c r="BF5" s="662"/>
      <c r="BG5" s="610">
        <v>1608437</v>
      </c>
      <c r="BH5" s="611"/>
      <c r="BI5" s="611"/>
      <c r="BJ5" s="611"/>
      <c r="BK5" s="611"/>
      <c r="BL5" s="611"/>
      <c r="BM5" s="611"/>
      <c r="BN5" s="612"/>
      <c r="BO5" s="636">
        <v>99.1</v>
      </c>
      <c r="BP5" s="636"/>
      <c r="BQ5" s="636"/>
      <c r="BR5" s="636"/>
      <c r="BS5" s="637">
        <v>105573</v>
      </c>
      <c r="BT5" s="637"/>
      <c r="BU5" s="637"/>
      <c r="BV5" s="637"/>
      <c r="BW5" s="637"/>
      <c r="BX5" s="637"/>
      <c r="BY5" s="637"/>
      <c r="BZ5" s="637"/>
      <c r="CA5" s="637"/>
      <c r="CB5" s="682"/>
      <c r="CD5" s="663" t="s">
        <v>222</v>
      </c>
      <c r="CE5" s="664"/>
      <c r="CF5" s="664"/>
      <c r="CG5" s="664"/>
      <c r="CH5" s="664"/>
      <c r="CI5" s="664"/>
      <c r="CJ5" s="664"/>
      <c r="CK5" s="664"/>
      <c r="CL5" s="664"/>
      <c r="CM5" s="664"/>
      <c r="CN5" s="664"/>
      <c r="CO5" s="664"/>
      <c r="CP5" s="664"/>
      <c r="CQ5" s="665"/>
      <c r="CR5" s="663" t="s">
        <v>228</v>
      </c>
      <c r="CS5" s="664"/>
      <c r="CT5" s="664"/>
      <c r="CU5" s="664"/>
      <c r="CV5" s="664"/>
      <c r="CW5" s="664"/>
      <c r="CX5" s="664"/>
      <c r="CY5" s="665"/>
      <c r="CZ5" s="663" t="s">
        <v>220</v>
      </c>
      <c r="DA5" s="664"/>
      <c r="DB5" s="664"/>
      <c r="DC5" s="665"/>
      <c r="DD5" s="663" t="s">
        <v>229</v>
      </c>
      <c r="DE5" s="664"/>
      <c r="DF5" s="664"/>
      <c r="DG5" s="664"/>
      <c r="DH5" s="664"/>
      <c r="DI5" s="664"/>
      <c r="DJ5" s="664"/>
      <c r="DK5" s="664"/>
      <c r="DL5" s="664"/>
      <c r="DM5" s="664"/>
      <c r="DN5" s="664"/>
      <c r="DO5" s="664"/>
      <c r="DP5" s="665"/>
      <c r="DQ5" s="663" t="s">
        <v>230</v>
      </c>
      <c r="DR5" s="664"/>
      <c r="DS5" s="664"/>
      <c r="DT5" s="664"/>
      <c r="DU5" s="664"/>
      <c r="DV5" s="664"/>
      <c r="DW5" s="664"/>
      <c r="DX5" s="664"/>
      <c r="DY5" s="664"/>
      <c r="DZ5" s="664"/>
      <c r="EA5" s="664"/>
      <c r="EB5" s="664"/>
      <c r="EC5" s="665"/>
    </row>
    <row r="6" spans="2:143" ht="11.25" customHeight="1" x14ac:dyDescent="0.15">
      <c r="B6" s="607" t="s">
        <v>231</v>
      </c>
      <c r="C6" s="608"/>
      <c r="D6" s="608"/>
      <c r="E6" s="608"/>
      <c r="F6" s="608"/>
      <c r="G6" s="608"/>
      <c r="H6" s="608"/>
      <c r="I6" s="608"/>
      <c r="J6" s="608"/>
      <c r="K6" s="608"/>
      <c r="L6" s="608"/>
      <c r="M6" s="608"/>
      <c r="N6" s="608"/>
      <c r="O6" s="608"/>
      <c r="P6" s="608"/>
      <c r="Q6" s="609"/>
      <c r="R6" s="610">
        <v>75822</v>
      </c>
      <c r="S6" s="611"/>
      <c r="T6" s="611"/>
      <c r="U6" s="611"/>
      <c r="V6" s="611"/>
      <c r="W6" s="611"/>
      <c r="X6" s="611"/>
      <c r="Y6" s="612"/>
      <c r="Z6" s="636">
        <v>0.7</v>
      </c>
      <c r="AA6" s="636"/>
      <c r="AB6" s="636"/>
      <c r="AC6" s="636"/>
      <c r="AD6" s="637">
        <v>75822</v>
      </c>
      <c r="AE6" s="637"/>
      <c r="AF6" s="637"/>
      <c r="AG6" s="637"/>
      <c r="AH6" s="637"/>
      <c r="AI6" s="637"/>
      <c r="AJ6" s="637"/>
      <c r="AK6" s="637"/>
      <c r="AL6" s="613">
        <v>1.6</v>
      </c>
      <c r="AM6" s="614"/>
      <c r="AN6" s="614"/>
      <c r="AO6" s="638"/>
      <c r="AP6" s="607" t="s">
        <v>232</v>
      </c>
      <c r="AQ6" s="608"/>
      <c r="AR6" s="608"/>
      <c r="AS6" s="608"/>
      <c r="AT6" s="608"/>
      <c r="AU6" s="608"/>
      <c r="AV6" s="608"/>
      <c r="AW6" s="608"/>
      <c r="AX6" s="608"/>
      <c r="AY6" s="608"/>
      <c r="AZ6" s="608"/>
      <c r="BA6" s="608"/>
      <c r="BB6" s="608"/>
      <c r="BC6" s="608"/>
      <c r="BD6" s="608"/>
      <c r="BE6" s="608"/>
      <c r="BF6" s="609"/>
      <c r="BG6" s="610">
        <v>1608437</v>
      </c>
      <c r="BH6" s="611"/>
      <c r="BI6" s="611"/>
      <c r="BJ6" s="611"/>
      <c r="BK6" s="611"/>
      <c r="BL6" s="611"/>
      <c r="BM6" s="611"/>
      <c r="BN6" s="612"/>
      <c r="BO6" s="636">
        <v>99.1</v>
      </c>
      <c r="BP6" s="636"/>
      <c r="BQ6" s="636"/>
      <c r="BR6" s="636"/>
      <c r="BS6" s="637">
        <v>105573</v>
      </c>
      <c r="BT6" s="637"/>
      <c r="BU6" s="637"/>
      <c r="BV6" s="637"/>
      <c r="BW6" s="637"/>
      <c r="BX6" s="637"/>
      <c r="BY6" s="637"/>
      <c r="BZ6" s="637"/>
      <c r="CA6" s="637"/>
      <c r="CB6" s="682"/>
      <c r="CD6" s="660" t="s">
        <v>233</v>
      </c>
      <c r="CE6" s="661"/>
      <c r="CF6" s="661"/>
      <c r="CG6" s="661"/>
      <c r="CH6" s="661"/>
      <c r="CI6" s="661"/>
      <c r="CJ6" s="661"/>
      <c r="CK6" s="661"/>
      <c r="CL6" s="661"/>
      <c r="CM6" s="661"/>
      <c r="CN6" s="661"/>
      <c r="CO6" s="661"/>
      <c r="CP6" s="661"/>
      <c r="CQ6" s="662"/>
      <c r="CR6" s="610">
        <v>84580</v>
      </c>
      <c r="CS6" s="611"/>
      <c r="CT6" s="611"/>
      <c r="CU6" s="611"/>
      <c r="CV6" s="611"/>
      <c r="CW6" s="611"/>
      <c r="CX6" s="611"/>
      <c r="CY6" s="612"/>
      <c r="CZ6" s="687">
        <v>0.8</v>
      </c>
      <c r="DA6" s="673"/>
      <c r="DB6" s="673"/>
      <c r="DC6" s="689"/>
      <c r="DD6" s="616">
        <v>121</v>
      </c>
      <c r="DE6" s="611"/>
      <c r="DF6" s="611"/>
      <c r="DG6" s="611"/>
      <c r="DH6" s="611"/>
      <c r="DI6" s="611"/>
      <c r="DJ6" s="611"/>
      <c r="DK6" s="611"/>
      <c r="DL6" s="611"/>
      <c r="DM6" s="611"/>
      <c r="DN6" s="611"/>
      <c r="DO6" s="611"/>
      <c r="DP6" s="612"/>
      <c r="DQ6" s="616">
        <v>84580</v>
      </c>
      <c r="DR6" s="611"/>
      <c r="DS6" s="611"/>
      <c r="DT6" s="611"/>
      <c r="DU6" s="611"/>
      <c r="DV6" s="611"/>
      <c r="DW6" s="611"/>
      <c r="DX6" s="611"/>
      <c r="DY6" s="611"/>
      <c r="DZ6" s="611"/>
      <c r="EA6" s="611"/>
      <c r="EB6" s="611"/>
      <c r="EC6" s="649"/>
    </row>
    <row r="7" spans="2:143" ht="11.25" customHeight="1" x14ac:dyDescent="0.15">
      <c r="B7" s="607" t="s">
        <v>234</v>
      </c>
      <c r="C7" s="608"/>
      <c r="D7" s="608"/>
      <c r="E7" s="608"/>
      <c r="F7" s="608"/>
      <c r="G7" s="608"/>
      <c r="H7" s="608"/>
      <c r="I7" s="608"/>
      <c r="J7" s="608"/>
      <c r="K7" s="608"/>
      <c r="L7" s="608"/>
      <c r="M7" s="608"/>
      <c r="N7" s="608"/>
      <c r="O7" s="608"/>
      <c r="P7" s="608"/>
      <c r="Q7" s="609"/>
      <c r="R7" s="610">
        <v>822</v>
      </c>
      <c r="S7" s="611"/>
      <c r="T7" s="611"/>
      <c r="U7" s="611"/>
      <c r="V7" s="611"/>
      <c r="W7" s="611"/>
      <c r="X7" s="611"/>
      <c r="Y7" s="612"/>
      <c r="Z7" s="636">
        <v>0</v>
      </c>
      <c r="AA7" s="636"/>
      <c r="AB7" s="636"/>
      <c r="AC7" s="636"/>
      <c r="AD7" s="637">
        <v>822</v>
      </c>
      <c r="AE7" s="637"/>
      <c r="AF7" s="637"/>
      <c r="AG7" s="637"/>
      <c r="AH7" s="637"/>
      <c r="AI7" s="637"/>
      <c r="AJ7" s="637"/>
      <c r="AK7" s="637"/>
      <c r="AL7" s="613">
        <v>0</v>
      </c>
      <c r="AM7" s="614"/>
      <c r="AN7" s="614"/>
      <c r="AO7" s="638"/>
      <c r="AP7" s="607" t="s">
        <v>235</v>
      </c>
      <c r="AQ7" s="608"/>
      <c r="AR7" s="608"/>
      <c r="AS7" s="608"/>
      <c r="AT7" s="608"/>
      <c r="AU7" s="608"/>
      <c r="AV7" s="608"/>
      <c r="AW7" s="608"/>
      <c r="AX7" s="608"/>
      <c r="AY7" s="608"/>
      <c r="AZ7" s="608"/>
      <c r="BA7" s="608"/>
      <c r="BB7" s="608"/>
      <c r="BC7" s="608"/>
      <c r="BD7" s="608"/>
      <c r="BE7" s="608"/>
      <c r="BF7" s="609"/>
      <c r="BG7" s="610">
        <v>703059</v>
      </c>
      <c r="BH7" s="611"/>
      <c r="BI7" s="611"/>
      <c r="BJ7" s="611"/>
      <c r="BK7" s="611"/>
      <c r="BL7" s="611"/>
      <c r="BM7" s="611"/>
      <c r="BN7" s="612"/>
      <c r="BO7" s="636">
        <v>43.3</v>
      </c>
      <c r="BP7" s="636"/>
      <c r="BQ7" s="636"/>
      <c r="BR7" s="636"/>
      <c r="BS7" s="637">
        <v>15087</v>
      </c>
      <c r="BT7" s="637"/>
      <c r="BU7" s="637"/>
      <c r="BV7" s="637"/>
      <c r="BW7" s="637"/>
      <c r="BX7" s="637"/>
      <c r="BY7" s="637"/>
      <c r="BZ7" s="637"/>
      <c r="CA7" s="637"/>
      <c r="CB7" s="682"/>
      <c r="CD7" s="607" t="s">
        <v>236</v>
      </c>
      <c r="CE7" s="608"/>
      <c r="CF7" s="608"/>
      <c r="CG7" s="608"/>
      <c r="CH7" s="608"/>
      <c r="CI7" s="608"/>
      <c r="CJ7" s="608"/>
      <c r="CK7" s="608"/>
      <c r="CL7" s="608"/>
      <c r="CM7" s="608"/>
      <c r="CN7" s="608"/>
      <c r="CO7" s="608"/>
      <c r="CP7" s="608"/>
      <c r="CQ7" s="609"/>
      <c r="CR7" s="610">
        <v>3131259</v>
      </c>
      <c r="CS7" s="611"/>
      <c r="CT7" s="611"/>
      <c r="CU7" s="611"/>
      <c r="CV7" s="611"/>
      <c r="CW7" s="611"/>
      <c r="CX7" s="611"/>
      <c r="CY7" s="612"/>
      <c r="CZ7" s="636">
        <v>29.4</v>
      </c>
      <c r="DA7" s="636"/>
      <c r="DB7" s="636"/>
      <c r="DC7" s="636"/>
      <c r="DD7" s="616">
        <v>391697</v>
      </c>
      <c r="DE7" s="611"/>
      <c r="DF7" s="611"/>
      <c r="DG7" s="611"/>
      <c r="DH7" s="611"/>
      <c r="DI7" s="611"/>
      <c r="DJ7" s="611"/>
      <c r="DK7" s="611"/>
      <c r="DL7" s="611"/>
      <c r="DM7" s="611"/>
      <c r="DN7" s="611"/>
      <c r="DO7" s="611"/>
      <c r="DP7" s="612"/>
      <c r="DQ7" s="616">
        <v>1973556</v>
      </c>
      <c r="DR7" s="611"/>
      <c r="DS7" s="611"/>
      <c r="DT7" s="611"/>
      <c r="DU7" s="611"/>
      <c r="DV7" s="611"/>
      <c r="DW7" s="611"/>
      <c r="DX7" s="611"/>
      <c r="DY7" s="611"/>
      <c r="DZ7" s="611"/>
      <c r="EA7" s="611"/>
      <c r="EB7" s="611"/>
      <c r="EC7" s="649"/>
    </row>
    <row r="8" spans="2:143" ht="11.25" customHeight="1" x14ac:dyDescent="0.15">
      <c r="B8" s="607" t="s">
        <v>237</v>
      </c>
      <c r="C8" s="608"/>
      <c r="D8" s="608"/>
      <c r="E8" s="608"/>
      <c r="F8" s="608"/>
      <c r="G8" s="608"/>
      <c r="H8" s="608"/>
      <c r="I8" s="608"/>
      <c r="J8" s="608"/>
      <c r="K8" s="608"/>
      <c r="L8" s="608"/>
      <c r="M8" s="608"/>
      <c r="N8" s="608"/>
      <c r="O8" s="608"/>
      <c r="P8" s="608"/>
      <c r="Q8" s="609"/>
      <c r="R8" s="610">
        <v>5931</v>
      </c>
      <c r="S8" s="611"/>
      <c r="T8" s="611"/>
      <c r="U8" s="611"/>
      <c r="V8" s="611"/>
      <c r="W8" s="611"/>
      <c r="X8" s="611"/>
      <c r="Y8" s="612"/>
      <c r="Z8" s="636">
        <v>0.1</v>
      </c>
      <c r="AA8" s="636"/>
      <c r="AB8" s="636"/>
      <c r="AC8" s="636"/>
      <c r="AD8" s="637">
        <v>5931</v>
      </c>
      <c r="AE8" s="637"/>
      <c r="AF8" s="637"/>
      <c r="AG8" s="637"/>
      <c r="AH8" s="637"/>
      <c r="AI8" s="637"/>
      <c r="AJ8" s="637"/>
      <c r="AK8" s="637"/>
      <c r="AL8" s="613">
        <v>0.1</v>
      </c>
      <c r="AM8" s="614"/>
      <c r="AN8" s="614"/>
      <c r="AO8" s="638"/>
      <c r="AP8" s="607" t="s">
        <v>238</v>
      </c>
      <c r="AQ8" s="608"/>
      <c r="AR8" s="608"/>
      <c r="AS8" s="608"/>
      <c r="AT8" s="608"/>
      <c r="AU8" s="608"/>
      <c r="AV8" s="608"/>
      <c r="AW8" s="608"/>
      <c r="AX8" s="608"/>
      <c r="AY8" s="608"/>
      <c r="AZ8" s="608"/>
      <c r="BA8" s="608"/>
      <c r="BB8" s="608"/>
      <c r="BC8" s="608"/>
      <c r="BD8" s="608"/>
      <c r="BE8" s="608"/>
      <c r="BF8" s="609"/>
      <c r="BG8" s="610">
        <v>29347</v>
      </c>
      <c r="BH8" s="611"/>
      <c r="BI8" s="611"/>
      <c r="BJ8" s="611"/>
      <c r="BK8" s="611"/>
      <c r="BL8" s="611"/>
      <c r="BM8" s="611"/>
      <c r="BN8" s="612"/>
      <c r="BO8" s="636">
        <v>1.8</v>
      </c>
      <c r="BP8" s="636"/>
      <c r="BQ8" s="636"/>
      <c r="BR8" s="636"/>
      <c r="BS8" s="637" t="s">
        <v>126</v>
      </c>
      <c r="BT8" s="637"/>
      <c r="BU8" s="637"/>
      <c r="BV8" s="637"/>
      <c r="BW8" s="637"/>
      <c r="BX8" s="637"/>
      <c r="BY8" s="637"/>
      <c r="BZ8" s="637"/>
      <c r="CA8" s="637"/>
      <c r="CB8" s="682"/>
      <c r="CD8" s="607" t="s">
        <v>239</v>
      </c>
      <c r="CE8" s="608"/>
      <c r="CF8" s="608"/>
      <c r="CG8" s="608"/>
      <c r="CH8" s="608"/>
      <c r="CI8" s="608"/>
      <c r="CJ8" s="608"/>
      <c r="CK8" s="608"/>
      <c r="CL8" s="608"/>
      <c r="CM8" s="608"/>
      <c r="CN8" s="608"/>
      <c r="CO8" s="608"/>
      <c r="CP8" s="608"/>
      <c r="CQ8" s="609"/>
      <c r="CR8" s="610">
        <v>3627947</v>
      </c>
      <c r="CS8" s="611"/>
      <c r="CT8" s="611"/>
      <c r="CU8" s="611"/>
      <c r="CV8" s="611"/>
      <c r="CW8" s="611"/>
      <c r="CX8" s="611"/>
      <c r="CY8" s="612"/>
      <c r="CZ8" s="636">
        <v>34.1</v>
      </c>
      <c r="DA8" s="636"/>
      <c r="DB8" s="636"/>
      <c r="DC8" s="636"/>
      <c r="DD8" s="616">
        <v>20548</v>
      </c>
      <c r="DE8" s="611"/>
      <c r="DF8" s="611"/>
      <c r="DG8" s="611"/>
      <c r="DH8" s="611"/>
      <c r="DI8" s="611"/>
      <c r="DJ8" s="611"/>
      <c r="DK8" s="611"/>
      <c r="DL8" s="611"/>
      <c r="DM8" s="611"/>
      <c r="DN8" s="611"/>
      <c r="DO8" s="611"/>
      <c r="DP8" s="612"/>
      <c r="DQ8" s="616">
        <v>1522722</v>
      </c>
      <c r="DR8" s="611"/>
      <c r="DS8" s="611"/>
      <c r="DT8" s="611"/>
      <c r="DU8" s="611"/>
      <c r="DV8" s="611"/>
      <c r="DW8" s="611"/>
      <c r="DX8" s="611"/>
      <c r="DY8" s="611"/>
      <c r="DZ8" s="611"/>
      <c r="EA8" s="611"/>
      <c r="EB8" s="611"/>
      <c r="EC8" s="649"/>
    </row>
    <row r="9" spans="2:143" ht="11.25" customHeight="1" x14ac:dyDescent="0.15">
      <c r="B9" s="607" t="s">
        <v>240</v>
      </c>
      <c r="C9" s="608"/>
      <c r="D9" s="608"/>
      <c r="E9" s="608"/>
      <c r="F9" s="608"/>
      <c r="G9" s="608"/>
      <c r="H9" s="608"/>
      <c r="I9" s="608"/>
      <c r="J9" s="608"/>
      <c r="K9" s="608"/>
      <c r="L9" s="608"/>
      <c r="M9" s="608"/>
      <c r="N9" s="608"/>
      <c r="O9" s="608"/>
      <c r="P9" s="608"/>
      <c r="Q9" s="609"/>
      <c r="R9" s="610">
        <v>6080</v>
      </c>
      <c r="S9" s="611"/>
      <c r="T9" s="611"/>
      <c r="U9" s="611"/>
      <c r="V9" s="611"/>
      <c r="W9" s="611"/>
      <c r="X9" s="611"/>
      <c r="Y9" s="612"/>
      <c r="Z9" s="636">
        <v>0.1</v>
      </c>
      <c r="AA9" s="636"/>
      <c r="AB9" s="636"/>
      <c r="AC9" s="636"/>
      <c r="AD9" s="637">
        <v>6080</v>
      </c>
      <c r="AE9" s="637"/>
      <c r="AF9" s="637"/>
      <c r="AG9" s="637"/>
      <c r="AH9" s="637"/>
      <c r="AI9" s="637"/>
      <c r="AJ9" s="637"/>
      <c r="AK9" s="637"/>
      <c r="AL9" s="613">
        <v>0.1</v>
      </c>
      <c r="AM9" s="614"/>
      <c r="AN9" s="614"/>
      <c r="AO9" s="638"/>
      <c r="AP9" s="607" t="s">
        <v>241</v>
      </c>
      <c r="AQ9" s="608"/>
      <c r="AR9" s="608"/>
      <c r="AS9" s="608"/>
      <c r="AT9" s="608"/>
      <c r="AU9" s="608"/>
      <c r="AV9" s="608"/>
      <c r="AW9" s="608"/>
      <c r="AX9" s="608"/>
      <c r="AY9" s="608"/>
      <c r="AZ9" s="608"/>
      <c r="BA9" s="608"/>
      <c r="BB9" s="608"/>
      <c r="BC9" s="608"/>
      <c r="BD9" s="608"/>
      <c r="BE9" s="608"/>
      <c r="BF9" s="609"/>
      <c r="BG9" s="610">
        <v>581849</v>
      </c>
      <c r="BH9" s="611"/>
      <c r="BI9" s="611"/>
      <c r="BJ9" s="611"/>
      <c r="BK9" s="611"/>
      <c r="BL9" s="611"/>
      <c r="BM9" s="611"/>
      <c r="BN9" s="612"/>
      <c r="BO9" s="636">
        <v>35.799999999999997</v>
      </c>
      <c r="BP9" s="636"/>
      <c r="BQ9" s="636"/>
      <c r="BR9" s="636"/>
      <c r="BS9" s="637" t="s">
        <v>126</v>
      </c>
      <c r="BT9" s="637"/>
      <c r="BU9" s="637"/>
      <c r="BV9" s="637"/>
      <c r="BW9" s="637"/>
      <c r="BX9" s="637"/>
      <c r="BY9" s="637"/>
      <c r="BZ9" s="637"/>
      <c r="CA9" s="637"/>
      <c r="CB9" s="682"/>
      <c r="CD9" s="607" t="s">
        <v>242</v>
      </c>
      <c r="CE9" s="608"/>
      <c r="CF9" s="608"/>
      <c r="CG9" s="608"/>
      <c r="CH9" s="608"/>
      <c r="CI9" s="608"/>
      <c r="CJ9" s="608"/>
      <c r="CK9" s="608"/>
      <c r="CL9" s="608"/>
      <c r="CM9" s="608"/>
      <c r="CN9" s="608"/>
      <c r="CO9" s="608"/>
      <c r="CP9" s="608"/>
      <c r="CQ9" s="609"/>
      <c r="CR9" s="610">
        <v>741260</v>
      </c>
      <c r="CS9" s="611"/>
      <c r="CT9" s="611"/>
      <c r="CU9" s="611"/>
      <c r="CV9" s="611"/>
      <c r="CW9" s="611"/>
      <c r="CX9" s="611"/>
      <c r="CY9" s="612"/>
      <c r="CZ9" s="636">
        <v>7</v>
      </c>
      <c r="DA9" s="636"/>
      <c r="DB9" s="636"/>
      <c r="DC9" s="636"/>
      <c r="DD9" s="616">
        <v>54438</v>
      </c>
      <c r="DE9" s="611"/>
      <c r="DF9" s="611"/>
      <c r="DG9" s="611"/>
      <c r="DH9" s="611"/>
      <c r="DI9" s="611"/>
      <c r="DJ9" s="611"/>
      <c r="DK9" s="611"/>
      <c r="DL9" s="611"/>
      <c r="DM9" s="611"/>
      <c r="DN9" s="611"/>
      <c r="DO9" s="611"/>
      <c r="DP9" s="612"/>
      <c r="DQ9" s="616">
        <v>507009</v>
      </c>
      <c r="DR9" s="611"/>
      <c r="DS9" s="611"/>
      <c r="DT9" s="611"/>
      <c r="DU9" s="611"/>
      <c r="DV9" s="611"/>
      <c r="DW9" s="611"/>
      <c r="DX9" s="611"/>
      <c r="DY9" s="611"/>
      <c r="DZ9" s="611"/>
      <c r="EA9" s="611"/>
      <c r="EB9" s="611"/>
      <c r="EC9" s="649"/>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126</v>
      </c>
      <c r="S10" s="611"/>
      <c r="T10" s="611"/>
      <c r="U10" s="611"/>
      <c r="V10" s="611"/>
      <c r="W10" s="611"/>
      <c r="X10" s="611"/>
      <c r="Y10" s="612"/>
      <c r="Z10" s="636" t="s">
        <v>126</v>
      </c>
      <c r="AA10" s="636"/>
      <c r="AB10" s="636"/>
      <c r="AC10" s="636"/>
      <c r="AD10" s="637" t="s">
        <v>126</v>
      </c>
      <c r="AE10" s="637"/>
      <c r="AF10" s="637"/>
      <c r="AG10" s="637"/>
      <c r="AH10" s="637"/>
      <c r="AI10" s="637"/>
      <c r="AJ10" s="637"/>
      <c r="AK10" s="637"/>
      <c r="AL10" s="613" t="s">
        <v>126</v>
      </c>
      <c r="AM10" s="614"/>
      <c r="AN10" s="614"/>
      <c r="AO10" s="638"/>
      <c r="AP10" s="607" t="s">
        <v>244</v>
      </c>
      <c r="AQ10" s="608"/>
      <c r="AR10" s="608"/>
      <c r="AS10" s="608"/>
      <c r="AT10" s="608"/>
      <c r="AU10" s="608"/>
      <c r="AV10" s="608"/>
      <c r="AW10" s="608"/>
      <c r="AX10" s="608"/>
      <c r="AY10" s="608"/>
      <c r="AZ10" s="608"/>
      <c r="BA10" s="608"/>
      <c r="BB10" s="608"/>
      <c r="BC10" s="608"/>
      <c r="BD10" s="608"/>
      <c r="BE10" s="608"/>
      <c r="BF10" s="609"/>
      <c r="BG10" s="610">
        <v>37922</v>
      </c>
      <c r="BH10" s="611"/>
      <c r="BI10" s="611"/>
      <c r="BJ10" s="611"/>
      <c r="BK10" s="611"/>
      <c r="BL10" s="611"/>
      <c r="BM10" s="611"/>
      <c r="BN10" s="612"/>
      <c r="BO10" s="636">
        <v>2.2999999999999998</v>
      </c>
      <c r="BP10" s="636"/>
      <c r="BQ10" s="636"/>
      <c r="BR10" s="636"/>
      <c r="BS10" s="637" t="s">
        <v>126</v>
      </c>
      <c r="BT10" s="637"/>
      <c r="BU10" s="637"/>
      <c r="BV10" s="637"/>
      <c r="BW10" s="637"/>
      <c r="BX10" s="637"/>
      <c r="BY10" s="637"/>
      <c r="BZ10" s="637"/>
      <c r="CA10" s="637"/>
      <c r="CB10" s="682"/>
      <c r="CD10" s="607" t="s">
        <v>245</v>
      </c>
      <c r="CE10" s="608"/>
      <c r="CF10" s="608"/>
      <c r="CG10" s="608"/>
      <c r="CH10" s="608"/>
      <c r="CI10" s="608"/>
      <c r="CJ10" s="608"/>
      <c r="CK10" s="608"/>
      <c r="CL10" s="608"/>
      <c r="CM10" s="608"/>
      <c r="CN10" s="608"/>
      <c r="CO10" s="608"/>
      <c r="CP10" s="608"/>
      <c r="CQ10" s="609"/>
      <c r="CR10" s="610" t="s">
        <v>126</v>
      </c>
      <c r="CS10" s="611"/>
      <c r="CT10" s="611"/>
      <c r="CU10" s="611"/>
      <c r="CV10" s="611"/>
      <c r="CW10" s="611"/>
      <c r="CX10" s="611"/>
      <c r="CY10" s="612"/>
      <c r="CZ10" s="636" t="s">
        <v>126</v>
      </c>
      <c r="DA10" s="636"/>
      <c r="DB10" s="636"/>
      <c r="DC10" s="636"/>
      <c r="DD10" s="616" t="s">
        <v>126</v>
      </c>
      <c r="DE10" s="611"/>
      <c r="DF10" s="611"/>
      <c r="DG10" s="611"/>
      <c r="DH10" s="611"/>
      <c r="DI10" s="611"/>
      <c r="DJ10" s="611"/>
      <c r="DK10" s="611"/>
      <c r="DL10" s="611"/>
      <c r="DM10" s="611"/>
      <c r="DN10" s="611"/>
      <c r="DO10" s="611"/>
      <c r="DP10" s="612"/>
      <c r="DQ10" s="616" t="s">
        <v>126</v>
      </c>
      <c r="DR10" s="611"/>
      <c r="DS10" s="611"/>
      <c r="DT10" s="611"/>
      <c r="DU10" s="611"/>
      <c r="DV10" s="611"/>
      <c r="DW10" s="611"/>
      <c r="DX10" s="611"/>
      <c r="DY10" s="611"/>
      <c r="DZ10" s="611"/>
      <c r="EA10" s="611"/>
      <c r="EB10" s="611"/>
      <c r="EC10" s="649"/>
    </row>
    <row r="11" spans="2:143" ht="11.25" customHeight="1" x14ac:dyDescent="0.15">
      <c r="B11" s="607" t="s">
        <v>246</v>
      </c>
      <c r="C11" s="608"/>
      <c r="D11" s="608"/>
      <c r="E11" s="608"/>
      <c r="F11" s="608"/>
      <c r="G11" s="608"/>
      <c r="H11" s="608"/>
      <c r="I11" s="608"/>
      <c r="J11" s="608"/>
      <c r="K11" s="608"/>
      <c r="L11" s="608"/>
      <c r="M11" s="608"/>
      <c r="N11" s="608"/>
      <c r="O11" s="608"/>
      <c r="P11" s="608"/>
      <c r="Q11" s="609"/>
      <c r="R11" s="610">
        <v>415043</v>
      </c>
      <c r="S11" s="611"/>
      <c r="T11" s="611"/>
      <c r="U11" s="611"/>
      <c r="V11" s="611"/>
      <c r="W11" s="611"/>
      <c r="X11" s="611"/>
      <c r="Y11" s="612"/>
      <c r="Z11" s="613">
        <v>3.7</v>
      </c>
      <c r="AA11" s="614"/>
      <c r="AB11" s="614"/>
      <c r="AC11" s="615"/>
      <c r="AD11" s="616">
        <v>415043</v>
      </c>
      <c r="AE11" s="611"/>
      <c r="AF11" s="611"/>
      <c r="AG11" s="611"/>
      <c r="AH11" s="611"/>
      <c r="AI11" s="611"/>
      <c r="AJ11" s="611"/>
      <c r="AK11" s="612"/>
      <c r="AL11" s="613">
        <v>8.8000000000000007</v>
      </c>
      <c r="AM11" s="614"/>
      <c r="AN11" s="614"/>
      <c r="AO11" s="638"/>
      <c r="AP11" s="607" t="s">
        <v>247</v>
      </c>
      <c r="AQ11" s="608"/>
      <c r="AR11" s="608"/>
      <c r="AS11" s="608"/>
      <c r="AT11" s="608"/>
      <c r="AU11" s="608"/>
      <c r="AV11" s="608"/>
      <c r="AW11" s="608"/>
      <c r="AX11" s="608"/>
      <c r="AY11" s="608"/>
      <c r="AZ11" s="608"/>
      <c r="BA11" s="608"/>
      <c r="BB11" s="608"/>
      <c r="BC11" s="608"/>
      <c r="BD11" s="608"/>
      <c r="BE11" s="608"/>
      <c r="BF11" s="609"/>
      <c r="BG11" s="610">
        <v>53941</v>
      </c>
      <c r="BH11" s="611"/>
      <c r="BI11" s="611"/>
      <c r="BJ11" s="611"/>
      <c r="BK11" s="611"/>
      <c r="BL11" s="611"/>
      <c r="BM11" s="611"/>
      <c r="BN11" s="612"/>
      <c r="BO11" s="636">
        <v>3.3</v>
      </c>
      <c r="BP11" s="636"/>
      <c r="BQ11" s="636"/>
      <c r="BR11" s="636"/>
      <c r="BS11" s="637">
        <v>15087</v>
      </c>
      <c r="BT11" s="637"/>
      <c r="BU11" s="637"/>
      <c r="BV11" s="637"/>
      <c r="BW11" s="637"/>
      <c r="BX11" s="637"/>
      <c r="BY11" s="637"/>
      <c r="BZ11" s="637"/>
      <c r="CA11" s="637"/>
      <c r="CB11" s="682"/>
      <c r="CD11" s="607" t="s">
        <v>248</v>
      </c>
      <c r="CE11" s="608"/>
      <c r="CF11" s="608"/>
      <c r="CG11" s="608"/>
      <c r="CH11" s="608"/>
      <c r="CI11" s="608"/>
      <c r="CJ11" s="608"/>
      <c r="CK11" s="608"/>
      <c r="CL11" s="608"/>
      <c r="CM11" s="608"/>
      <c r="CN11" s="608"/>
      <c r="CO11" s="608"/>
      <c r="CP11" s="608"/>
      <c r="CQ11" s="609"/>
      <c r="CR11" s="610">
        <v>326016</v>
      </c>
      <c r="CS11" s="611"/>
      <c r="CT11" s="611"/>
      <c r="CU11" s="611"/>
      <c r="CV11" s="611"/>
      <c r="CW11" s="611"/>
      <c r="CX11" s="611"/>
      <c r="CY11" s="612"/>
      <c r="CZ11" s="636">
        <v>3.1</v>
      </c>
      <c r="DA11" s="636"/>
      <c r="DB11" s="636"/>
      <c r="DC11" s="636"/>
      <c r="DD11" s="616">
        <v>58736</v>
      </c>
      <c r="DE11" s="611"/>
      <c r="DF11" s="611"/>
      <c r="DG11" s="611"/>
      <c r="DH11" s="611"/>
      <c r="DI11" s="611"/>
      <c r="DJ11" s="611"/>
      <c r="DK11" s="611"/>
      <c r="DL11" s="611"/>
      <c r="DM11" s="611"/>
      <c r="DN11" s="611"/>
      <c r="DO11" s="611"/>
      <c r="DP11" s="612"/>
      <c r="DQ11" s="616">
        <v>206438</v>
      </c>
      <c r="DR11" s="611"/>
      <c r="DS11" s="611"/>
      <c r="DT11" s="611"/>
      <c r="DU11" s="611"/>
      <c r="DV11" s="611"/>
      <c r="DW11" s="611"/>
      <c r="DX11" s="611"/>
      <c r="DY11" s="611"/>
      <c r="DZ11" s="611"/>
      <c r="EA11" s="611"/>
      <c r="EB11" s="611"/>
      <c r="EC11" s="649"/>
    </row>
    <row r="12" spans="2:143" ht="11.25" customHeight="1" x14ac:dyDescent="0.15">
      <c r="B12" s="607" t="s">
        <v>249</v>
      </c>
      <c r="C12" s="608"/>
      <c r="D12" s="608"/>
      <c r="E12" s="608"/>
      <c r="F12" s="608"/>
      <c r="G12" s="608"/>
      <c r="H12" s="608"/>
      <c r="I12" s="608"/>
      <c r="J12" s="608"/>
      <c r="K12" s="608"/>
      <c r="L12" s="608"/>
      <c r="M12" s="608"/>
      <c r="N12" s="608"/>
      <c r="O12" s="608"/>
      <c r="P12" s="608"/>
      <c r="Q12" s="609"/>
      <c r="R12" s="610" t="s">
        <v>126</v>
      </c>
      <c r="S12" s="611"/>
      <c r="T12" s="611"/>
      <c r="U12" s="611"/>
      <c r="V12" s="611"/>
      <c r="W12" s="611"/>
      <c r="X12" s="611"/>
      <c r="Y12" s="612"/>
      <c r="Z12" s="636" t="s">
        <v>126</v>
      </c>
      <c r="AA12" s="636"/>
      <c r="AB12" s="636"/>
      <c r="AC12" s="636"/>
      <c r="AD12" s="637" t="s">
        <v>126</v>
      </c>
      <c r="AE12" s="637"/>
      <c r="AF12" s="637"/>
      <c r="AG12" s="637"/>
      <c r="AH12" s="637"/>
      <c r="AI12" s="637"/>
      <c r="AJ12" s="637"/>
      <c r="AK12" s="637"/>
      <c r="AL12" s="613" t="s">
        <v>126</v>
      </c>
      <c r="AM12" s="614"/>
      <c r="AN12" s="614"/>
      <c r="AO12" s="638"/>
      <c r="AP12" s="607" t="s">
        <v>250</v>
      </c>
      <c r="AQ12" s="608"/>
      <c r="AR12" s="608"/>
      <c r="AS12" s="608"/>
      <c r="AT12" s="608"/>
      <c r="AU12" s="608"/>
      <c r="AV12" s="608"/>
      <c r="AW12" s="608"/>
      <c r="AX12" s="608"/>
      <c r="AY12" s="608"/>
      <c r="AZ12" s="608"/>
      <c r="BA12" s="608"/>
      <c r="BB12" s="608"/>
      <c r="BC12" s="608"/>
      <c r="BD12" s="608"/>
      <c r="BE12" s="608"/>
      <c r="BF12" s="609"/>
      <c r="BG12" s="610">
        <v>707368</v>
      </c>
      <c r="BH12" s="611"/>
      <c r="BI12" s="611"/>
      <c r="BJ12" s="611"/>
      <c r="BK12" s="611"/>
      <c r="BL12" s="611"/>
      <c r="BM12" s="611"/>
      <c r="BN12" s="612"/>
      <c r="BO12" s="636">
        <v>43.6</v>
      </c>
      <c r="BP12" s="636"/>
      <c r="BQ12" s="636"/>
      <c r="BR12" s="636"/>
      <c r="BS12" s="637">
        <v>90486</v>
      </c>
      <c r="BT12" s="637"/>
      <c r="BU12" s="637"/>
      <c r="BV12" s="637"/>
      <c r="BW12" s="637"/>
      <c r="BX12" s="637"/>
      <c r="BY12" s="637"/>
      <c r="BZ12" s="637"/>
      <c r="CA12" s="637"/>
      <c r="CB12" s="682"/>
      <c r="CD12" s="607" t="s">
        <v>251</v>
      </c>
      <c r="CE12" s="608"/>
      <c r="CF12" s="608"/>
      <c r="CG12" s="608"/>
      <c r="CH12" s="608"/>
      <c r="CI12" s="608"/>
      <c r="CJ12" s="608"/>
      <c r="CK12" s="608"/>
      <c r="CL12" s="608"/>
      <c r="CM12" s="608"/>
      <c r="CN12" s="608"/>
      <c r="CO12" s="608"/>
      <c r="CP12" s="608"/>
      <c r="CQ12" s="609"/>
      <c r="CR12" s="610">
        <v>331865</v>
      </c>
      <c r="CS12" s="611"/>
      <c r="CT12" s="611"/>
      <c r="CU12" s="611"/>
      <c r="CV12" s="611"/>
      <c r="CW12" s="611"/>
      <c r="CX12" s="611"/>
      <c r="CY12" s="612"/>
      <c r="CZ12" s="636">
        <v>3.1</v>
      </c>
      <c r="DA12" s="636"/>
      <c r="DB12" s="636"/>
      <c r="DC12" s="636"/>
      <c r="DD12" s="616">
        <v>13162</v>
      </c>
      <c r="DE12" s="611"/>
      <c r="DF12" s="611"/>
      <c r="DG12" s="611"/>
      <c r="DH12" s="611"/>
      <c r="DI12" s="611"/>
      <c r="DJ12" s="611"/>
      <c r="DK12" s="611"/>
      <c r="DL12" s="611"/>
      <c r="DM12" s="611"/>
      <c r="DN12" s="611"/>
      <c r="DO12" s="611"/>
      <c r="DP12" s="612"/>
      <c r="DQ12" s="616">
        <v>193173</v>
      </c>
      <c r="DR12" s="611"/>
      <c r="DS12" s="611"/>
      <c r="DT12" s="611"/>
      <c r="DU12" s="611"/>
      <c r="DV12" s="611"/>
      <c r="DW12" s="611"/>
      <c r="DX12" s="611"/>
      <c r="DY12" s="611"/>
      <c r="DZ12" s="611"/>
      <c r="EA12" s="611"/>
      <c r="EB12" s="611"/>
      <c r="EC12" s="649"/>
    </row>
    <row r="13" spans="2:143" ht="11.25" customHeight="1" x14ac:dyDescent="0.15">
      <c r="B13" s="607" t="s">
        <v>252</v>
      </c>
      <c r="C13" s="608"/>
      <c r="D13" s="608"/>
      <c r="E13" s="608"/>
      <c r="F13" s="608"/>
      <c r="G13" s="608"/>
      <c r="H13" s="608"/>
      <c r="I13" s="608"/>
      <c r="J13" s="608"/>
      <c r="K13" s="608"/>
      <c r="L13" s="608"/>
      <c r="M13" s="608"/>
      <c r="N13" s="608"/>
      <c r="O13" s="608"/>
      <c r="P13" s="608"/>
      <c r="Q13" s="609"/>
      <c r="R13" s="610" t="s">
        <v>126</v>
      </c>
      <c r="S13" s="611"/>
      <c r="T13" s="611"/>
      <c r="U13" s="611"/>
      <c r="V13" s="611"/>
      <c r="W13" s="611"/>
      <c r="X13" s="611"/>
      <c r="Y13" s="612"/>
      <c r="Z13" s="636" t="s">
        <v>126</v>
      </c>
      <c r="AA13" s="636"/>
      <c r="AB13" s="636"/>
      <c r="AC13" s="636"/>
      <c r="AD13" s="637" t="s">
        <v>126</v>
      </c>
      <c r="AE13" s="637"/>
      <c r="AF13" s="637"/>
      <c r="AG13" s="637"/>
      <c r="AH13" s="637"/>
      <c r="AI13" s="637"/>
      <c r="AJ13" s="637"/>
      <c r="AK13" s="637"/>
      <c r="AL13" s="613" t="s">
        <v>126</v>
      </c>
      <c r="AM13" s="614"/>
      <c r="AN13" s="614"/>
      <c r="AO13" s="638"/>
      <c r="AP13" s="607" t="s">
        <v>253</v>
      </c>
      <c r="AQ13" s="608"/>
      <c r="AR13" s="608"/>
      <c r="AS13" s="608"/>
      <c r="AT13" s="608"/>
      <c r="AU13" s="608"/>
      <c r="AV13" s="608"/>
      <c r="AW13" s="608"/>
      <c r="AX13" s="608"/>
      <c r="AY13" s="608"/>
      <c r="AZ13" s="608"/>
      <c r="BA13" s="608"/>
      <c r="BB13" s="608"/>
      <c r="BC13" s="608"/>
      <c r="BD13" s="608"/>
      <c r="BE13" s="608"/>
      <c r="BF13" s="609"/>
      <c r="BG13" s="610">
        <v>703289</v>
      </c>
      <c r="BH13" s="611"/>
      <c r="BI13" s="611"/>
      <c r="BJ13" s="611"/>
      <c r="BK13" s="611"/>
      <c r="BL13" s="611"/>
      <c r="BM13" s="611"/>
      <c r="BN13" s="612"/>
      <c r="BO13" s="636">
        <v>43.3</v>
      </c>
      <c r="BP13" s="636"/>
      <c r="BQ13" s="636"/>
      <c r="BR13" s="636"/>
      <c r="BS13" s="637">
        <v>90486</v>
      </c>
      <c r="BT13" s="637"/>
      <c r="BU13" s="637"/>
      <c r="BV13" s="637"/>
      <c r="BW13" s="637"/>
      <c r="BX13" s="637"/>
      <c r="BY13" s="637"/>
      <c r="BZ13" s="637"/>
      <c r="CA13" s="637"/>
      <c r="CB13" s="682"/>
      <c r="CD13" s="607" t="s">
        <v>254</v>
      </c>
      <c r="CE13" s="608"/>
      <c r="CF13" s="608"/>
      <c r="CG13" s="608"/>
      <c r="CH13" s="608"/>
      <c r="CI13" s="608"/>
      <c r="CJ13" s="608"/>
      <c r="CK13" s="608"/>
      <c r="CL13" s="608"/>
      <c r="CM13" s="608"/>
      <c r="CN13" s="608"/>
      <c r="CO13" s="608"/>
      <c r="CP13" s="608"/>
      <c r="CQ13" s="609"/>
      <c r="CR13" s="610">
        <v>362975</v>
      </c>
      <c r="CS13" s="611"/>
      <c r="CT13" s="611"/>
      <c r="CU13" s="611"/>
      <c r="CV13" s="611"/>
      <c r="CW13" s="611"/>
      <c r="CX13" s="611"/>
      <c r="CY13" s="612"/>
      <c r="CZ13" s="636">
        <v>3.4</v>
      </c>
      <c r="DA13" s="636"/>
      <c r="DB13" s="636"/>
      <c r="DC13" s="636"/>
      <c r="DD13" s="616">
        <v>249722</v>
      </c>
      <c r="DE13" s="611"/>
      <c r="DF13" s="611"/>
      <c r="DG13" s="611"/>
      <c r="DH13" s="611"/>
      <c r="DI13" s="611"/>
      <c r="DJ13" s="611"/>
      <c r="DK13" s="611"/>
      <c r="DL13" s="611"/>
      <c r="DM13" s="611"/>
      <c r="DN13" s="611"/>
      <c r="DO13" s="611"/>
      <c r="DP13" s="612"/>
      <c r="DQ13" s="616">
        <v>144370</v>
      </c>
      <c r="DR13" s="611"/>
      <c r="DS13" s="611"/>
      <c r="DT13" s="611"/>
      <c r="DU13" s="611"/>
      <c r="DV13" s="611"/>
      <c r="DW13" s="611"/>
      <c r="DX13" s="611"/>
      <c r="DY13" s="611"/>
      <c r="DZ13" s="611"/>
      <c r="EA13" s="611"/>
      <c r="EB13" s="611"/>
      <c r="EC13" s="649"/>
    </row>
    <row r="14" spans="2:143" ht="11.25" customHeight="1" x14ac:dyDescent="0.15">
      <c r="B14" s="607" t="s">
        <v>255</v>
      </c>
      <c r="C14" s="608"/>
      <c r="D14" s="608"/>
      <c r="E14" s="608"/>
      <c r="F14" s="608"/>
      <c r="G14" s="608"/>
      <c r="H14" s="608"/>
      <c r="I14" s="608"/>
      <c r="J14" s="608"/>
      <c r="K14" s="608"/>
      <c r="L14" s="608"/>
      <c r="M14" s="608"/>
      <c r="N14" s="608"/>
      <c r="O14" s="608"/>
      <c r="P14" s="608"/>
      <c r="Q14" s="609"/>
      <c r="R14" s="610" t="s">
        <v>126</v>
      </c>
      <c r="S14" s="611"/>
      <c r="T14" s="611"/>
      <c r="U14" s="611"/>
      <c r="V14" s="611"/>
      <c r="W14" s="611"/>
      <c r="X14" s="611"/>
      <c r="Y14" s="612"/>
      <c r="Z14" s="636" t="s">
        <v>126</v>
      </c>
      <c r="AA14" s="636"/>
      <c r="AB14" s="636"/>
      <c r="AC14" s="636"/>
      <c r="AD14" s="637" t="s">
        <v>126</v>
      </c>
      <c r="AE14" s="637"/>
      <c r="AF14" s="637"/>
      <c r="AG14" s="637"/>
      <c r="AH14" s="637"/>
      <c r="AI14" s="637"/>
      <c r="AJ14" s="637"/>
      <c r="AK14" s="637"/>
      <c r="AL14" s="613" t="s">
        <v>126</v>
      </c>
      <c r="AM14" s="614"/>
      <c r="AN14" s="614"/>
      <c r="AO14" s="638"/>
      <c r="AP14" s="607" t="s">
        <v>256</v>
      </c>
      <c r="AQ14" s="608"/>
      <c r="AR14" s="608"/>
      <c r="AS14" s="608"/>
      <c r="AT14" s="608"/>
      <c r="AU14" s="608"/>
      <c r="AV14" s="608"/>
      <c r="AW14" s="608"/>
      <c r="AX14" s="608"/>
      <c r="AY14" s="608"/>
      <c r="AZ14" s="608"/>
      <c r="BA14" s="608"/>
      <c r="BB14" s="608"/>
      <c r="BC14" s="608"/>
      <c r="BD14" s="608"/>
      <c r="BE14" s="608"/>
      <c r="BF14" s="609"/>
      <c r="BG14" s="610">
        <v>71089</v>
      </c>
      <c r="BH14" s="611"/>
      <c r="BI14" s="611"/>
      <c r="BJ14" s="611"/>
      <c r="BK14" s="611"/>
      <c r="BL14" s="611"/>
      <c r="BM14" s="611"/>
      <c r="BN14" s="612"/>
      <c r="BO14" s="636">
        <v>4.4000000000000004</v>
      </c>
      <c r="BP14" s="636"/>
      <c r="BQ14" s="636"/>
      <c r="BR14" s="636"/>
      <c r="BS14" s="637" t="s">
        <v>126</v>
      </c>
      <c r="BT14" s="637"/>
      <c r="BU14" s="637"/>
      <c r="BV14" s="637"/>
      <c r="BW14" s="637"/>
      <c r="BX14" s="637"/>
      <c r="BY14" s="637"/>
      <c r="BZ14" s="637"/>
      <c r="CA14" s="637"/>
      <c r="CB14" s="682"/>
      <c r="CD14" s="607" t="s">
        <v>257</v>
      </c>
      <c r="CE14" s="608"/>
      <c r="CF14" s="608"/>
      <c r="CG14" s="608"/>
      <c r="CH14" s="608"/>
      <c r="CI14" s="608"/>
      <c r="CJ14" s="608"/>
      <c r="CK14" s="608"/>
      <c r="CL14" s="608"/>
      <c r="CM14" s="608"/>
      <c r="CN14" s="608"/>
      <c r="CO14" s="608"/>
      <c r="CP14" s="608"/>
      <c r="CQ14" s="609"/>
      <c r="CR14" s="610">
        <v>365284</v>
      </c>
      <c r="CS14" s="611"/>
      <c r="CT14" s="611"/>
      <c r="CU14" s="611"/>
      <c r="CV14" s="611"/>
      <c r="CW14" s="611"/>
      <c r="CX14" s="611"/>
      <c r="CY14" s="612"/>
      <c r="CZ14" s="636">
        <v>3.4</v>
      </c>
      <c r="DA14" s="636"/>
      <c r="DB14" s="636"/>
      <c r="DC14" s="636"/>
      <c r="DD14" s="616">
        <v>48307</v>
      </c>
      <c r="DE14" s="611"/>
      <c r="DF14" s="611"/>
      <c r="DG14" s="611"/>
      <c r="DH14" s="611"/>
      <c r="DI14" s="611"/>
      <c r="DJ14" s="611"/>
      <c r="DK14" s="611"/>
      <c r="DL14" s="611"/>
      <c r="DM14" s="611"/>
      <c r="DN14" s="611"/>
      <c r="DO14" s="611"/>
      <c r="DP14" s="612"/>
      <c r="DQ14" s="616">
        <v>329564</v>
      </c>
      <c r="DR14" s="611"/>
      <c r="DS14" s="611"/>
      <c r="DT14" s="611"/>
      <c r="DU14" s="611"/>
      <c r="DV14" s="611"/>
      <c r="DW14" s="611"/>
      <c r="DX14" s="611"/>
      <c r="DY14" s="611"/>
      <c r="DZ14" s="611"/>
      <c r="EA14" s="611"/>
      <c r="EB14" s="611"/>
      <c r="EC14" s="649"/>
    </row>
    <row r="15" spans="2:143" ht="11.25" customHeight="1" x14ac:dyDescent="0.15">
      <c r="B15" s="607" t="s">
        <v>258</v>
      </c>
      <c r="C15" s="608"/>
      <c r="D15" s="608"/>
      <c r="E15" s="608"/>
      <c r="F15" s="608"/>
      <c r="G15" s="608"/>
      <c r="H15" s="608"/>
      <c r="I15" s="608"/>
      <c r="J15" s="608"/>
      <c r="K15" s="608"/>
      <c r="L15" s="608"/>
      <c r="M15" s="608"/>
      <c r="N15" s="608"/>
      <c r="O15" s="608"/>
      <c r="P15" s="608"/>
      <c r="Q15" s="609"/>
      <c r="R15" s="610" t="s">
        <v>126</v>
      </c>
      <c r="S15" s="611"/>
      <c r="T15" s="611"/>
      <c r="U15" s="611"/>
      <c r="V15" s="611"/>
      <c r="W15" s="611"/>
      <c r="X15" s="611"/>
      <c r="Y15" s="612"/>
      <c r="Z15" s="636" t="s">
        <v>126</v>
      </c>
      <c r="AA15" s="636"/>
      <c r="AB15" s="636"/>
      <c r="AC15" s="636"/>
      <c r="AD15" s="637" t="s">
        <v>126</v>
      </c>
      <c r="AE15" s="637"/>
      <c r="AF15" s="637"/>
      <c r="AG15" s="637"/>
      <c r="AH15" s="637"/>
      <c r="AI15" s="637"/>
      <c r="AJ15" s="637"/>
      <c r="AK15" s="637"/>
      <c r="AL15" s="613" t="s">
        <v>126</v>
      </c>
      <c r="AM15" s="614"/>
      <c r="AN15" s="614"/>
      <c r="AO15" s="638"/>
      <c r="AP15" s="607" t="s">
        <v>259</v>
      </c>
      <c r="AQ15" s="608"/>
      <c r="AR15" s="608"/>
      <c r="AS15" s="608"/>
      <c r="AT15" s="608"/>
      <c r="AU15" s="608"/>
      <c r="AV15" s="608"/>
      <c r="AW15" s="608"/>
      <c r="AX15" s="608"/>
      <c r="AY15" s="608"/>
      <c r="AZ15" s="608"/>
      <c r="BA15" s="608"/>
      <c r="BB15" s="608"/>
      <c r="BC15" s="608"/>
      <c r="BD15" s="608"/>
      <c r="BE15" s="608"/>
      <c r="BF15" s="609"/>
      <c r="BG15" s="610">
        <v>126921</v>
      </c>
      <c r="BH15" s="611"/>
      <c r="BI15" s="611"/>
      <c r="BJ15" s="611"/>
      <c r="BK15" s="611"/>
      <c r="BL15" s="611"/>
      <c r="BM15" s="611"/>
      <c r="BN15" s="612"/>
      <c r="BO15" s="636">
        <v>7.8</v>
      </c>
      <c r="BP15" s="636"/>
      <c r="BQ15" s="636"/>
      <c r="BR15" s="636"/>
      <c r="BS15" s="637" t="s">
        <v>126</v>
      </c>
      <c r="BT15" s="637"/>
      <c r="BU15" s="637"/>
      <c r="BV15" s="637"/>
      <c r="BW15" s="637"/>
      <c r="BX15" s="637"/>
      <c r="BY15" s="637"/>
      <c r="BZ15" s="637"/>
      <c r="CA15" s="637"/>
      <c r="CB15" s="682"/>
      <c r="CD15" s="607" t="s">
        <v>260</v>
      </c>
      <c r="CE15" s="608"/>
      <c r="CF15" s="608"/>
      <c r="CG15" s="608"/>
      <c r="CH15" s="608"/>
      <c r="CI15" s="608"/>
      <c r="CJ15" s="608"/>
      <c r="CK15" s="608"/>
      <c r="CL15" s="608"/>
      <c r="CM15" s="608"/>
      <c r="CN15" s="608"/>
      <c r="CO15" s="608"/>
      <c r="CP15" s="608"/>
      <c r="CQ15" s="609"/>
      <c r="CR15" s="610">
        <v>1023672</v>
      </c>
      <c r="CS15" s="611"/>
      <c r="CT15" s="611"/>
      <c r="CU15" s="611"/>
      <c r="CV15" s="611"/>
      <c r="CW15" s="611"/>
      <c r="CX15" s="611"/>
      <c r="CY15" s="612"/>
      <c r="CZ15" s="636">
        <v>9.6</v>
      </c>
      <c r="DA15" s="636"/>
      <c r="DB15" s="636"/>
      <c r="DC15" s="636"/>
      <c r="DD15" s="616">
        <v>454443</v>
      </c>
      <c r="DE15" s="611"/>
      <c r="DF15" s="611"/>
      <c r="DG15" s="611"/>
      <c r="DH15" s="611"/>
      <c r="DI15" s="611"/>
      <c r="DJ15" s="611"/>
      <c r="DK15" s="611"/>
      <c r="DL15" s="611"/>
      <c r="DM15" s="611"/>
      <c r="DN15" s="611"/>
      <c r="DO15" s="611"/>
      <c r="DP15" s="612"/>
      <c r="DQ15" s="616">
        <v>579219</v>
      </c>
      <c r="DR15" s="611"/>
      <c r="DS15" s="611"/>
      <c r="DT15" s="611"/>
      <c r="DU15" s="611"/>
      <c r="DV15" s="611"/>
      <c r="DW15" s="611"/>
      <c r="DX15" s="611"/>
      <c r="DY15" s="611"/>
      <c r="DZ15" s="611"/>
      <c r="EA15" s="611"/>
      <c r="EB15" s="611"/>
      <c r="EC15" s="649"/>
    </row>
    <row r="16" spans="2:143" ht="11.25" customHeight="1" x14ac:dyDescent="0.15">
      <c r="B16" s="607" t="s">
        <v>261</v>
      </c>
      <c r="C16" s="608"/>
      <c r="D16" s="608"/>
      <c r="E16" s="608"/>
      <c r="F16" s="608"/>
      <c r="G16" s="608"/>
      <c r="H16" s="608"/>
      <c r="I16" s="608"/>
      <c r="J16" s="608"/>
      <c r="K16" s="608"/>
      <c r="L16" s="608"/>
      <c r="M16" s="608"/>
      <c r="N16" s="608"/>
      <c r="O16" s="608"/>
      <c r="P16" s="608"/>
      <c r="Q16" s="609"/>
      <c r="R16" s="610">
        <v>3467</v>
      </c>
      <c r="S16" s="611"/>
      <c r="T16" s="611"/>
      <c r="U16" s="611"/>
      <c r="V16" s="611"/>
      <c r="W16" s="611"/>
      <c r="X16" s="611"/>
      <c r="Y16" s="612"/>
      <c r="Z16" s="636">
        <v>0</v>
      </c>
      <c r="AA16" s="636"/>
      <c r="AB16" s="636"/>
      <c r="AC16" s="636"/>
      <c r="AD16" s="637">
        <v>3467</v>
      </c>
      <c r="AE16" s="637"/>
      <c r="AF16" s="637"/>
      <c r="AG16" s="637"/>
      <c r="AH16" s="637"/>
      <c r="AI16" s="637"/>
      <c r="AJ16" s="637"/>
      <c r="AK16" s="637"/>
      <c r="AL16" s="613">
        <v>0.1</v>
      </c>
      <c r="AM16" s="614"/>
      <c r="AN16" s="614"/>
      <c r="AO16" s="638"/>
      <c r="AP16" s="607" t="s">
        <v>262</v>
      </c>
      <c r="AQ16" s="608"/>
      <c r="AR16" s="608"/>
      <c r="AS16" s="608"/>
      <c r="AT16" s="608"/>
      <c r="AU16" s="608"/>
      <c r="AV16" s="608"/>
      <c r="AW16" s="608"/>
      <c r="AX16" s="608"/>
      <c r="AY16" s="608"/>
      <c r="AZ16" s="608"/>
      <c r="BA16" s="608"/>
      <c r="BB16" s="608"/>
      <c r="BC16" s="608"/>
      <c r="BD16" s="608"/>
      <c r="BE16" s="608"/>
      <c r="BF16" s="609"/>
      <c r="BG16" s="610" t="s">
        <v>126</v>
      </c>
      <c r="BH16" s="611"/>
      <c r="BI16" s="611"/>
      <c r="BJ16" s="611"/>
      <c r="BK16" s="611"/>
      <c r="BL16" s="611"/>
      <c r="BM16" s="611"/>
      <c r="BN16" s="612"/>
      <c r="BO16" s="636" t="s">
        <v>126</v>
      </c>
      <c r="BP16" s="636"/>
      <c r="BQ16" s="636"/>
      <c r="BR16" s="636"/>
      <c r="BS16" s="637" t="s">
        <v>126</v>
      </c>
      <c r="BT16" s="637"/>
      <c r="BU16" s="637"/>
      <c r="BV16" s="637"/>
      <c r="BW16" s="637"/>
      <c r="BX16" s="637"/>
      <c r="BY16" s="637"/>
      <c r="BZ16" s="637"/>
      <c r="CA16" s="637"/>
      <c r="CB16" s="682"/>
      <c r="CD16" s="607" t="s">
        <v>263</v>
      </c>
      <c r="CE16" s="608"/>
      <c r="CF16" s="608"/>
      <c r="CG16" s="608"/>
      <c r="CH16" s="608"/>
      <c r="CI16" s="608"/>
      <c r="CJ16" s="608"/>
      <c r="CK16" s="608"/>
      <c r="CL16" s="608"/>
      <c r="CM16" s="608"/>
      <c r="CN16" s="608"/>
      <c r="CO16" s="608"/>
      <c r="CP16" s="608"/>
      <c r="CQ16" s="609"/>
      <c r="CR16" s="610">
        <v>13760</v>
      </c>
      <c r="CS16" s="611"/>
      <c r="CT16" s="611"/>
      <c r="CU16" s="611"/>
      <c r="CV16" s="611"/>
      <c r="CW16" s="611"/>
      <c r="CX16" s="611"/>
      <c r="CY16" s="612"/>
      <c r="CZ16" s="636">
        <v>0.1</v>
      </c>
      <c r="DA16" s="636"/>
      <c r="DB16" s="636"/>
      <c r="DC16" s="636"/>
      <c r="DD16" s="616" t="s">
        <v>126</v>
      </c>
      <c r="DE16" s="611"/>
      <c r="DF16" s="611"/>
      <c r="DG16" s="611"/>
      <c r="DH16" s="611"/>
      <c r="DI16" s="611"/>
      <c r="DJ16" s="611"/>
      <c r="DK16" s="611"/>
      <c r="DL16" s="611"/>
      <c r="DM16" s="611"/>
      <c r="DN16" s="611"/>
      <c r="DO16" s="611"/>
      <c r="DP16" s="612"/>
      <c r="DQ16" s="616">
        <v>6122</v>
      </c>
      <c r="DR16" s="611"/>
      <c r="DS16" s="611"/>
      <c r="DT16" s="611"/>
      <c r="DU16" s="611"/>
      <c r="DV16" s="611"/>
      <c r="DW16" s="611"/>
      <c r="DX16" s="611"/>
      <c r="DY16" s="611"/>
      <c r="DZ16" s="611"/>
      <c r="EA16" s="611"/>
      <c r="EB16" s="611"/>
      <c r="EC16" s="649"/>
    </row>
    <row r="17" spans="2:133" ht="11.25" customHeight="1" x14ac:dyDescent="0.15">
      <c r="B17" s="607" t="s">
        <v>264</v>
      </c>
      <c r="C17" s="608"/>
      <c r="D17" s="608"/>
      <c r="E17" s="608"/>
      <c r="F17" s="608"/>
      <c r="G17" s="608"/>
      <c r="H17" s="608"/>
      <c r="I17" s="608"/>
      <c r="J17" s="608"/>
      <c r="K17" s="608"/>
      <c r="L17" s="608"/>
      <c r="M17" s="608"/>
      <c r="N17" s="608"/>
      <c r="O17" s="608"/>
      <c r="P17" s="608"/>
      <c r="Q17" s="609"/>
      <c r="R17" s="610">
        <v>16184</v>
      </c>
      <c r="S17" s="611"/>
      <c r="T17" s="611"/>
      <c r="U17" s="611"/>
      <c r="V17" s="611"/>
      <c r="W17" s="611"/>
      <c r="X17" s="611"/>
      <c r="Y17" s="612"/>
      <c r="Z17" s="636">
        <v>0.1</v>
      </c>
      <c r="AA17" s="636"/>
      <c r="AB17" s="636"/>
      <c r="AC17" s="636"/>
      <c r="AD17" s="637">
        <v>16184</v>
      </c>
      <c r="AE17" s="637"/>
      <c r="AF17" s="637"/>
      <c r="AG17" s="637"/>
      <c r="AH17" s="637"/>
      <c r="AI17" s="637"/>
      <c r="AJ17" s="637"/>
      <c r="AK17" s="637"/>
      <c r="AL17" s="613">
        <v>0.3</v>
      </c>
      <c r="AM17" s="614"/>
      <c r="AN17" s="614"/>
      <c r="AO17" s="638"/>
      <c r="AP17" s="607" t="s">
        <v>265</v>
      </c>
      <c r="AQ17" s="608"/>
      <c r="AR17" s="608"/>
      <c r="AS17" s="608"/>
      <c r="AT17" s="608"/>
      <c r="AU17" s="608"/>
      <c r="AV17" s="608"/>
      <c r="AW17" s="608"/>
      <c r="AX17" s="608"/>
      <c r="AY17" s="608"/>
      <c r="AZ17" s="608"/>
      <c r="BA17" s="608"/>
      <c r="BB17" s="608"/>
      <c r="BC17" s="608"/>
      <c r="BD17" s="608"/>
      <c r="BE17" s="608"/>
      <c r="BF17" s="609"/>
      <c r="BG17" s="610" t="s">
        <v>126</v>
      </c>
      <c r="BH17" s="611"/>
      <c r="BI17" s="611"/>
      <c r="BJ17" s="611"/>
      <c r="BK17" s="611"/>
      <c r="BL17" s="611"/>
      <c r="BM17" s="611"/>
      <c r="BN17" s="612"/>
      <c r="BO17" s="636" t="s">
        <v>126</v>
      </c>
      <c r="BP17" s="636"/>
      <c r="BQ17" s="636"/>
      <c r="BR17" s="636"/>
      <c r="BS17" s="637" t="s">
        <v>126</v>
      </c>
      <c r="BT17" s="637"/>
      <c r="BU17" s="637"/>
      <c r="BV17" s="637"/>
      <c r="BW17" s="637"/>
      <c r="BX17" s="637"/>
      <c r="BY17" s="637"/>
      <c r="BZ17" s="637"/>
      <c r="CA17" s="637"/>
      <c r="CB17" s="682"/>
      <c r="CD17" s="607" t="s">
        <v>266</v>
      </c>
      <c r="CE17" s="608"/>
      <c r="CF17" s="608"/>
      <c r="CG17" s="608"/>
      <c r="CH17" s="608"/>
      <c r="CI17" s="608"/>
      <c r="CJ17" s="608"/>
      <c r="CK17" s="608"/>
      <c r="CL17" s="608"/>
      <c r="CM17" s="608"/>
      <c r="CN17" s="608"/>
      <c r="CO17" s="608"/>
      <c r="CP17" s="608"/>
      <c r="CQ17" s="609"/>
      <c r="CR17" s="610">
        <v>645355</v>
      </c>
      <c r="CS17" s="611"/>
      <c r="CT17" s="611"/>
      <c r="CU17" s="611"/>
      <c r="CV17" s="611"/>
      <c r="CW17" s="611"/>
      <c r="CX17" s="611"/>
      <c r="CY17" s="612"/>
      <c r="CZ17" s="636">
        <v>6.1</v>
      </c>
      <c r="DA17" s="636"/>
      <c r="DB17" s="636"/>
      <c r="DC17" s="636"/>
      <c r="DD17" s="616" t="s">
        <v>126</v>
      </c>
      <c r="DE17" s="611"/>
      <c r="DF17" s="611"/>
      <c r="DG17" s="611"/>
      <c r="DH17" s="611"/>
      <c r="DI17" s="611"/>
      <c r="DJ17" s="611"/>
      <c r="DK17" s="611"/>
      <c r="DL17" s="611"/>
      <c r="DM17" s="611"/>
      <c r="DN17" s="611"/>
      <c r="DO17" s="611"/>
      <c r="DP17" s="612"/>
      <c r="DQ17" s="616">
        <v>607739</v>
      </c>
      <c r="DR17" s="611"/>
      <c r="DS17" s="611"/>
      <c r="DT17" s="611"/>
      <c r="DU17" s="611"/>
      <c r="DV17" s="611"/>
      <c r="DW17" s="611"/>
      <c r="DX17" s="611"/>
      <c r="DY17" s="611"/>
      <c r="DZ17" s="611"/>
      <c r="EA17" s="611"/>
      <c r="EB17" s="611"/>
      <c r="EC17" s="649"/>
    </row>
    <row r="18" spans="2:133" ht="11.25" customHeight="1" x14ac:dyDescent="0.15">
      <c r="B18" s="607" t="s">
        <v>267</v>
      </c>
      <c r="C18" s="608"/>
      <c r="D18" s="608"/>
      <c r="E18" s="608"/>
      <c r="F18" s="608"/>
      <c r="G18" s="608"/>
      <c r="H18" s="608"/>
      <c r="I18" s="608"/>
      <c r="J18" s="608"/>
      <c r="K18" s="608"/>
      <c r="L18" s="608"/>
      <c r="M18" s="608"/>
      <c r="N18" s="608"/>
      <c r="O18" s="608"/>
      <c r="P18" s="608"/>
      <c r="Q18" s="609"/>
      <c r="R18" s="610">
        <v>33831</v>
      </c>
      <c r="S18" s="611"/>
      <c r="T18" s="611"/>
      <c r="U18" s="611"/>
      <c r="V18" s="611"/>
      <c r="W18" s="611"/>
      <c r="X18" s="611"/>
      <c r="Y18" s="612"/>
      <c r="Z18" s="636">
        <v>0.3</v>
      </c>
      <c r="AA18" s="636"/>
      <c r="AB18" s="636"/>
      <c r="AC18" s="636"/>
      <c r="AD18" s="637">
        <v>33831</v>
      </c>
      <c r="AE18" s="637"/>
      <c r="AF18" s="637"/>
      <c r="AG18" s="637"/>
      <c r="AH18" s="637"/>
      <c r="AI18" s="637"/>
      <c r="AJ18" s="637"/>
      <c r="AK18" s="637"/>
      <c r="AL18" s="613">
        <v>0.69999998807907104</v>
      </c>
      <c r="AM18" s="614"/>
      <c r="AN18" s="614"/>
      <c r="AO18" s="638"/>
      <c r="AP18" s="607" t="s">
        <v>268</v>
      </c>
      <c r="AQ18" s="608"/>
      <c r="AR18" s="608"/>
      <c r="AS18" s="608"/>
      <c r="AT18" s="608"/>
      <c r="AU18" s="608"/>
      <c r="AV18" s="608"/>
      <c r="AW18" s="608"/>
      <c r="AX18" s="608"/>
      <c r="AY18" s="608"/>
      <c r="AZ18" s="608"/>
      <c r="BA18" s="608"/>
      <c r="BB18" s="608"/>
      <c r="BC18" s="608"/>
      <c r="BD18" s="608"/>
      <c r="BE18" s="608"/>
      <c r="BF18" s="609"/>
      <c r="BG18" s="610" t="s">
        <v>126</v>
      </c>
      <c r="BH18" s="611"/>
      <c r="BI18" s="611"/>
      <c r="BJ18" s="611"/>
      <c r="BK18" s="611"/>
      <c r="BL18" s="611"/>
      <c r="BM18" s="611"/>
      <c r="BN18" s="612"/>
      <c r="BO18" s="636" t="s">
        <v>126</v>
      </c>
      <c r="BP18" s="636"/>
      <c r="BQ18" s="636"/>
      <c r="BR18" s="636"/>
      <c r="BS18" s="637" t="s">
        <v>126</v>
      </c>
      <c r="BT18" s="637"/>
      <c r="BU18" s="637"/>
      <c r="BV18" s="637"/>
      <c r="BW18" s="637"/>
      <c r="BX18" s="637"/>
      <c r="BY18" s="637"/>
      <c r="BZ18" s="637"/>
      <c r="CA18" s="637"/>
      <c r="CB18" s="682"/>
      <c r="CD18" s="607" t="s">
        <v>269</v>
      </c>
      <c r="CE18" s="608"/>
      <c r="CF18" s="608"/>
      <c r="CG18" s="608"/>
      <c r="CH18" s="608"/>
      <c r="CI18" s="608"/>
      <c r="CJ18" s="608"/>
      <c r="CK18" s="608"/>
      <c r="CL18" s="608"/>
      <c r="CM18" s="608"/>
      <c r="CN18" s="608"/>
      <c r="CO18" s="608"/>
      <c r="CP18" s="608"/>
      <c r="CQ18" s="609"/>
      <c r="CR18" s="610" t="s">
        <v>126</v>
      </c>
      <c r="CS18" s="611"/>
      <c r="CT18" s="611"/>
      <c r="CU18" s="611"/>
      <c r="CV18" s="611"/>
      <c r="CW18" s="611"/>
      <c r="CX18" s="611"/>
      <c r="CY18" s="612"/>
      <c r="CZ18" s="636" t="s">
        <v>126</v>
      </c>
      <c r="DA18" s="636"/>
      <c r="DB18" s="636"/>
      <c r="DC18" s="636"/>
      <c r="DD18" s="616" t="s">
        <v>126</v>
      </c>
      <c r="DE18" s="611"/>
      <c r="DF18" s="611"/>
      <c r="DG18" s="611"/>
      <c r="DH18" s="611"/>
      <c r="DI18" s="611"/>
      <c r="DJ18" s="611"/>
      <c r="DK18" s="611"/>
      <c r="DL18" s="611"/>
      <c r="DM18" s="611"/>
      <c r="DN18" s="611"/>
      <c r="DO18" s="611"/>
      <c r="DP18" s="612"/>
      <c r="DQ18" s="616" t="s">
        <v>126</v>
      </c>
      <c r="DR18" s="611"/>
      <c r="DS18" s="611"/>
      <c r="DT18" s="611"/>
      <c r="DU18" s="611"/>
      <c r="DV18" s="611"/>
      <c r="DW18" s="611"/>
      <c r="DX18" s="611"/>
      <c r="DY18" s="611"/>
      <c r="DZ18" s="611"/>
      <c r="EA18" s="611"/>
      <c r="EB18" s="611"/>
      <c r="EC18" s="649"/>
    </row>
    <row r="19" spans="2:133" ht="11.25" customHeight="1" x14ac:dyDescent="0.15">
      <c r="B19" s="607" t="s">
        <v>270</v>
      </c>
      <c r="C19" s="608"/>
      <c r="D19" s="608"/>
      <c r="E19" s="608"/>
      <c r="F19" s="608"/>
      <c r="G19" s="608"/>
      <c r="H19" s="608"/>
      <c r="I19" s="608"/>
      <c r="J19" s="608"/>
      <c r="K19" s="608"/>
      <c r="L19" s="608"/>
      <c r="M19" s="608"/>
      <c r="N19" s="608"/>
      <c r="O19" s="608"/>
      <c r="P19" s="608"/>
      <c r="Q19" s="609"/>
      <c r="R19" s="610">
        <v>16710</v>
      </c>
      <c r="S19" s="611"/>
      <c r="T19" s="611"/>
      <c r="U19" s="611"/>
      <c r="V19" s="611"/>
      <c r="W19" s="611"/>
      <c r="X19" s="611"/>
      <c r="Y19" s="612"/>
      <c r="Z19" s="636">
        <v>0.1</v>
      </c>
      <c r="AA19" s="636"/>
      <c r="AB19" s="636"/>
      <c r="AC19" s="636"/>
      <c r="AD19" s="637">
        <v>16710</v>
      </c>
      <c r="AE19" s="637"/>
      <c r="AF19" s="637"/>
      <c r="AG19" s="637"/>
      <c r="AH19" s="637"/>
      <c r="AI19" s="637"/>
      <c r="AJ19" s="637"/>
      <c r="AK19" s="637"/>
      <c r="AL19" s="613">
        <v>0.4</v>
      </c>
      <c r="AM19" s="614"/>
      <c r="AN19" s="614"/>
      <c r="AO19" s="638"/>
      <c r="AP19" s="607" t="s">
        <v>271</v>
      </c>
      <c r="AQ19" s="608"/>
      <c r="AR19" s="608"/>
      <c r="AS19" s="608"/>
      <c r="AT19" s="608"/>
      <c r="AU19" s="608"/>
      <c r="AV19" s="608"/>
      <c r="AW19" s="608"/>
      <c r="AX19" s="608"/>
      <c r="AY19" s="608"/>
      <c r="AZ19" s="608"/>
      <c r="BA19" s="608"/>
      <c r="BB19" s="608"/>
      <c r="BC19" s="608"/>
      <c r="BD19" s="608"/>
      <c r="BE19" s="608"/>
      <c r="BF19" s="609"/>
      <c r="BG19" s="610">
        <v>14854</v>
      </c>
      <c r="BH19" s="611"/>
      <c r="BI19" s="611"/>
      <c r="BJ19" s="611"/>
      <c r="BK19" s="611"/>
      <c r="BL19" s="611"/>
      <c r="BM19" s="611"/>
      <c r="BN19" s="612"/>
      <c r="BO19" s="636">
        <v>0.9</v>
      </c>
      <c r="BP19" s="636"/>
      <c r="BQ19" s="636"/>
      <c r="BR19" s="636"/>
      <c r="BS19" s="637" t="s">
        <v>126</v>
      </c>
      <c r="BT19" s="637"/>
      <c r="BU19" s="637"/>
      <c r="BV19" s="637"/>
      <c r="BW19" s="637"/>
      <c r="BX19" s="637"/>
      <c r="BY19" s="637"/>
      <c r="BZ19" s="637"/>
      <c r="CA19" s="637"/>
      <c r="CB19" s="682"/>
      <c r="CD19" s="607" t="s">
        <v>272</v>
      </c>
      <c r="CE19" s="608"/>
      <c r="CF19" s="608"/>
      <c r="CG19" s="608"/>
      <c r="CH19" s="608"/>
      <c r="CI19" s="608"/>
      <c r="CJ19" s="608"/>
      <c r="CK19" s="608"/>
      <c r="CL19" s="608"/>
      <c r="CM19" s="608"/>
      <c r="CN19" s="608"/>
      <c r="CO19" s="608"/>
      <c r="CP19" s="608"/>
      <c r="CQ19" s="609"/>
      <c r="CR19" s="610" t="s">
        <v>126</v>
      </c>
      <c r="CS19" s="611"/>
      <c r="CT19" s="611"/>
      <c r="CU19" s="611"/>
      <c r="CV19" s="611"/>
      <c r="CW19" s="611"/>
      <c r="CX19" s="611"/>
      <c r="CY19" s="612"/>
      <c r="CZ19" s="636" t="s">
        <v>126</v>
      </c>
      <c r="DA19" s="636"/>
      <c r="DB19" s="636"/>
      <c r="DC19" s="636"/>
      <c r="DD19" s="616" t="s">
        <v>126</v>
      </c>
      <c r="DE19" s="611"/>
      <c r="DF19" s="611"/>
      <c r="DG19" s="611"/>
      <c r="DH19" s="611"/>
      <c r="DI19" s="611"/>
      <c r="DJ19" s="611"/>
      <c r="DK19" s="611"/>
      <c r="DL19" s="611"/>
      <c r="DM19" s="611"/>
      <c r="DN19" s="611"/>
      <c r="DO19" s="611"/>
      <c r="DP19" s="612"/>
      <c r="DQ19" s="616" t="s">
        <v>126</v>
      </c>
      <c r="DR19" s="611"/>
      <c r="DS19" s="611"/>
      <c r="DT19" s="611"/>
      <c r="DU19" s="611"/>
      <c r="DV19" s="611"/>
      <c r="DW19" s="611"/>
      <c r="DX19" s="611"/>
      <c r="DY19" s="611"/>
      <c r="DZ19" s="611"/>
      <c r="EA19" s="611"/>
      <c r="EB19" s="611"/>
      <c r="EC19" s="649"/>
    </row>
    <row r="20" spans="2:133" ht="11.25" customHeight="1" x14ac:dyDescent="0.15">
      <c r="B20" s="607" t="s">
        <v>273</v>
      </c>
      <c r="C20" s="608"/>
      <c r="D20" s="608"/>
      <c r="E20" s="608"/>
      <c r="F20" s="608"/>
      <c r="G20" s="608"/>
      <c r="H20" s="608"/>
      <c r="I20" s="608"/>
      <c r="J20" s="608"/>
      <c r="K20" s="608"/>
      <c r="L20" s="608"/>
      <c r="M20" s="608"/>
      <c r="N20" s="608"/>
      <c r="O20" s="608"/>
      <c r="P20" s="608"/>
      <c r="Q20" s="609"/>
      <c r="R20" s="610">
        <v>1043</v>
      </c>
      <c r="S20" s="611"/>
      <c r="T20" s="611"/>
      <c r="U20" s="611"/>
      <c r="V20" s="611"/>
      <c r="W20" s="611"/>
      <c r="X20" s="611"/>
      <c r="Y20" s="612"/>
      <c r="Z20" s="636">
        <v>0</v>
      </c>
      <c r="AA20" s="636"/>
      <c r="AB20" s="636"/>
      <c r="AC20" s="636"/>
      <c r="AD20" s="637">
        <v>1043</v>
      </c>
      <c r="AE20" s="637"/>
      <c r="AF20" s="637"/>
      <c r="AG20" s="637"/>
      <c r="AH20" s="637"/>
      <c r="AI20" s="637"/>
      <c r="AJ20" s="637"/>
      <c r="AK20" s="637"/>
      <c r="AL20" s="613">
        <v>0</v>
      </c>
      <c r="AM20" s="614"/>
      <c r="AN20" s="614"/>
      <c r="AO20" s="638"/>
      <c r="AP20" s="607" t="s">
        <v>274</v>
      </c>
      <c r="AQ20" s="608"/>
      <c r="AR20" s="608"/>
      <c r="AS20" s="608"/>
      <c r="AT20" s="608"/>
      <c r="AU20" s="608"/>
      <c r="AV20" s="608"/>
      <c r="AW20" s="608"/>
      <c r="AX20" s="608"/>
      <c r="AY20" s="608"/>
      <c r="AZ20" s="608"/>
      <c r="BA20" s="608"/>
      <c r="BB20" s="608"/>
      <c r="BC20" s="608"/>
      <c r="BD20" s="608"/>
      <c r="BE20" s="608"/>
      <c r="BF20" s="609"/>
      <c r="BG20" s="610">
        <v>14854</v>
      </c>
      <c r="BH20" s="611"/>
      <c r="BI20" s="611"/>
      <c r="BJ20" s="611"/>
      <c r="BK20" s="611"/>
      <c r="BL20" s="611"/>
      <c r="BM20" s="611"/>
      <c r="BN20" s="612"/>
      <c r="BO20" s="636">
        <v>0.9</v>
      </c>
      <c r="BP20" s="636"/>
      <c r="BQ20" s="636"/>
      <c r="BR20" s="636"/>
      <c r="BS20" s="637" t="s">
        <v>126</v>
      </c>
      <c r="BT20" s="637"/>
      <c r="BU20" s="637"/>
      <c r="BV20" s="637"/>
      <c r="BW20" s="637"/>
      <c r="BX20" s="637"/>
      <c r="BY20" s="637"/>
      <c r="BZ20" s="637"/>
      <c r="CA20" s="637"/>
      <c r="CB20" s="682"/>
      <c r="CD20" s="607" t="s">
        <v>275</v>
      </c>
      <c r="CE20" s="608"/>
      <c r="CF20" s="608"/>
      <c r="CG20" s="608"/>
      <c r="CH20" s="608"/>
      <c r="CI20" s="608"/>
      <c r="CJ20" s="608"/>
      <c r="CK20" s="608"/>
      <c r="CL20" s="608"/>
      <c r="CM20" s="608"/>
      <c r="CN20" s="608"/>
      <c r="CO20" s="608"/>
      <c r="CP20" s="608"/>
      <c r="CQ20" s="609"/>
      <c r="CR20" s="610">
        <v>10653973</v>
      </c>
      <c r="CS20" s="611"/>
      <c r="CT20" s="611"/>
      <c r="CU20" s="611"/>
      <c r="CV20" s="611"/>
      <c r="CW20" s="611"/>
      <c r="CX20" s="611"/>
      <c r="CY20" s="612"/>
      <c r="CZ20" s="636">
        <v>100</v>
      </c>
      <c r="DA20" s="636"/>
      <c r="DB20" s="636"/>
      <c r="DC20" s="636"/>
      <c r="DD20" s="616">
        <v>1291174</v>
      </c>
      <c r="DE20" s="611"/>
      <c r="DF20" s="611"/>
      <c r="DG20" s="611"/>
      <c r="DH20" s="611"/>
      <c r="DI20" s="611"/>
      <c r="DJ20" s="611"/>
      <c r="DK20" s="611"/>
      <c r="DL20" s="611"/>
      <c r="DM20" s="611"/>
      <c r="DN20" s="611"/>
      <c r="DO20" s="611"/>
      <c r="DP20" s="612"/>
      <c r="DQ20" s="616">
        <v>6154492</v>
      </c>
      <c r="DR20" s="611"/>
      <c r="DS20" s="611"/>
      <c r="DT20" s="611"/>
      <c r="DU20" s="611"/>
      <c r="DV20" s="611"/>
      <c r="DW20" s="611"/>
      <c r="DX20" s="611"/>
      <c r="DY20" s="611"/>
      <c r="DZ20" s="611"/>
      <c r="EA20" s="611"/>
      <c r="EB20" s="611"/>
      <c r="EC20" s="649"/>
    </row>
    <row r="21" spans="2:133" ht="11.25" customHeight="1" x14ac:dyDescent="0.15">
      <c r="B21" s="607" t="s">
        <v>276</v>
      </c>
      <c r="C21" s="608"/>
      <c r="D21" s="608"/>
      <c r="E21" s="608"/>
      <c r="F21" s="608"/>
      <c r="G21" s="608"/>
      <c r="H21" s="608"/>
      <c r="I21" s="608"/>
      <c r="J21" s="608"/>
      <c r="K21" s="608"/>
      <c r="L21" s="608"/>
      <c r="M21" s="608"/>
      <c r="N21" s="608"/>
      <c r="O21" s="608"/>
      <c r="P21" s="608"/>
      <c r="Q21" s="609"/>
      <c r="R21" s="610">
        <v>766</v>
      </c>
      <c r="S21" s="611"/>
      <c r="T21" s="611"/>
      <c r="U21" s="611"/>
      <c r="V21" s="611"/>
      <c r="W21" s="611"/>
      <c r="X21" s="611"/>
      <c r="Y21" s="612"/>
      <c r="Z21" s="636">
        <v>0</v>
      </c>
      <c r="AA21" s="636"/>
      <c r="AB21" s="636"/>
      <c r="AC21" s="636"/>
      <c r="AD21" s="637">
        <v>766</v>
      </c>
      <c r="AE21" s="637"/>
      <c r="AF21" s="637"/>
      <c r="AG21" s="637"/>
      <c r="AH21" s="637"/>
      <c r="AI21" s="637"/>
      <c r="AJ21" s="637"/>
      <c r="AK21" s="637"/>
      <c r="AL21" s="613">
        <v>0</v>
      </c>
      <c r="AM21" s="614"/>
      <c r="AN21" s="614"/>
      <c r="AO21" s="638"/>
      <c r="AP21" s="607" t="s">
        <v>277</v>
      </c>
      <c r="AQ21" s="683"/>
      <c r="AR21" s="683"/>
      <c r="AS21" s="683"/>
      <c r="AT21" s="683"/>
      <c r="AU21" s="683"/>
      <c r="AV21" s="683"/>
      <c r="AW21" s="683"/>
      <c r="AX21" s="683"/>
      <c r="AY21" s="683"/>
      <c r="AZ21" s="683"/>
      <c r="BA21" s="683"/>
      <c r="BB21" s="683"/>
      <c r="BC21" s="683"/>
      <c r="BD21" s="683"/>
      <c r="BE21" s="683"/>
      <c r="BF21" s="684"/>
      <c r="BG21" s="610">
        <v>14854</v>
      </c>
      <c r="BH21" s="611"/>
      <c r="BI21" s="611"/>
      <c r="BJ21" s="611"/>
      <c r="BK21" s="611"/>
      <c r="BL21" s="611"/>
      <c r="BM21" s="611"/>
      <c r="BN21" s="612"/>
      <c r="BO21" s="636">
        <v>0.9</v>
      </c>
      <c r="BP21" s="636"/>
      <c r="BQ21" s="636"/>
      <c r="BR21" s="636"/>
      <c r="BS21" s="637" t="s">
        <v>126</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6"/>
      <c r="CS21" s="694"/>
      <c r="CT21" s="694"/>
      <c r="CU21" s="694"/>
      <c r="CV21" s="694"/>
      <c r="CW21" s="694"/>
      <c r="CX21" s="694"/>
      <c r="CY21" s="697"/>
      <c r="CZ21" s="698"/>
      <c r="DA21" s="698"/>
      <c r="DB21" s="698"/>
      <c r="DC21" s="698"/>
      <c r="DD21" s="693"/>
      <c r="DE21" s="694"/>
      <c r="DF21" s="694"/>
      <c r="DG21" s="694"/>
      <c r="DH21" s="694"/>
      <c r="DI21" s="694"/>
      <c r="DJ21" s="694"/>
      <c r="DK21" s="694"/>
      <c r="DL21" s="694"/>
      <c r="DM21" s="694"/>
      <c r="DN21" s="694"/>
      <c r="DO21" s="694"/>
      <c r="DP21" s="697"/>
      <c r="DQ21" s="693"/>
      <c r="DR21" s="694"/>
      <c r="DS21" s="694"/>
      <c r="DT21" s="694"/>
      <c r="DU21" s="694"/>
      <c r="DV21" s="694"/>
      <c r="DW21" s="694"/>
      <c r="DX21" s="694"/>
      <c r="DY21" s="694"/>
      <c r="DZ21" s="694"/>
      <c r="EA21" s="694"/>
      <c r="EB21" s="694"/>
      <c r="EC21" s="695"/>
    </row>
    <row r="22" spans="2:133" ht="11.25" customHeight="1" x14ac:dyDescent="0.15">
      <c r="B22" s="667" t="s">
        <v>278</v>
      </c>
      <c r="C22" s="668"/>
      <c r="D22" s="668"/>
      <c r="E22" s="668"/>
      <c r="F22" s="668"/>
      <c r="G22" s="668"/>
      <c r="H22" s="668"/>
      <c r="I22" s="668"/>
      <c r="J22" s="668"/>
      <c r="K22" s="668"/>
      <c r="L22" s="668"/>
      <c r="M22" s="668"/>
      <c r="N22" s="668"/>
      <c r="O22" s="668"/>
      <c r="P22" s="668"/>
      <c r="Q22" s="669"/>
      <c r="R22" s="610">
        <v>15312</v>
      </c>
      <c r="S22" s="611"/>
      <c r="T22" s="611"/>
      <c r="U22" s="611"/>
      <c r="V22" s="611"/>
      <c r="W22" s="611"/>
      <c r="X22" s="611"/>
      <c r="Y22" s="612"/>
      <c r="Z22" s="636">
        <v>0.1</v>
      </c>
      <c r="AA22" s="636"/>
      <c r="AB22" s="636"/>
      <c r="AC22" s="636"/>
      <c r="AD22" s="637">
        <v>15312</v>
      </c>
      <c r="AE22" s="637"/>
      <c r="AF22" s="637"/>
      <c r="AG22" s="637"/>
      <c r="AH22" s="637"/>
      <c r="AI22" s="637"/>
      <c r="AJ22" s="637"/>
      <c r="AK22" s="637"/>
      <c r="AL22" s="613">
        <v>0.30000001192092896</v>
      </c>
      <c r="AM22" s="614"/>
      <c r="AN22" s="614"/>
      <c r="AO22" s="638"/>
      <c r="AP22" s="607" t="s">
        <v>279</v>
      </c>
      <c r="AQ22" s="683"/>
      <c r="AR22" s="683"/>
      <c r="AS22" s="683"/>
      <c r="AT22" s="683"/>
      <c r="AU22" s="683"/>
      <c r="AV22" s="683"/>
      <c r="AW22" s="683"/>
      <c r="AX22" s="683"/>
      <c r="AY22" s="683"/>
      <c r="AZ22" s="683"/>
      <c r="BA22" s="683"/>
      <c r="BB22" s="683"/>
      <c r="BC22" s="683"/>
      <c r="BD22" s="683"/>
      <c r="BE22" s="683"/>
      <c r="BF22" s="684"/>
      <c r="BG22" s="610" t="s">
        <v>126</v>
      </c>
      <c r="BH22" s="611"/>
      <c r="BI22" s="611"/>
      <c r="BJ22" s="611"/>
      <c r="BK22" s="611"/>
      <c r="BL22" s="611"/>
      <c r="BM22" s="611"/>
      <c r="BN22" s="612"/>
      <c r="BO22" s="636" t="s">
        <v>126</v>
      </c>
      <c r="BP22" s="636"/>
      <c r="BQ22" s="636"/>
      <c r="BR22" s="636"/>
      <c r="BS22" s="637" t="s">
        <v>126</v>
      </c>
      <c r="BT22" s="637"/>
      <c r="BU22" s="637"/>
      <c r="BV22" s="637"/>
      <c r="BW22" s="637"/>
      <c r="BX22" s="637"/>
      <c r="BY22" s="637"/>
      <c r="BZ22" s="637"/>
      <c r="CA22" s="637"/>
      <c r="CB22" s="682"/>
      <c r="CD22" s="663" t="s">
        <v>280</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281</v>
      </c>
      <c r="C23" s="608"/>
      <c r="D23" s="608"/>
      <c r="E23" s="608"/>
      <c r="F23" s="608"/>
      <c r="G23" s="608"/>
      <c r="H23" s="608"/>
      <c r="I23" s="608"/>
      <c r="J23" s="608"/>
      <c r="K23" s="608"/>
      <c r="L23" s="608"/>
      <c r="M23" s="608"/>
      <c r="N23" s="608"/>
      <c r="O23" s="608"/>
      <c r="P23" s="608"/>
      <c r="Q23" s="609"/>
      <c r="R23" s="610">
        <v>2751523</v>
      </c>
      <c r="S23" s="611"/>
      <c r="T23" s="611"/>
      <c r="U23" s="611"/>
      <c r="V23" s="611"/>
      <c r="W23" s="611"/>
      <c r="X23" s="611"/>
      <c r="Y23" s="612"/>
      <c r="Z23" s="636">
        <v>24.2</v>
      </c>
      <c r="AA23" s="636"/>
      <c r="AB23" s="636"/>
      <c r="AC23" s="636"/>
      <c r="AD23" s="637">
        <v>2532287</v>
      </c>
      <c r="AE23" s="637"/>
      <c r="AF23" s="637"/>
      <c r="AG23" s="637"/>
      <c r="AH23" s="637"/>
      <c r="AI23" s="637"/>
      <c r="AJ23" s="637"/>
      <c r="AK23" s="637"/>
      <c r="AL23" s="613">
        <v>53.5</v>
      </c>
      <c r="AM23" s="614"/>
      <c r="AN23" s="614"/>
      <c r="AO23" s="638"/>
      <c r="AP23" s="607" t="s">
        <v>282</v>
      </c>
      <c r="AQ23" s="683"/>
      <c r="AR23" s="683"/>
      <c r="AS23" s="683"/>
      <c r="AT23" s="683"/>
      <c r="AU23" s="683"/>
      <c r="AV23" s="683"/>
      <c r="AW23" s="683"/>
      <c r="AX23" s="683"/>
      <c r="AY23" s="683"/>
      <c r="AZ23" s="683"/>
      <c r="BA23" s="683"/>
      <c r="BB23" s="683"/>
      <c r="BC23" s="683"/>
      <c r="BD23" s="683"/>
      <c r="BE23" s="683"/>
      <c r="BF23" s="684"/>
      <c r="BG23" s="610" t="s">
        <v>126</v>
      </c>
      <c r="BH23" s="611"/>
      <c r="BI23" s="611"/>
      <c r="BJ23" s="611"/>
      <c r="BK23" s="611"/>
      <c r="BL23" s="611"/>
      <c r="BM23" s="611"/>
      <c r="BN23" s="612"/>
      <c r="BO23" s="636" t="s">
        <v>126</v>
      </c>
      <c r="BP23" s="636"/>
      <c r="BQ23" s="636"/>
      <c r="BR23" s="636"/>
      <c r="BS23" s="637" t="s">
        <v>126</v>
      </c>
      <c r="BT23" s="637"/>
      <c r="BU23" s="637"/>
      <c r="BV23" s="637"/>
      <c r="BW23" s="637"/>
      <c r="BX23" s="637"/>
      <c r="BY23" s="637"/>
      <c r="BZ23" s="637"/>
      <c r="CA23" s="637"/>
      <c r="CB23" s="682"/>
      <c r="CD23" s="663" t="s">
        <v>222</v>
      </c>
      <c r="CE23" s="664"/>
      <c r="CF23" s="664"/>
      <c r="CG23" s="664"/>
      <c r="CH23" s="664"/>
      <c r="CI23" s="664"/>
      <c r="CJ23" s="664"/>
      <c r="CK23" s="664"/>
      <c r="CL23" s="664"/>
      <c r="CM23" s="664"/>
      <c r="CN23" s="664"/>
      <c r="CO23" s="664"/>
      <c r="CP23" s="664"/>
      <c r="CQ23" s="665"/>
      <c r="CR23" s="663" t="s">
        <v>283</v>
      </c>
      <c r="CS23" s="664"/>
      <c r="CT23" s="664"/>
      <c r="CU23" s="664"/>
      <c r="CV23" s="664"/>
      <c r="CW23" s="664"/>
      <c r="CX23" s="664"/>
      <c r="CY23" s="665"/>
      <c r="CZ23" s="663" t="s">
        <v>284</v>
      </c>
      <c r="DA23" s="664"/>
      <c r="DB23" s="664"/>
      <c r="DC23" s="665"/>
      <c r="DD23" s="663" t="s">
        <v>285</v>
      </c>
      <c r="DE23" s="664"/>
      <c r="DF23" s="664"/>
      <c r="DG23" s="664"/>
      <c r="DH23" s="664"/>
      <c r="DI23" s="664"/>
      <c r="DJ23" s="664"/>
      <c r="DK23" s="665"/>
      <c r="DL23" s="690" t="s">
        <v>286</v>
      </c>
      <c r="DM23" s="691"/>
      <c r="DN23" s="691"/>
      <c r="DO23" s="691"/>
      <c r="DP23" s="691"/>
      <c r="DQ23" s="691"/>
      <c r="DR23" s="691"/>
      <c r="DS23" s="691"/>
      <c r="DT23" s="691"/>
      <c r="DU23" s="691"/>
      <c r="DV23" s="692"/>
      <c r="DW23" s="663" t="s">
        <v>287</v>
      </c>
      <c r="DX23" s="664"/>
      <c r="DY23" s="664"/>
      <c r="DZ23" s="664"/>
      <c r="EA23" s="664"/>
      <c r="EB23" s="664"/>
      <c r="EC23" s="665"/>
    </row>
    <row r="24" spans="2:133" ht="11.25" customHeight="1" x14ac:dyDescent="0.15">
      <c r="B24" s="607" t="s">
        <v>288</v>
      </c>
      <c r="C24" s="608"/>
      <c r="D24" s="608"/>
      <c r="E24" s="608"/>
      <c r="F24" s="608"/>
      <c r="G24" s="608"/>
      <c r="H24" s="608"/>
      <c r="I24" s="608"/>
      <c r="J24" s="608"/>
      <c r="K24" s="608"/>
      <c r="L24" s="608"/>
      <c r="M24" s="608"/>
      <c r="N24" s="608"/>
      <c r="O24" s="608"/>
      <c r="P24" s="608"/>
      <c r="Q24" s="609"/>
      <c r="R24" s="610">
        <v>2532287</v>
      </c>
      <c r="S24" s="611"/>
      <c r="T24" s="611"/>
      <c r="U24" s="611"/>
      <c r="V24" s="611"/>
      <c r="W24" s="611"/>
      <c r="X24" s="611"/>
      <c r="Y24" s="612"/>
      <c r="Z24" s="636">
        <v>22.3</v>
      </c>
      <c r="AA24" s="636"/>
      <c r="AB24" s="636"/>
      <c r="AC24" s="636"/>
      <c r="AD24" s="637">
        <v>2532287</v>
      </c>
      <c r="AE24" s="637"/>
      <c r="AF24" s="637"/>
      <c r="AG24" s="637"/>
      <c r="AH24" s="637"/>
      <c r="AI24" s="637"/>
      <c r="AJ24" s="637"/>
      <c r="AK24" s="637"/>
      <c r="AL24" s="613">
        <v>53.5</v>
      </c>
      <c r="AM24" s="614"/>
      <c r="AN24" s="614"/>
      <c r="AO24" s="638"/>
      <c r="AP24" s="607" t="s">
        <v>289</v>
      </c>
      <c r="AQ24" s="683"/>
      <c r="AR24" s="683"/>
      <c r="AS24" s="683"/>
      <c r="AT24" s="683"/>
      <c r="AU24" s="683"/>
      <c r="AV24" s="683"/>
      <c r="AW24" s="683"/>
      <c r="AX24" s="683"/>
      <c r="AY24" s="683"/>
      <c r="AZ24" s="683"/>
      <c r="BA24" s="683"/>
      <c r="BB24" s="683"/>
      <c r="BC24" s="683"/>
      <c r="BD24" s="683"/>
      <c r="BE24" s="683"/>
      <c r="BF24" s="684"/>
      <c r="BG24" s="610" t="s">
        <v>126</v>
      </c>
      <c r="BH24" s="611"/>
      <c r="BI24" s="611"/>
      <c r="BJ24" s="611"/>
      <c r="BK24" s="611"/>
      <c r="BL24" s="611"/>
      <c r="BM24" s="611"/>
      <c r="BN24" s="612"/>
      <c r="BO24" s="636" t="s">
        <v>126</v>
      </c>
      <c r="BP24" s="636"/>
      <c r="BQ24" s="636"/>
      <c r="BR24" s="636"/>
      <c r="BS24" s="637" t="s">
        <v>126</v>
      </c>
      <c r="BT24" s="637"/>
      <c r="BU24" s="637"/>
      <c r="BV24" s="637"/>
      <c r="BW24" s="637"/>
      <c r="BX24" s="637"/>
      <c r="BY24" s="637"/>
      <c r="BZ24" s="637"/>
      <c r="CA24" s="637"/>
      <c r="CB24" s="682"/>
      <c r="CD24" s="660" t="s">
        <v>290</v>
      </c>
      <c r="CE24" s="661"/>
      <c r="CF24" s="661"/>
      <c r="CG24" s="661"/>
      <c r="CH24" s="661"/>
      <c r="CI24" s="661"/>
      <c r="CJ24" s="661"/>
      <c r="CK24" s="661"/>
      <c r="CL24" s="661"/>
      <c r="CM24" s="661"/>
      <c r="CN24" s="661"/>
      <c r="CO24" s="661"/>
      <c r="CP24" s="661"/>
      <c r="CQ24" s="662"/>
      <c r="CR24" s="657">
        <v>4192060</v>
      </c>
      <c r="CS24" s="658"/>
      <c r="CT24" s="658"/>
      <c r="CU24" s="658"/>
      <c r="CV24" s="658"/>
      <c r="CW24" s="658"/>
      <c r="CX24" s="658"/>
      <c r="CY24" s="686"/>
      <c r="CZ24" s="687">
        <v>39.299999999999997</v>
      </c>
      <c r="DA24" s="673"/>
      <c r="DB24" s="673"/>
      <c r="DC24" s="689"/>
      <c r="DD24" s="685">
        <v>2212574</v>
      </c>
      <c r="DE24" s="658"/>
      <c r="DF24" s="658"/>
      <c r="DG24" s="658"/>
      <c r="DH24" s="658"/>
      <c r="DI24" s="658"/>
      <c r="DJ24" s="658"/>
      <c r="DK24" s="686"/>
      <c r="DL24" s="685">
        <v>2167033</v>
      </c>
      <c r="DM24" s="658"/>
      <c r="DN24" s="658"/>
      <c r="DO24" s="658"/>
      <c r="DP24" s="658"/>
      <c r="DQ24" s="658"/>
      <c r="DR24" s="658"/>
      <c r="DS24" s="658"/>
      <c r="DT24" s="658"/>
      <c r="DU24" s="658"/>
      <c r="DV24" s="686"/>
      <c r="DW24" s="687">
        <v>43.9</v>
      </c>
      <c r="DX24" s="673"/>
      <c r="DY24" s="673"/>
      <c r="DZ24" s="673"/>
      <c r="EA24" s="673"/>
      <c r="EB24" s="673"/>
      <c r="EC24" s="688"/>
    </row>
    <row r="25" spans="2:133" ht="11.25" customHeight="1" x14ac:dyDescent="0.15">
      <c r="B25" s="607" t="s">
        <v>291</v>
      </c>
      <c r="C25" s="608"/>
      <c r="D25" s="608"/>
      <c r="E25" s="608"/>
      <c r="F25" s="608"/>
      <c r="G25" s="608"/>
      <c r="H25" s="608"/>
      <c r="I25" s="608"/>
      <c r="J25" s="608"/>
      <c r="K25" s="608"/>
      <c r="L25" s="608"/>
      <c r="M25" s="608"/>
      <c r="N25" s="608"/>
      <c r="O25" s="608"/>
      <c r="P25" s="608"/>
      <c r="Q25" s="609"/>
      <c r="R25" s="610">
        <v>219236</v>
      </c>
      <c r="S25" s="611"/>
      <c r="T25" s="611"/>
      <c r="U25" s="611"/>
      <c r="V25" s="611"/>
      <c r="W25" s="611"/>
      <c r="X25" s="611"/>
      <c r="Y25" s="612"/>
      <c r="Z25" s="636">
        <v>1.9</v>
      </c>
      <c r="AA25" s="636"/>
      <c r="AB25" s="636"/>
      <c r="AC25" s="636"/>
      <c r="AD25" s="637" t="s">
        <v>126</v>
      </c>
      <c r="AE25" s="637"/>
      <c r="AF25" s="637"/>
      <c r="AG25" s="637"/>
      <c r="AH25" s="637"/>
      <c r="AI25" s="637"/>
      <c r="AJ25" s="637"/>
      <c r="AK25" s="637"/>
      <c r="AL25" s="613" t="s">
        <v>126</v>
      </c>
      <c r="AM25" s="614"/>
      <c r="AN25" s="614"/>
      <c r="AO25" s="638"/>
      <c r="AP25" s="607" t="s">
        <v>292</v>
      </c>
      <c r="AQ25" s="683"/>
      <c r="AR25" s="683"/>
      <c r="AS25" s="683"/>
      <c r="AT25" s="683"/>
      <c r="AU25" s="683"/>
      <c r="AV25" s="683"/>
      <c r="AW25" s="683"/>
      <c r="AX25" s="683"/>
      <c r="AY25" s="683"/>
      <c r="AZ25" s="683"/>
      <c r="BA25" s="683"/>
      <c r="BB25" s="683"/>
      <c r="BC25" s="683"/>
      <c r="BD25" s="683"/>
      <c r="BE25" s="683"/>
      <c r="BF25" s="684"/>
      <c r="BG25" s="610" t="s">
        <v>126</v>
      </c>
      <c r="BH25" s="611"/>
      <c r="BI25" s="611"/>
      <c r="BJ25" s="611"/>
      <c r="BK25" s="611"/>
      <c r="BL25" s="611"/>
      <c r="BM25" s="611"/>
      <c r="BN25" s="612"/>
      <c r="BO25" s="636" t="s">
        <v>126</v>
      </c>
      <c r="BP25" s="636"/>
      <c r="BQ25" s="636"/>
      <c r="BR25" s="636"/>
      <c r="BS25" s="637" t="s">
        <v>126</v>
      </c>
      <c r="BT25" s="637"/>
      <c r="BU25" s="637"/>
      <c r="BV25" s="637"/>
      <c r="BW25" s="637"/>
      <c r="BX25" s="637"/>
      <c r="BY25" s="637"/>
      <c r="BZ25" s="637"/>
      <c r="CA25" s="637"/>
      <c r="CB25" s="682"/>
      <c r="CD25" s="607" t="s">
        <v>293</v>
      </c>
      <c r="CE25" s="608"/>
      <c r="CF25" s="608"/>
      <c r="CG25" s="608"/>
      <c r="CH25" s="608"/>
      <c r="CI25" s="608"/>
      <c r="CJ25" s="608"/>
      <c r="CK25" s="608"/>
      <c r="CL25" s="608"/>
      <c r="CM25" s="608"/>
      <c r="CN25" s="608"/>
      <c r="CO25" s="608"/>
      <c r="CP25" s="608"/>
      <c r="CQ25" s="609"/>
      <c r="CR25" s="610">
        <v>1223441</v>
      </c>
      <c r="CS25" s="620"/>
      <c r="CT25" s="620"/>
      <c r="CU25" s="620"/>
      <c r="CV25" s="620"/>
      <c r="CW25" s="620"/>
      <c r="CX25" s="620"/>
      <c r="CY25" s="621"/>
      <c r="CZ25" s="613">
        <v>11.5</v>
      </c>
      <c r="DA25" s="622"/>
      <c r="DB25" s="622"/>
      <c r="DC25" s="623"/>
      <c r="DD25" s="616">
        <v>1129176</v>
      </c>
      <c r="DE25" s="620"/>
      <c r="DF25" s="620"/>
      <c r="DG25" s="620"/>
      <c r="DH25" s="620"/>
      <c r="DI25" s="620"/>
      <c r="DJ25" s="620"/>
      <c r="DK25" s="621"/>
      <c r="DL25" s="616">
        <v>1089841</v>
      </c>
      <c r="DM25" s="620"/>
      <c r="DN25" s="620"/>
      <c r="DO25" s="620"/>
      <c r="DP25" s="620"/>
      <c r="DQ25" s="620"/>
      <c r="DR25" s="620"/>
      <c r="DS25" s="620"/>
      <c r="DT25" s="620"/>
      <c r="DU25" s="620"/>
      <c r="DV25" s="621"/>
      <c r="DW25" s="613">
        <v>22.1</v>
      </c>
      <c r="DX25" s="622"/>
      <c r="DY25" s="622"/>
      <c r="DZ25" s="622"/>
      <c r="EA25" s="622"/>
      <c r="EB25" s="622"/>
      <c r="EC25" s="644"/>
    </row>
    <row r="26" spans="2:133" ht="11.25" customHeight="1" x14ac:dyDescent="0.15">
      <c r="B26" s="607" t="s">
        <v>294</v>
      </c>
      <c r="C26" s="608"/>
      <c r="D26" s="608"/>
      <c r="E26" s="608"/>
      <c r="F26" s="608"/>
      <c r="G26" s="608"/>
      <c r="H26" s="608"/>
      <c r="I26" s="608"/>
      <c r="J26" s="608"/>
      <c r="K26" s="608"/>
      <c r="L26" s="608"/>
      <c r="M26" s="608"/>
      <c r="N26" s="608"/>
      <c r="O26" s="608"/>
      <c r="P26" s="608"/>
      <c r="Q26" s="609"/>
      <c r="R26" s="610" t="s">
        <v>126</v>
      </c>
      <c r="S26" s="611"/>
      <c r="T26" s="611"/>
      <c r="U26" s="611"/>
      <c r="V26" s="611"/>
      <c r="W26" s="611"/>
      <c r="X26" s="611"/>
      <c r="Y26" s="612"/>
      <c r="Z26" s="636" t="s">
        <v>126</v>
      </c>
      <c r="AA26" s="636"/>
      <c r="AB26" s="636"/>
      <c r="AC26" s="636"/>
      <c r="AD26" s="637" t="s">
        <v>126</v>
      </c>
      <c r="AE26" s="637"/>
      <c r="AF26" s="637"/>
      <c r="AG26" s="637"/>
      <c r="AH26" s="637"/>
      <c r="AI26" s="637"/>
      <c r="AJ26" s="637"/>
      <c r="AK26" s="637"/>
      <c r="AL26" s="613" t="s">
        <v>126</v>
      </c>
      <c r="AM26" s="614"/>
      <c r="AN26" s="614"/>
      <c r="AO26" s="638"/>
      <c r="AP26" s="607" t="s">
        <v>295</v>
      </c>
      <c r="AQ26" s="683"/>
      <c r="AR26" s="683"/>
      <c r="AS26" s="683"/>
      <c r="AT26" s="683"/>
      <c r="AU26" s="683"/>
      <c r="AV26" s="683"/>
      <c r="AW26" s="683"/>
      <c r="AX26" s="683"/>
      <c r="AY26" s="683"/>
      <c r="AZ26" s="683"/>
      <c r="BA26" s="683"/>
      <c r="BB26" s="683"/>
      <c r="BC26" s="683"/>
      <c r="BD26" s="683"/>
      <c r="BE26" s="683"/>
      <c r="BF26" s="684"/>
      <c r="BG26" s="610" t="s">
        <v>126</v>
      </c>
      <c r="BH26" s="611"/>
      <c r="BI26" s="611"/>
      <c r="BJ26" s="611"/>
      <c r="BK26" s="611"/>
      <c r="BL26" s="611"/>
      <c r="BM26" s="611"/>
      <c r="BN26" s="612"/>
      <c r="BO26" s="636" t="s">
        <v>126</v>
      </c>
      <c r="BP26" s="636"/>
      <c r="BQ26" s="636"/>
      <c r="BR26" s="636"/>
      <c r="BS26" s="637" t="s">
        <v>126</v>
      </c>
      <c r="BT26" s="637"/>
      <c r="BU26" s="637"/>
      <c r="BV26" s="637"/>
      <c r="BW26" s="637"/>
      <c r="BX26" s="637"/>
      <c r="BY26" s="637"/>
      <c r="BZ26" s="637"/>
      <c r="CA26" s="637"/>
      <c r="CB26" s="682"/>
      <c r="CD26" s="607" t="s">
        <v>296</v>
      </c>
      <c r="CE26" s="608"/>
      <c r="CF26" s="608"/>
      <c r="CG26" s="608"/>
      <c r="CH26" s="608"/>
      <c r="CI26" s="608"/>
      <c r="CJ26" s="608"/>
      <c r="CK26" s="608"/>
      <c r="CL26" s="608"/>
      <c r="CM26" s="608"/>
      <c r="CN26" s="608"/>
      <c r="CO26" s="608"/>
      <c r="CP26" s="608"/>
      <c r="CQ26" s="609"/>
      <c r="CR26" s="610">
        <v>706077</v>
      </c>
      <c r="CS26" s="611"/>
      <c r="CT26" s="611"/>
      <c r="CU26" s="611"/>
      <c r="CV26" s="611"/>
      <c r="CW26" s="611"/>
      <c r="CX26" s="611"/>
      <c r="CY26" s="612"/>
      <c r="CZ26" s="613">
        <v>6.6</v>
      </c>
      <c r="DA26" s="622"/>
      <c r="DB26" s="622"/>
      <c r="DC26" s="623"/>
      <c r="DD26" s="616">
        <v>641957</v>
      </c>
      <c r="DE26" s="611"/>
      <c r="DF26" s="611"/>
      <c r="DG26" s="611"/>
      <c r="DH26" s="611"/>
      <c r="DI26" s="611"/>
      <c r="DJ26" s="611"/>
      <c r="DK26" s="612"/>
      <c r="DL26" s="616" t="s">
        <v>126</v>
      </c>
      <c r="DM26" s="611"/>
      <c r="DN26" s="611"/>
      <c r="DO26" s="611"/>
      <c r="DP26" s="611"/>
      <c r="DQ26" s="611"/>
      <c r="DR26" s="611"/>
      <c r="DS26" s="611"/>
      <c r="DT26" s="611"/>
      <c r="DU26" s="611"/>
      <c r="DV26" s="612"/>
      <c r="DW26" s="613" t="s">
        <v>126</v>
      </c>
      <c r="DX26" s="622"/>
      <c r="DY26" s="622"/>
      <c r="DZ26" s="622"/>
      <c r="EA26" s="622"/>
      <c r="EB26" s="622"/>
      <c r="EC26" s="644"/>
    </row>
    <row r="27" spans="2:133" ht="11.25" customHeight="1" x14ac:dyDescent="0.15">
      <c r="B27" s="607" t="s">
        <v>297</v>
      </c>
      <c r="C27" s="608"/>
      <c r="D27" s="608"/>
      <c r="E27" s="608"/>
      <c r="F27" s="608"/>
      <c r="G27" s="608"/>
      <c r="H27" s="608"/>
      <c r="I27" s="608"/>
      <c r="J27" s="608"/>
      <c r="K27" s="608"/>
      <c r="L27" s="608"/>
      <c r="M27" s="608"/>
      <c r="N27" s="608"/>
      <c r="O27" s="608"/>
      <c r="P27" s="608"/>
      <c r="Q27" s="609"/>
      <c r="R27" s="610">
        <v>4931994</v>
      </c>
      <c r="S27" s="611"/>
      <c r="T27" s="611"/>
      <c r="U27" s="611"/>
      <c r="V27" s="611"/>
      <c r="W27" s="611"/>
      <c r="X27" s="611"/>
      <c r="Y27" s="612"/>
      <c r="Z27" s="636">
        <v>43.4</v>
      </c>
      <c r="AA27" s="636"/>
      <c r="AB27" s="636"/>
      <c r="AC27" s="636"/>
      <c r="AD27" s="637">
        <v>4712758</v>
      </c>
      <c r="AE27" s="637"/>
      <c r="AF27" s="637"/>
      <c r="AG27" s="637"/>
      <c r="AH27" s="637"/>
      <c r="AI27" s="637"/>
      <c r="AJ27" s="637"/>
      <c r="AK27" s="637"/>
      <c r="AL27" s="613">
        <v>99.599998474121094</v>
      </c>
      <c r="AM27" s="614"/>
      <c r="AN27" s="614"/>
      <c r="AO27" s="638"/>
      <c r="AP27" s="607" t="s">
        <v>298</v>
      </c>
      <c r="AQ27" s="608"/>
      <c r="AR27" s="608"/>
      <c r="AS27" s="608"/>
      <c r="AT27" s="608"/>
      <c r="AU27" s="608"/>
      <c r="AV27" s="608"/>
      <c r="AW27" s="608"/>
      <c r="AX27" s="608"/>
      <c r="AY27" s="608"/>
      <c r="AZ27" s="608"/>
      <c r="BA27" s="608"/>
      <c r="BB27" s="608"/>
      <c r="BC27" s="608"/>
      <c r="BD27" s="608"/>
      <c r="BE27" s="608"/>
      <c r="BF27" s="609"/>
      <c r="BG27" s="610">
        <v>1623291</v>
      </c>
      <c r="BH27" s="611"/>
      <c r="BI27" s="611"/>
      <c r="BJ27" s="611"/>
      <c r="BK27" s="611"/>
      <c r="BL27" s="611"/>
      <c r="BM27" s="611"/>
      <c r="BN27" s="612"/>
      <c r="BO27" s="636">
        <v>100</v>
      </c>
      <c r="BP27" s="636"/>
      <c r="BQ27" s="636"/>
      <c r="BR27" s="636"/>
      <c r="BS27" s="637">
        <v>105573</v>
      </c>
      <c r="BT27" s="637"/>
      <c r="BU27" s="637"/>
      <c r="BV27" s="637"/>
      <c r="BW27" s="637"/>
      <c r="BX27" s="637"/>
      <c r="BY27" s="637"/>
      <c r="BZ27" s="637"/>
      <c r="CA27" s="637"/>
      <c r="CB27" s="682"/>
      <c r="CD27" s="607" t="s">
        <v>299</v>
      </c>
      <c r="CE27" s="608"/>
      <c r="CF27" s="608"/>
      <c r="CG27" s="608"/>
      <c r="CH27" s="608"/>
      <c r="CI27" s="608"/>
      <c r="CJ27" s="608"/>
      <c r="CK27" s="608"/>
      <c r="CL27" s="608"/>
      <c r="CM27" s="608"/>
      <c r="CN27" s="608"/>
      <c r="CO27" s="608"/>
      <c r="CP27" s="608"/>
      <c r="CQ27" s="609"/>
      <c r="CR27" s="610">
        <v>2323264</v>
      </c>
      <c r="CS27" s="620"/>
      <c r="CT27" s="620"/>
      <c r="CU27" s="620"/>
      <c r="CV27" s="620"/>
      <c r="CW27" s="620"/>
      <c r="CX27" s="620"/>
      <c r="CY27" s="621"/>
      <c r="CZ27" s="613">
        <v>21.8</v>
      </c>
      <c r="DA27" s="622"/>
      <c r="DB27" s="622"/>
      <c r="DC27" s="623"/>
      <c r="DD27" s="616">
        <v>475659</v>
      </c>
      <c r="DE27" s="620"/>
      <c r="DF27" s="620"/>
      <c r="DG27" s="620"/>
      <c r="DH27" s="620"/>
      <c r="DI27" s="620"/>
      <c r="DJ27" s="620"/>
      <c r="DK27" s="621"/>
      <c r="DL27" s="616">
        <v>469453</v>
      </c>
      <c r="DM27" s="620"/>
      <c r="DN27" s="620"/>
      <c r="DO27" s="620"/>
      <c r="DP27" s="620"/>
      <c r="DQ27" s="620"/>
      <c r="DR27" s="620"/>
      <c r="DS27" s="620"/>
      <c r="DT27" s="620"/>
      <c r="DU27" s="620"/>
      <c r="DV27" s="621"/>
      <c r="DW27" s="613">
        <v>9.5</v>
      </c>
      <c r="DX27" s="622"/>
      <c r="DY27" s="622"/>
      <c r="DZ27" s="622"/>
      <c r="EA27" s="622"/>
      <c r="EB27" s="622"/>
      <c r="EC27" s="644"/>
    </row>
    <row r="28" spans="2:133" ht="11.25" customHeight="1" x14ac:dyDescent="0.15">
      <c r="B28" s="607" t="s">
        <v>300</v>
      </c>
      <c r="C28" s="608"/>
      <c r="D28" s="608"/>
      <c r="E28" s="608"/>
      <c r="F28" s="608"/>
      <c r="G28" s="608"/>
      <c r="H28" s="608"/>
      <c r="I28" s="608"/>
      <c r="J28" s="608"/>
      <c r="K28" s="608"/>
      <c r="L28" s="608"/>
      <c r="M28" s="608"/>
      <c r="N28" s="608"/>
      <c r="O28" s="608"/>
      <c r="P28" s="608"/>
      <c r="Q28" s="609"/>
      <c r="R28" s="610">
        <v>3591</v>
      </c>
      <c r="S28" s="611"/>
      <c r="T28" s="611"/>
      <c r="U28" s="611"/>
      <c r="V28" s="611"/>
      <c r="W28" s="611"/>
      <c r="X28" s="611"/>
      <c r="Y28" s="612"/>
      <c r="Z28" s="636">
        <v>0</v>
      </c>
      <c r="AA28" s="636"/>
      <c r="AB28" s="636"/>
      <c r="AC28" s="636"/>
      <c r="AD28" s="637">
        <v>3591</v>
      </c>
      <c r="AE28" s="637"/>
      <c r="AF28" s="637"/>
      <c r="AG28" s="637"/>
      <c r="AH28" s="637"/>
      <c r="AI28" s="637"/>
      <c r="AJ28" s="637"/>
      <c r="AK28" s="637"/>
      <c r="AL28" s="613">
        <v>0.1</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9"/>
      <c r="CD28" s="607" t="s">
        <v>301</v>
      </c>
      <c r="CE28" s="608"/>
      <c r="CF28" s="608"/>
      <c r="CG28" s="608"/>
      <c r="CH28" s="608"/>
      <c r="CI28" s="608"/>
      <c r="CJ28" s="608"/>
      <c r="CK28" s="608"/>
      <c r="CL28" s="608"/>
      <c r="CM28" s="608"/>
      <c r="CN28" s="608"/>
      <c r="CO28" s="608"/>
      <c r="CP28" s="608"/>
      <c r="CQ28" s="609"/>
      <c r="CR28" s="610">
        <v>645355</v>
      </c>
      <c r="CS28" s="611"/>
      <c r="CT28" s="611"/>
      <c r="CU28" s="611"/>
      <c r="CV28" s="611"/>
      <c r="CW28" s="611"/>
      <c r="CX28" s="611"/>
      <c r="CY28" s="612"/>
      <c r="CZ28" s="613">
        <v>6.1</v>
      </c>
      <c r="DA28" s="622"/>
      <c r="DB28" s="622"/>
      <c r="DC28" s="623"/>
      <c r="DD28" s="616">
        <v>607739</v>
      </c>
      <c r="DE28" s="611"/>
      <c r="DF28" s="611"/>
      <c r="DG28" s="611"/>
      <c r="DH28" s="611"/>
      <c r="DI28" s="611"/>
      <c r="DJ28" s="611"/>
      <c r="DK28" s="612"/>
      <c r="DL28" s="616">
        <v>607739</v>
      </c>
      <c r="DM28" s="611"/>
      <c r="DN28" s="611"/>
      <c r="DO28" s="611"/>
      <c r="DP28" s="611"/>
      <c r="DQ28" s="611"/>
      <c r="DR28" s="611"/>
      <c r="DS28" s="611"/>
      <c r="DT28" s="611"/>
      <c r="DU28" s="611"/>
      <c r="DV28" s="612"/>
      <c r="DW28" s="613">
        <v>12.3</v>
      </c>
      <c r="DX28" s="622"/>
      <c r="DY28" s="622"/>
      <c r="DZ28" s="622"/>
      <c r="EA28" s="622"/>
      <c r="EB28" s="622"/>
      <c r="EC28" s="644"/>
    </row>
    <row r="29" spans="2:133" ht="11.25" customHeight="1" x14ac:dyDescent="0.15">
      <c r="B29" s="607" t="s">
        <v>302</v>
      </c>
      <c r="C29" s="608"/>
      <c r="D29" s="608"/>
      <c r="E29" s="608"/>
      <c r="F29" s="608"/>
      <c r="G29" s="608"/>
      <c r="H29" s="608"/>
      <c r="I29" s="608"/>
      <c r="J29" s="608"/>
      <c r="K29" s="608"/>
      <c r="L29" s="608"/>
      <c r="M29" s="608"/>
      <c r="N29" s="608"/>
      <c r="O29" s="608"/>
      <c r="P29" s="608"/>
      <c r="Q29" s="609"/>
      <c r="R29" s="610">
        <v>27273</v>
      </c>
      <c r="S29" s="611"/>
      <c r="T29" s="611"/>
      <c r="U29" s="611"/>
      <c r="V29" s="611"/>
      <c r="W29" s="611"/>
      <c r="X29" s="611"/>
      <c r="Y29" s="612"/>
      <c r="Z29" s="636">
        <v>0.2</v>
      </c>
      <c r="AA29" s="636"/>
      <c r="AB29" s="636"/>
      <c r="AC29" s="636"/>
      <c r="AD29" s="637">
        <v>6939</v>
      </c>
      <c r="AE29" s="637"/>
      <c r="AF29" s="637"/>
      <c r="AG29" s="637"/>
      <c r="AH29" s="637"/>
      <c r="AI29" s="637"/>
      <c r="AJ29" s="637"/>
      <c r="AK29" s="637"/>
      <c r="AL29" s="613">
        <v>0.1</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303</v>
      </c>
      <c r="CE29" s="631"/>
      <c r="CF29" s="607" t="s">
        <v>70</v>
      </c>
      <c r="CG29" s="608"/>
      <c r="CH29" s="608"/>
      <c r="CI29" s="608"/>
      <c r="CJ29" s="608"/>
      <c r="CK29" s="608"/>
      <c r="CL29" s="608"/>
      <c r="CM29" s="608"/>
      <c r="CN29" s="608"/>
      <c r="CO29" s="608"/>
      <c r="CP29" s="608"/>
      <c r="CQ29" s="609"/>
      <c r="CR29" s="610">
        <v>645355</v>
      </c>
      <c r="CS29" s="620"/>
      <c r="CT29" s="620"/>
      <c r="CU29" s="620"/>
      <c r="CV29" s="620"/>
      <c r="CW29" s="620"/>
      <c r="CX29" s="620"/>
      <c r="CY29" s="621"/>
      <c r="CZ29" s="613">
        <v>6.1</v>
      </c>
      <c r="DA29" s="622"/>
      <c r="DB29" s="622"/>
      <c r="DC29" s="623"/>
      <c r="DD29" s="616">
        <v>607739</v>
      </c>
      <c r="DE29" s="620"/>
      <c r="DF29" s="620"/>
      <c r="DG29" s="620"/>
      <c r="DH29" s="620"/>
      <c r="DI29" s="620"/>
      <c r="DJ29" s="620"/>
      <c r="DK29" s="621"/>
      <c r="DL29" s="616">
        <v>607739</v>
      </c>
      <c r="DM29" s="620"/>
      <c r="DN29" s="620"/>
      <c r="DO29" s="620"/>
      <c r="DP29" s="620"/>
      <c r="DQ29" s="620"/>
      <c r="DR29" s="620"/>
      <c r="DS29" s="620"/>
      <c r="DT29" s="620"/>
      <c r="DU29" s="620"/>
      <c r="DV29" s="621"/>
      <c r="DW29" s="613">
        <v>12.3</v>
      </c>
      <c r="DX29" s="622"/>
      <c r="DY29" s="622"/>
      <c r="DZ29" s="622"/>
      <c r="EA29" s="622"/>
      <c r="EB29" s="622"/>
      <c r="EC29" s="644"/>
    </row>
    <row r="30" spans="2:133" ht="11.25" customHeight="1" x14ac:dyDescent="0.15">
      <c r="B30" s="607" t="s">
        <v>304</v>
      </c>
      <c r="C30" s="608"/>
      <c r="D30" s="608"/>
      <c r="E30" s="608"/>
      <c r="F30" s="608"/>
      <c r="G30" s="608"/>
      <c r="H30" s="608"/>
      <c r="I30" s="608"/>
      <c r="J30" s="608"/>
      <c r="K30" s="608"/>
      <c r="L30" s="608"/>
      <c r="M30" s="608"/>
      <c r="N30" s="608"/>
      <c r="O30" s="608"/>
      <c r="P30" s="608"/>
      <c r="Q30" s="609"/>
      <c r="R30" s="610">
        <v>117477</v>
      </c>
      <c r="S30" s="611"/>
      <c r="T30" s="611"/>
      <c r="U30" s="611"/>
      <c r="V30" s="611"/>
      <c r="W30" s="611"/>
      <c r="X30" s="611"/>
      <c r="Y30" s="612"/>
      <c r="Z30" s="636">
        <v>1</v>
      </c>
      <c r="AA30" s="636"/>
      <c r="AB30" s="636"/>
      <c r="AC30" s="636"/>
      <c r="AD30" s="637">
        <v>5674</v>
      </c>
      <c r="AE30" s="637"/>
      <c r="AF30" s="637"/>
      <c r="AG30" s="637"/>
      <c r="AH30" s="637"/>
      <c r="AI30" s="637"/>
      <c r="AJ30" s="637"/>
      <c r="AK30" s="637"/>
      <c r="AL30" s="613">
        <v>0.1</v>
      </c>
      <c r="AM30" s="614"/>
      <c r="AN30" s="614"/>
      <c r="AO30" s="638"/>
      <c r="AP30" s="663" t="s">
        <v>222</v>
      </c>
      <c r="AQ30" s="664"/>
      <c r="AR30" s="664"/>
      <c r="AS30" s="664"/>
      <c r="AT30" s="664"/>
      <c r="AU30" s="664"/>
      <c r="AV30" s="664"/>
      <c r="AW30" s="664"/>
      <c r="AX30" s="664"/>
      <c r="AY30" s="664"/>
      <c r="AZ30" s="664"/>
      <c r="BA30" s="664"/>
      <c r="BB30" s="664"/>
      <c r="BC30" s="664"/>
      <c r="BD30" s="664"/>
      <c r="BE30" s="664"/>
      <c r="BF30" s="665"/>
      <c r="BG30" s="663" t="s">
        <v>305</v>
      </c>
      <c r="BH30" s="680"/>
      <c r="BI30" s="680"/>
      <c r="BJ30" s="680"/>
      <c r="BK30" s="680"/>
      <c r="BL30" s="680"/>
      <c r="BM30" s="680"/>
      <c r="BN30" s="680"/>
      <c r="BO30" s="680"/>
      <c r="BP30" s="680"/>
      <c r="BQ30" s="681"/>
      <c r="BR30" s="663" t="s">
        <v>306</v>
      </c>
      <c r="BS30" s="680"/>
      <c r="BT30" s="680"/>
      <c r="BU30" s="680"/>
      <c r="BV30" s="680"/>
      <c r="BW30" s="680"/>
      <c r="BX30" s="680"/>
      <c r="BY30" s="680"/>
      <c r="BZ30" s="680"/>
      <c r="CA30" s="680"/>
      <c r="CB30" s="681"/>
      <c r="CD30" s="632"/>
      <c r="CE30" s="633"/>
      <c r="CF30" s="607" t="s">
        <v>307</v>
      </c>
      <c r="CG30" s="608"/>
      <c r="CH30" s="608"/>
      <c r="CI30" s="608"/>
      <c r="CJ30" s="608"/>
      <c r="CK30" s="608"/>
      <c r="CL30" s="608"/>
      <c r="CM30" s="608"/>
      <c r="CN30" s="608"/>
      <c r="CO30" s="608"/>
      <c r="CP30" s="608"/>
      <c r="CQ30" s="609"/>
      <c r="CR30" s="610">
        <v>622053</v>
      </c>
      <c r="CS30" s="611"/>
      <c r="CT30" s="611"/>
      <c r="CU30" s="611"/>
      <c r="CV30" s="611"/>
      <c r="CW30" s="611"/>
      <c r="CX30" s="611"/>
      <c r="CY30" s="612"/>
      <c r="CZ30" s="613">
        <v>5.8</v>
      </c>
      <c r="DA30" s="622"/>
      <c r="DB30" s="622"/>
      <c r="DC30" s="623"/>
      <c r="DD30" s="616">
        <v>589466</v>
      </c>
      <c r="DE30" s="611"/>
      <c r="DF30" s="611"/>
      <c r="DG30" s="611"/>
      <c r="DH30" s="611"/>
      <c r="DI30" s="611"/>
      <c r="DJ30" s="611"/>
      <c r="DK30" s="612"/>
      <c r="DL30" s="616">
        <v>589466</v>
      </c>
      <c r="DM30" s="611"/>
      <c r="DN30" s="611"/>
      <c r="DO30" s="611"/>
      <c r="DP30" s="611"/>
      <c r="DQ30" s="611"/>
      <c r="DR30" s="611"/>
      <c r="DS30" s="611"/>
      <c r="DT30" s="611"/>
      <c r="DU30" s="611"/>
      <c r="DV30" s="612"/>
      <c r="DW30" s="613">
        <v>11.9</v>
      </c>
      <c r="DX30" s="622"/>
      <c r="DY30" s="622"/>
      <c r="DZ30" s="622"/>
      <c r="EA30" s="622"/>
      <c r="EB30" s="622"/>
      <c r="EC30" s="644"/>
    </row>
    <row r="31" spans="2:133" ht="11.25" customHeight="1" x14ac:dyDescent="0.15">
      <c r="B31" s="607" t="s">
        <v>308</v>
      </c>
      <c r="C31" s="608"/>
      <c r="D31" s="608"/>
      <c r="E31" s="608"/>
      <c r="F31" s="608"/>
      <c r="G31" s="608"/>
      <c r="H31" s="608"/>
      <c r="I31" s="608"/>
      <c r="J31" s="608"/>
      <c r="K31" s="608"/>
      <c r="L31" s="608"/>
      <c r="M31" s="608"/>
      <c r="N31" s="608"/>
      <c r="O31" s="608"/>
      <c r="P31" s="608"/>
      <c r="Q31" s="609"/>
      <c r="R31" s="610">
        <v>9289</v>
      </c>
      <c r="S31" s="611"/>
      <c r="T31" s="611"/>
      <c r="U31" s="611"/>
      <c r="V31" s="611"/>
      <c r="W31" s="611"/>
      <c r="X31" s="611"/>
      <c r="Y31" s="612"/>
      <c r="Z31" s="636">
        <v>0.1</v>
      </c>
      <c r="AA31" s="636"/>
      <c r="AB31" s="636"/>
      <c r="AC31" s="636"/>
      <c r="AD31" s="637">
        <v>18</v>
      </c>
      <c r="AE31" s="637"/>
      <c r="AF31" s="637"/>
      <c r="AG31" s="637"/>
      <c r="AH31" s="637"/>
      <c r="AI31" s="637"/>
      <c r="AJ31" s="637"/>
      <c r="AK31" s="637"/>
      <c r="AL31" s="613">
        <v>0</v>
      </c>
      <c r="AM31" s="614"/>
      <c r="AN31" s="614"/>
      <c r="AO31" s="638"/>
      <c r="AP31" s="675" t="s">
        <v>309</v>
      </c>
      <c r="AQ31" s="676"/>
      <c r="AR31" s="676"/>
      <c r="AS31" s="676"/>
      <c r="AT31" s="677" t="s">
        <v>310</v>
      </c>
      <c r="AU31" s="209"/>
      <c r="AV31" s="209"/>
      <c r="AW31" s="209"/>
      <c r="AX31" s="660" t="s">
        <v>188</v>
      </c>
      <c r="AY31" s="661"/>
      <c r="AZ31" s="661"/>
      <c r="BA31" s="661"/>
      <c r="BB31" s="661"/>
      <c r="BC31" s="661"/>
      <c r="BD31" s="661"/>
      <c r="BE31" s="661"/>
      <c r="BF31" s="662"/>
      <c r="BG31" s="671">
        <v>98.6</v>
      </c>
      <c r="BH31" s="672"/>
      <c r="BI31" s="672"/>
      <c r="BJ31" s="672"/>
      <c r="BK31" s="672"/>
      <c r="BL31" s="672"/>
      <c r="BM31" s="673">
        <v>96.6</v>
      </c>
      <c r="BN31" s="672"/>
      <c r="BO31" s="672"/>
      <c r="BP31" s="672"/>
      <c r="BQ31" s="674"/>
      <c r="BR31" s="671">
        <v>98</v>
      </c>
      <c r="BS31" s="672"/>
      <c r="BT31" s="672"/>
      <c r="BU31" s="672"/>
      <c r="BV31" s="672"/>
      <c r="BW31" s="672"/>
      <c r="BX31" s="673">
        <v>96.1</v>
      </c>
      <c r="BY31" s="672"/>
      <c r="BZ31" s="672"/>
      <c r="CA31" s="672"/>
      <c r="CB31" s="674"/>
      <c r="CD31" s="632"/>
      <c r="CE31" s="633"/>
      <c r="CF31" s="607" t="s">
        <v>311</v>
      </c>
      <c r="CG31" s="608"/>
      <c r="CH31" s="608"/>
      <c r="CI31" s="608"/>
      <c r="CJ31" s="608"/>
      <c r="CK31" s="608"/>
      <c r="CL31" s="608"/>
      <c r="CM31" s="608"/>
      <c r="CN31" s="608"/>
      <c r="CO31" s="608"/>
      <c r="CP31" s="608"/>
      <c r="CQ31" s="609"/>
      <c r="CR31" s="610">
        <v>23302</v>
      </c>
      <c r="CS31" s="620"/>
      <c r="CT31" s="620"/>
      <c r="CU31" s="620"/>
      <c r="CV31" s="620"/>
      <c r="CW31" s="620"/>
      <c r="CX31" s="620"/>
      <c r="CY31" s="621"/>
      <c r="CZ31" s="613">
        <v>0.2</v>
      </c>
      <c r="DA31" s="622"/>
      <c r="DB31" s="622"/>
      <c r="DC31" s="623"/>
      <c r="DD31" s="616">
        <v>18273</v>
      </c>
      <c r="DE31" s="620"/>
      <c r="DF31" s="620"/>
      <c r="DG31" s="620"/>
      <c r="DH31" s="620"/>
      <c r="DI31" s="620"/>
      <c r="DJ31" s="620"/>
      <c r="DK31" s="621"/>
      <c r="DL31" s="616">
        <v>18273</v>
      </c>
      <c r="DM31" s="620"/>
      <c r="DN31" s="620"/>
      <c r="DO31" s="620"/>
      <c r="DP31" s="620"/>
      <c r="DQ31" s="620"/>
      <c r="DR31" s="620"/>
      <c r="DS31" s="620"/>
      <c r="DT31" s="620"/>
      <c r="DU31" s="620"/>
      <c r="DV31" s="621"/>
      <c r="DW31" s="613">
        <v>0.4</v>
      </c>
      <c r="DX31" s="622"/>
      <c r="DY31" s="622"/>
      <c r="DZ31" s="622"/>
      <c r="EA31" s="622"/>
      <c r="EB31" s="622"/>
      <c r="EC31" s="644"/>
    </row>
    <row r="32" spans="2:133" ht="11.25" customHeight="1" x14ac:dyDescent="0.15">
      <c r="B32" s="607" t="s">
        <v>312</v>
      </c>
      <c r="C32" s="608"/>
      <c r="D32" s="608"/>
      <c r="E32" s="608"/>
      <c r="F32" s="608"/>
      <c r="G32" s="608"/>
      <c r="H32" s="608"/>
      <c r="I32" s="608"/>
      <c r="J32" s="608"/>
      <c r="K32" s="608"/>
      <c r="L32" s="608"/>
      <c r="M32" s="608"/>
      <c r="N32" s="608"/>
      <c r="O32" s="608"/>
      <c r="P32" s="608"/>
      <c r="Q32" s="609"/>
      <c r="R32" s="610">
        <v>2043313</v>
      </c>
      <c r="S32" s="611"/>
      <c r="T32" s="611"/>
      <c r="U32" s="611"/>
      <c r="V32" s="611"/>
      <c r="W32" s="611"/>
      <c r="X32" s="611"/>
      <c r="Y32" s="612"/>
      <c r="Z32" s="636">
        <v>18</v>
      </c>
      <c r="AA32" s="636"/>
      <c r="AB32" s="636"/>
      <c r="AC32" s="636"/>
      <c r="AD32" s="637" t="s">
        <v>126</v>
      </c>
      <c r="AE32" s="637"/>
      <c r="AF32" s="637"/>
      <c r="AG32" s="637"/>
      <c r="AH32" s="637"/>
      <c r="AI32" s="637"/>
      <c r="AJ32" s="637"/>
      <c r="AK32" s="637"/>
      <c r="AL32" s="613" t="s">
        <v>126</v>
      </c>
      <c r="AM32" s="614"/>
      <c r="AN32" s="614"/>
      <c r="AO32" s="638"/>
      <c r="AP32" s="650"/>
      <c r="AQ32" s="651"/>
      <c r="AR32" s="651"/>
      <c r="AS32" s="651"/>
      <c r="AT32" s="678"/>
      <c r="AU32" s="205" t="s">
        <v>313</v>
      </c>
      <c r="AX32" s="607" t="s">
        <v>314</v>
      </c>
      <c r="AY32" s="608"/>
      <c r="AZ32" s="608"/>
      <c r="BA32" s="608"/>
      <c r="BB32" s="608"/>
      <c r="BC32" s="608"/>
      <c r="BD32" s="608"/>
      <c r="BE32" s="608"/>
      <c r="BF32" s="609"/>
      <c r="BG32" s="670">
        <v>98.9</v>
      </c>
      <c r="BH32" s="620"/>
      <c r="BI32" s="620"/>
      <c r="BJ32" s="620"/>
      <c r="BK32" s="620"/>
      <c r="BL32" s="620"/>
      <c r="BM32" s="614">
        <v>97.3</v>
      </c>
      <c r="BN32" s="620"/>
      <c r="BO32" s="620"/>
      <c r="BP32" s="620"/>
      <c r="BQ32" s="648"/>
      <c r="BR32" s="670">
        <v>98.7</v>
      </c>
      <c r="BS32" s="620"/>
      <c r="BT32" s="620"/>
      <c r="BU32" s="620"/>
      <c r="BV32" s="620"/>
      <c r="BW32" s="620"/>
      <c r="BX32" s="614">
        <v>97</v>
      </c>
      <c r="BY32" s="620"/>
      <c r="BZ32" s="620"/>
      <c r="CA32" s="620"/>
      <c r="CB32" s="648"/>
      <c r="CD32" s="634"/>
      <c r="CE32" s="635"/>
      <c r="CF32" s="607" t="s">
        <v>315</v>
      </c>
      <c r="CG32" s="608"/>
      <c r="CH32" s="608"/>
      <c r="CI32" s="608"/>
      <c r="CJ32" s="608"/>
      <c r="CK32" s="608"/>
      <c r="CL32" s="608"/>
      <c r="CM32" s="608"/>
      <c r="CN32" s="608"/>
      <c r="CO32" s="608"/>
      <c r="CP32" s="608"/>
      <c r="CQ32" s="609"/>
      <c r="CR32" s="610" t="s">
        <v>126</v>
      </c>
      <c r="CS32" s="611"/>
      <c r="CT32" s="611"/>
      <c r="CU32" s="611"/>
      <c r="CV32" s="611"/>
      <c r="CW32" s="611"/>
      <c r="CX32" s="611"/>
      <c r="CY32" s="612"/>
      <c r="CZ32" s="613" t="s">
        <v>126</v>
      </c>
      <c r="DA32" s="622"/>
      <c r="DB32" s="622"/>
      <c r="DC32" s="623"/>
      <c r="DD32" s="616" t="s">
        <v>126</v>
      </c>
      <c r="DE32" s="611"/>
      <c r="DF32" s="611"/>
      <c r="DG32" s="611"/>
      <c r="DH32" s="611"/>
      <c r="DI32" s="611"/>
      <c r="DJ32" s="611"/>
      <c r="DK32" s="612"/>
      <c r="DL32" s="616" t="s">
        <v>126</v>
      </c>
      <c r="DM32" s="611"/>
      <c r="DN32" s="611"/>
      <c r="DO32" s="611"/>
      <c r="DP32" s="611"/>
      <c r="DQ32" s="611"/>
      <c r="DR32" s="611"/>
      <c r="DS32" s="611"/>
      <c r="DT32" s="611"/>
      <c r="DU32" s="611"/>
      <c r="DV32" s="612"/>
      <c r="DW32" s="613" t="s">
        <v>126</v>
      </c>
      <c r="DX32" s="622"/>
      <c r="DY32" s="622"/>
      <c r="DZ32" s="622"/>
      <c r="EA32" s="622"/>
      <c r="EB32" s="622"/>
      <c r="EC32" s="644"/>
    </row>
    <row r="33" spans="2:133" ht="11.25" customHeight="1" x14ac:dyDescent="0.15">
      <c r="B33" s="667" t="s">
        <v>316</v>
      </c>
      <c r="C33" s="668"/>
      <c r="D33" s="668"/>
      <c r="E33" s="668"/>
      <c r="F33" s="668"/>
      <c r="G33" s="668"/>
      <c r="H33" s="668"/>
      <c r="I33" s="668"/>
      <c r="J33" s="668"/>
      <c r="K33" s="668"/>
      <c r="L33" s="668"/>
      <c r="M33" s="668"/>
      <c r="N33" s="668"/>
      <c r="O33" s="668"/>
      <c r="P33" s="668"/>
      <c r="Q33" s="669"/>
      <c r="R33" s="610" t="s">
        <v>126</v>
      </c>
      <c r="S33" s="611"/>
      <c r="T33" s="611"/>
      <c r="U33" s="611"/>
      <c r="V33" s="611"/>
      <c r="W33" s="611"/>
      <c r="X33" s="611"/>
      <c r="Y33" s="612"/>
      <c r="Z33" s="636" t="s">
        <v>126</v>
      </c>
      <c r="AA33" s="636"/>
      <c r="AB33" s="636"/>
      <c r="AC33" s="636"/>
      <c r="AD33" s="637" t="s">
        <v>126</v>
      </c>
      <c r="AE33" s="637"/>
      <c r="AF33" s="637"/>
      <c r="AG33" s="637"/>
      <c r="AH33" s="637"/>
      <c r="AI33" s="637"/>
      <c r="AJ33" s="637"/>
      <c r="AK33" s="637"/>
      <c r="AL33" s="613" t="s">
        <v>126</v>
      </c>
      <c r="AM33" s="614"/>
      <c r="AN33" s="614"/>
      <c r="AO33" s="638"/>
      <c r="AP33" s="652"/>
      <c r="AQ33" s="653"/>
      <c r="AR33" s="653"/>
      <c r="AS33" s="653"/>
      <c r="AT33" s="679"/>
      <c r="AU33" s="210"/>
      <c r="AV33" s="210"/>
      <c r="AW33" s="210"/>
      <c r="AX33" s="587" t="s">
        <v>317</v>
      </c>
      <c r="AY33" s="588"/>
      <c r="AZ33" s="588"/>
      <c r="BA33" s="588"/>
      <c r="BB33" s="588"/>
      <c r="BC33" s="588"/>
      <c r="BD33" s="588"/>
      <c r="BE33" s="588"/>
      <c r="BF33" s="589"/>
      <c r="BG33" s="666">
        <v>98.1</v>
      </c>
      <c r="BH33" s="591"/>
      <c r="BI33" s="591"/>
      <c r="BJ33" s="591"/>
      <c r="BK33" s="591"/>
      <c r="BL33" s="591"/>
      <c r="BM33" s="628">
        <v>95.3</v>
      </c>
      <c r="BN33" s="591"/>
      <c r="BO33" s="591"/>
      <c r="BP33" s="591"/>
      <c r="BQ33" s="639"/>
      <c r="BR33" s="666">
        <v>97.1</v>
      </c>
      <c r="BS33" s="591"/>
      <c r="BT33" s="591"/>
      <c r="BU33" s="591"/>
      <c r="BV33" s="591"/>
      <c r="BW33" s="591"/>
      <c r="BX33" s="628">
        <v>94.6</v>
      </c>
      <c r="BY33" s="591"/>
      <c r="BZ33" s="591"/>
      <c r="CA33" s="591"/>
      <c r="CB33" s="639"/>
      <c r="CD33" s="607" t="s">
        <v>318</v>
      </c>
      <c r="CE33" s="608"/>
      <c r="CF33" s="608"/>
      <c r="CG33" s="608"/>
      <c r="CH33" s="608"/>
      <c r="CI33" s="608"/>
      <c r="CJ33" s="608"/>
      <c r="CK33" s="608"/>
      <c r="CL33" s="608"/>
      <c r="CM33" s="608"/>
      <c r="CN33" s="608"/>
      <c r="CO33" s="608"/>
      <c r="CP33" s="608"/>
      <c r="CQ33" s="609"/>
      <c r="CR33" s="610">
        <v>5156979</v>
      </c>
      <c r="CS33" s="620"/>
      <c r="CT33" s="620"/>
      <c r="CU33" s="620"/>
      <c r="CV33" s="620"/>
      <c r="CW33" s="620"/>
      <c r="CX33" s="620"/>
      <c r="CY33" s="621"/>
      <c r="CZ33" s="613">
        <v>48.4</v>
      </c>
      <c r="DA33" s="622"/>
      <c r="DB33" s="622"/>
      <c r="DC33" s="623"/>
      <c r="DD33" s="616">
        <v>3654223</v>
      </c>
      <c r="DE33" s="620"/>
      <c r="DF33" s="620"/>
      <c r="DG33" s="620"/>
      <c r="DH33" s="620"/>
      <c r="DI33" s="620"/>
      <c r="DJ33" s="620"/>
      <c r="DK33" s="621"/>
      <c r="DL33" s="616">
        <v>1966213</v>
      </c>
      <c r="DM33" s="620"/>
      <c r="DN33" s="620"/>
      <c r="DO33" s="620"/>
      <c r="DP33" s="620"/>
      <c r="DQ33" s="620"/>
      <c r="DR33" s="620"/>
      <c r="DS33" s="620"/>
      <c r="DT33" s="620"/>
      <c r="DU33" s="620"/>
      <c r="DV33" s="621"/>
      <c r="DW33" s="613">
        <v>39.799999999999997</v>
      </c>
      <c r="DX33" s="622"/>
      <c r="DY33" s="622"/>
      <c r="DZ33" s="622"/>
      <c r="EA33" s="622"/>
      <c r="EB33" s="622"/>
      <c r="EC33" s="644"/>
    </row>
    <row r="34" spans="2:133" ht="11.25" customHeight="1" x14ac:dyDescent="0.15">
      <c r="B34" s="607" t="s">
        <v>319</v>
      </c>
      <c r="C34" s="608"/>
      <c r="D34" s="608"/>
      <c r="E34" s="608"/>
      <c r="F34" s="608"/>
      <c r="G34" s="608"/>
      <c r="H34" s="608"/>
      <c r="I34" s="608"/>
      <c r="J34" s="608"/>
      <c r="K34" s="608"/>
      <c r="L34" s="608"/>
      <c r="M34" s="608"/>
      <c r="N34" s="608"/>
      <c r="O34" s="608"/>
      <c r="P34" s="608"/>
      <c r="Q34" s="609"/>
      <c r="R34" s="610">
        <v>786856</v>
      </c>
      <c r="S34" s="611"/>
      <c r="T34" s="611"/>
      <c r="U34" s="611"/>
      <c r="V34" s="611"/>
      <c r="W34" s="611"/>
      <c r="X34" s="611"/>
      <c r="Y34" s="612"/>
      <c r="Z34" s="636">
        <v>6.9</v>
      </c>
      <c r="AA34" s="636"/>
      <c r="AB34" s="636"/>
      <c r="AC34" s="636"/>
      <c r="AD34" s="637" t="s">
        <v>126</v>
      </c>
      <c r="AE34" s="637"/>
      <c r="AF34" s="637"/>
      <c r="AG34" s="637"/>
      <c r="AH34" s="637"/>
      <c r="AI34" s="637"/>
      <c r="AJ34" s="637"/>
      <c r="AK34" s="637"/>
      <c r="AL34" s="613" t="s">
        <v>126</v>
      </c>
      <c r="AM34" s="614"/>
      <c r="AN34" s="614"/>
      <c r="AO34" s="638"/>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7" t="s">
        <v>320</v>
      </c>
      <c r="CE34" s="608"/>
      <c r="CF34" s="608"/>
      <c r="CG34" s="608"/>
      <c r="CH34" s="608"/>
      <c r="CI34" s="608"/>
      <c r="CJ34" s="608"/>
      <c r="CK34" s="608"/>
      <c r="CL34" s="608"/>
      <c r="CM34" s="608"/>
      <c r="CN34" s="608"/>
      <c r="CO34" s="608"/>
      <c r="CP34" s="608"/>
      <c r="CQ34" s="609"/>
      <c r="CR34" s="610">
        <v>1768528</v>
      </c>
      <c r="CS34" s="611"/>
      <c r="CT34" s="611"/>
      <c r="CU34" s="611"/>
      <c r="CV34" s="611"/>
      <c r="CW34" s="611"/>
      <c r="CX34" s="611"/>
      <c r="CY34" s="612"/>
      <c r="CZ34" s="613">
        <v>16.600000000000001</v>
      </c>
      <c r="DA34" s="622"/>
      <c r="DB34" s="622"/>
      <c r="DC34" s="623"/>
      <c r="DD34" s="616">
        <v>1155427</v>
      </c>
      <c r="DE34" s="611"/>
      <c r="DF34" s="611"/>
      <c r="DG34" s="611"/>
      <c r="DH34" s="611"/>
      <c r="DI34" s="611"/>
      <c r="DJ34" s="611"/>
      <c r="DK34" s="612"/>
      <c r="DL34" s="616">
        <v>847586</v>
      </c>
      <c r="DM34" s="611"/>
      <c r="DN34" s="611"/>
      <c r="DO34" s="611"/>
      <c r="DP34" s="611"/>
      <c r="DQ34" s="611"/>
      <c r="DR34" s="611"/>
      <c r="DS34" s="611"/>
      <c r="DT34" s="611"/>
      <c r="DU34" s="611"/>
      <c r="DV34" s="612"/>
      <c r="DW34" s="613">
        <v>17.2</v>
      </c>
      <c r="DX34" s="622"/>
      <c r="DY34" s="622"/>
      <c r="DZ34" s="622"/>
      <c r="EA34" s="622"/>
      <c r="EB34" s="622"/>
      <c r="EC34" s="644"/>
    </row>
    <row r="35" spans="2:133" ht="11.25" customHeight="1" x14ac:dyDescent="0.15">
      <c r="B35" s="607" t="s">
        <v>321</v>
      </c>
      <c r="C35" s="608"/>
      <c r="D35" s="608"/>
      <c r="E35" s="608"/>
      <c r="F35" s="608"/>
      <c r="G35" s="608"/>
      <c r="H35" s="608"/>
      <c r="I35" s="608"/>
      <c r="J35" s="608"/>
      <c r="K35" s="608"/>
      <c r="L35" s="608"/>
      <c r="M35" s="608"/>
      <c r="N35" s="608"/>
      <c r="O35" s="608"/>
      <c r="P35" s="608"/>
      <c r="Q35" s="609"/>
      <c r="R35" s="610">
        <v>5544</v>
      </c>
      <c r="S35" s="611"/>
      <c r="T35" s="611"/>
      <c r="U35" s="611"/>
      <c r="V35" s="611"/>
      <c r="W35" s="611"/>
      <c r="X35" s="611"/>
      <c r="Y35" s="612"/>
      <c r="Z35" s="636">
        <v>0</v>
      </c>
      <c r="AA35" s="636"/>
      <c r="AB35" s="636"/>
      <c r="AC35" s="636"/>
      <c r="AD35" s="637">
        <v>3888</v>
      </c>
      <c r="AE35" s="637"/>
      <c r="AF35" s="637"/>
      <c r="AG35" s="637"/>
      <c r="AH35" s="637"/>
      <c r="AI35" s="637"/>
      <c r="AJ35" s="637"/>
      <c r="AK35" s="637"/>
      <c r="AL35" s="613">
        <v>0.1</v>
      </c>
      <c r="AM35" s="614"/>
      <c r="AN35" s="614"/>
      <c r="AO35" s="638"/>
      <c r="AP35" s="213"/>
      <c r="AQ35" s="663" t="s">
        <v>322</v>
      </c>
      <c r="AR35" s="664"/>
      <c r="AS35" s="664"/>
      <c r="AT35" s="664"/>
      <c r="AU35" s="664"/>
      <c r="AV35" s="664"/>
      <c r="AW35" s="664"/>
      <c r="AX35" s="664"/>
      <c r="AY35" s="664"/>
      <c r="AZ35" s="664"/>
      <c r="BA35" s="664"/>
      <c r="BB35" s="664"/>
      <c r="BC35" s="664"/>
      <c r="BD35" s="664"/>
      <c r="BE35" s="664"/>
      <c r="BF35" s="665"/>
      <c r="BG35" s="663" t="s">
        <v>323</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324</v>
      </c>
      <c r="CE35" s="608"/>
      <c r="CF35" s="608"/>
      <c r="CG35" s="608"/>
      <c r="CH35" s="608"/>
      <c r="CI35" s="608"/>
      <c r="CJ35" s="608"/>
      <c r="CK35" s="608"/>
      <c r="CL35" s="608"/>
      <c r="CM35" s="608"/>
      <c r="CN35" s="608"/>
      <c r="CO35" s="608"/>
      <c r="CP35" s="608"/>
      <c r="CQ35" s="609"/>
      <c r="CR35" s="610">
        <v>36575</v>
      </c>
      <c r="CS35" s="620"/>
      <c r="CT35" s="620"/>
      <c r="CU35" s="620"/>
      <c r="CV35" s="620"/>
      <c r="CW35" s="620"/>
      <c r="CX35" s="620"/>
      <c r="CY35" s="621"/>
      <c r="CZ35" s="613">
        <v>0.3</v>
      </c>
      <c r="DA35" s="622"/>
      <c r="DB35" s="622"/>
      <c r="DC35" s="623"/>
      <c r="DD35" s="616">
        <v>23575</v>
      </c>
      <c r="DE35" s="620"/>
      <c r="DF35" s="620"/>
      <c r="DG35" s="620"/>
      <c r="DH35" s="620"/>
      <c r="DI35" s="620"/>
      <c r="DJ35" s="620"/>
      <c r="DK35" s="621"/>
      <c r="DL35" s="616">
        <v>12581</v>
      </c>
      <c r="DM35" s="620"/>
      <c r="DN35" s="620"/>
      <c r="DO35" s="620"/>
      <c r="DP35" s="620"/>
      <c r="DQ35" s="620"/>
      <c r="DR35" s="620"/>
      <c r="DS35" s="620"/>
      <c r="DT35" s="620"/>
      <c r="DU35" s="620"/>
      <c r="DV35" s="621"/>
      <c r="DW35" s="613">
        <v>0.3</v>
      </c>
      <c r="DX35" s="622"/>
      <c r="DY35" s="622"/>
      <c r="DZ35" s="622"/>
      <c r="EA35" s="622"/>
      <c r="EB35" s="622"/>
      <c r="EC35" s="644"/>
    </row>
    <row r="36" spans="2:133" ht="11.25" customHeight="1" x14ac:dyDescent="0.15">
      <c r="B36" s="607" t="s">
        <v>325</v>
      </c>
      <c r="C36" s="608"/>
      <c r="D36" s="608"/>
      <c r="E36" s="608"/>
      <c r="F36" s="608"/>
      <c r="G36" s="608"/>
      <c r="H36" s="608"/>
      <c r="I36" s="608"/>
      <c r="J36" s="608"/>
      <c r="K36" s="608"/>
      <c r="L36" s="608"/>
      <c r="M36" s="608"/>
      <c r="N36" s="608"/>
      <c r="O36" s="608"/>
      <c r="P36" s="608"/>
      <c r="Q36" s="609"/>
      <c r="R36" s="610">
        <v>667402</v>
      </c>
      <c r="S36" s="611"/>
      <c r="T36" s="611"/>
      <c r="U36" s="611"/>
      <c r="V36" s="611"/>
      <c r="W36" s="611"/>
      <c r="X36" s="611"/>
      <c r="Y36" s="612"/>
      <c r="Z36" s="636">
        <v>5.9</v>
      </c>
      <c r="AA36" s="636"/>
      <c r="AB36" s="636"/>
      <c r="AC36" s="636"/>
      <c r="AD36" s="637" t="s">
        <v>126</v>
      </c>
      <c r="AE36" s="637"/>
      <c r="AF36" s="637"/>
      <c r="AG36" s="637"/>
      <c r="AH36" s="637"/>
      <c r="AI36" s="637"/>
      <c r="AJ36" s="637"/>
      <c r="AK36" s="637"/>
      <c r="AL36" s="613" t="s">
        <v>126</v>
      </c>
      <c r="AM36" s="614"/>
      <c r="AN36" s="614"/>
      <c r="AO36" s="638"/>
      <c r="AP36" s="213"/>
      <c r="AQ36" s="654" t="s">
        <v>326</v>
      </c>
      <c r="AR36" s="655"/>
      <c r="AS36" s="655"/>
      <c r="AT36" s="655"/>
      <c r="AU36" s="655"/>
      <c r="AV36" s="655"/>
      <c r="AW36" s="655"/>
      <c r="AX36" s="655"/>
      <c r="AY36" s="656"/>
      <c r="AZ36" s="657">
        <v>906359</v>
      </c>
      <c r="BA36" s="658"/>
      <c r="BB36" s="658"/>
      <c r="BC36" s="658"/>
      <c r="BD36" s="658"/>
      <c r="BE36" s="658"/>
      <c r="BF36" s="659"/>
      <c r="BG36" s="660" t="s">
        <v>327</v>
      </c>
      <c r="BH36" s="661"/>
      <c r="BI36" s="661"/>
      <c r="BJ36" s="661"/>
      <c r="BK36" s="661"/>
      <c r="BL36" s="661"/>
      <c r="BM36" s="661"/>
      <c r="BN36" s="661"/>
      <c r="BO36" s="661"/>
      <c r="BP36" s="661"/>
      <c r="BQ36" s="661"/>
      <c r="BR36" s="661"/>
      <c r="BS36" s="661"/>
      <c r="BT36" s="661"/>
      <c r="BU36" s="662"/>
      <c r="BV36" s="657">
        <v>288851</v>
      </c>
      <c r="BW36" s="658"/>
      <c r="BX36" s="658"/>
      <c r="BY36" s="658"/>
      <c r="BZ36" s="658"/>
      <c r="CA36" s="658"/>
      <c r="CB36" s="659"/>
      <c r="CD36" s="607" t="s">
        <v>328</v>
      </c>
      <c r="CE36" s="608"/>
      <c r="CF36" s="608"/>
      <c r="CG36" s="608"/>
      <c r="CH36" s="608"/>
      <c r="CI36" s="608"/>
      <c r="CJ36" s="608"/>
      <c r="CK36" s="608"/>
      <c r="CL36" s="608"/>
      <c r="CM36" s="608"/>
      <c r="CN36" s="608"/>
      <c r="CO36" s="608"/>
      <c r="CP36" s="608"/>
      <c r="CQ36" s="609"/>
      <c r="CR36" s="610">
        <v>897087</v>
      </c>
      <c r="CS36" s="611"/>
      <c r="CT36" s="611"/>
      <c r="CU36" s="611"/>
      <c r="CV36" s="611"/>
      <c r="CW36" s="611"/>
      <c r="CX36" s="611"/>
      <c r="CY36" s="612"/>
      <c r="CZ36" s="613">
        <v>8.4</v>
      </c>
      <c r="DA36" s="622"/>
      <c r="DB36" s="622"/>
      <c r="DC36" s="623"/>
      <c r="DD36" s="616">
        <v>665742</v>
      </c>
      <c r="DE36" s="611"/>
      <c r="DF36" s="611"/>
      <c r="DG36" s="611"/>
      <c r="DH36" s="611"/>
      <c r="DI36" s="611"/>
      <c r="DJ36" s="611"/>
      <c r="DK36" s="612"/>
      <c r="DL36" s="616">
        <v>441078</v>
      </c>
      <c r="DM36" s="611"/>
      <c r="DN36" s="611"/>
      <c r="DO36" s="611"/>
      <c r="DP36" s="611"/>
      <c r="DQ36" s="611"/>
      <c r="DR36" s="611"/>
      <c r="DS36" s="611"/>
      <c r="DT36" s="611"/>
      <c r="DU36" s="611"/>
      <c r="DV36" s="612"/>
      <c r="DW36" s="613">
        <v>8.9</v>
      </c>
      <c r="DX36" s="622"/>
      <c r="DY36" s="622"/>
      <c r="DZ36" s="622"/>
      <c r="EA36" s="622"/>
      <c r="EB36" s="622"/>
      <c r="EC36" s="644"/>
    </row>
    <row r="37" spans="2:133" ht="11.25" customHeight="1" x14ac:dyDescent="0.15">
      <c r="B37" s="607" t="s">
        <v>329</v>
      </c>
      <c r="C37" s="608"/>
      <c r="D37" s="608"/>
      <c r="E37" s="608"/>
      <c r="F37" s="608"/>
      <c r="G37" s="608"/>
      <c r="H37" s="608"/>
      <c r="I37" s="608"/>
      <c r="J37" s="608"/>
      <c r="K37" s="608"/>
      <c r="L37" s="608"/>
      <c r="M37" s="608"/>
      <c r="N37" s="608"/>
      <c r="O37" s="608"/>
      <c r="P37" s="608"/>
      <c r="Q37" s="609"/>
      <c r="R37" s="610">
        <v>977590</v>
      </c>
      <c r="S37" s="611"/>
      <c r="T37" s="611"/>
      <c r="U37" s="611"/>
      <c r="V37" s="611"/>
      <c r="W37" s="611"/>
      <c r="X37" s="611"/>
      <c r="Y37" s="612"/>
      <c r="Z37" s="636">
        <v>8.6</v>
      </c>
      <c r="AA37" s="636"/>
      <c r="AB37" s="636"/>
      <c r="AC37" s="636"/>
      <c r="AD37" s="637" t="s">
        <v>126</v>
      </c>
      <c r="AE37" s="637"/>
      <c r="AF37" s="637"/>
      <c r="AG37" s="637"/>
      <c r="AH37" s="637"/>
      <c r="AI37" s="637"/>
      <c r="AJ37" s="637"/>
      <c r="AK37" s="637"/>
      <c r="AL37" s="613" t="s">
        <v>126</v>
      </c>
      <c r="AM37" s="614"/>
      <c r="AN37" s="614"/>
      <c r="AO37" s="638"/>
      <c r="AQ37" s="645" t="s">
        <v>330</v>
      </c>
      <c r="AR37" s="646"/>
      <c r="AS37" s="646"/>
      <c r="AT37" s="646"/>
      <c r="AU37" s="646"/>
      <c r="AV37" s="646"/>
      <c r="AW37" s="646"/>
      <c r="AX37" s="646"/>
      <c r="AY37" s="647"/>
      <c r="AZ37" s="610">
        <v>19006</v>
      </c>
      <c r="BA37" s="611"/>
      <c r="BB37" s="611"/>
      <c r="BC37" s="611"/>
      <c r="BD37" s="620"/>
      <c r="BE37" s="620"/>
      <c r="BF37" s="648"/>
      <c r="BG37" s="607" t="s">
        <v>331</v>
      </c>
      <c r="BH37" s="608"/>
      <c r="BI37" s="608"/>
      <c r="BJ37" s="608"/>
      <c r="BK37" s="608"/>
      <c r="BL37" s="608"/>
      <c r="BM37" s="608"/>
      <c r="BN37" s="608"/>
      <c r="BO37" s="608"/>
      <c r="BP37" s="608"/>
      <c r="BQ37" s="608"/>
      <c r="BR37" s="608"/>
      <c r="BS37" s="608"/>
      <c r="BT37" s="608"/>
      <c r="BU37" s="609"/>
      <c r="BV37" s="610">
        <v>288851</v>
      </c>
      <c r="BW37" s="611"/>
      <c r="BX37" s="611"/>
      <c r="BY37" s="611"/>
      <c r="BZ37" s="611"/>
      <c r="CA37" s="611"/>
      <c r="CB37" s="649"/>
      <c r="CD37" s="607" t="s">
        <v>332</v>
      </c>
      <c r="CE37" s="608"/>
      <c r="CF37" s="608"/>
      <c r="CG37" s="608"/>
      <c r="CH37" s="608"/>
      <c r="CI37" s="608"/>
      <c r="CJ37" s="608"/>
      <c r="CK37" s="608"/>
      <c r="CL37" s="608"/>
      <c r="CM37" s="608"/>
      <c r="CN37" s="608"/>
      <c r="CO37" s="608"/>
      <c r="CP37" s="608"/>
      <c r="CQ37" s="609"/>
      <c r="CR37" s="610">
        <v>126461</v>
      </c>
      <c r="CS37" s="620"/>
      <c r="CT37" s="620"/>
      <c r="CU37" s="620"/>
      <c r="CV37" s="620"/>
      <c r="CW37" s="620"/>
      <c r="CX37" s="620"/>
      <c r="CY37" s="621"/>
      <c r="CZ37" s="613">
        <v>1.2</v>
      </c>
      <c r="DA37" s="622"/>
      <c r="DB37" s="622"/>
      <c r="DC37" s="623"/>
      <c r="DD37" s="616">
        <v>77161</v>
      </c>
      <c r="DE37" s="620"/>
      <c r="DF37" s="620"/>
      <c r="DG37" s="620"/>
      <c r="DH37" s="620"/>
      <c r="DI37" s="620"/>
      <c r="DJ37" s="620"/>
      <c r="DK37" s="621"/>
      <c r="DL37" s="616">
        <v>76415</v>
      </c>
      <c r="DM37" s="620"/>
      <c r="DN37" s="620"/>
      <c r="DO37" s="620"/>
      <c r="DP37" s="620"/>
      <c r="DQ37" s="620"/>
      <c r="DR37" s="620"/>
      <c r="DS37" s="620"/>
      <c r="DT37" s="620"/>
      <c r="DU37" s="620"/>
      <c r="DV37" s="621"/>
      <c r="DW37" s="613">
        <v>1.5</v>
      </c>
      <c r="DX37" s="622"/>
      <c r="DY37" s="622"/>
      <c r="DZ37" s="622"/>
      <c r="EA37" s="622"/>
      <c r="EB37" s="622"/>
      <c r="EC37" s="644"/>
    </row>
    <row r="38" spans="2:133" ht="11.25" customHeight="1" x14ac:dyDescent="0.15">
      <c r="B38" s="607" t="s">
        <v>333</v>
      </c>
      <c r="C38" s="608"/>
      <c r="D38" s="608"/>
      <c r="E38" s="608"/>
      <c r="F38" s="608"/>
      <c r="G38" s="608"/>
      <c r="H38" s="608"/>
      <c r="I38" s="608"/>
      <c r="J38" s="608"/>
      <c r="K38" s="608"/>
      <c r="L38" s="608"/>
      <c r="M38" s="608"/>
      <c r="N38" s="608"/>
      <c r="O38" s="608"/>
      <c r="P38" s="608"/>
      <c r="Q38" s="609"/>
      <c r="R38" s="610">
        <v>969701</v>
      </c>
      <c r="S38" s="611"/>
      <c r="T38" s="611"/>
      <c r="U38" s="611"/>
      <c r="V38" s="611"/>
      <c r="W38" s="611"/>
      <c r="X38" s="611"/>
      <c r="Y38" s="612"/>
      <c r="Z38" s="636">
        <v>8.5</v>
      </c>
      <c r="AA38" s="636"/>
      <c r="AB38" s="636"/>
      <c r="AC38" s="636"/>
      <c r="AD38" s="637" t="s">
        <v>126</v>
      </c>
      <c r="AE38" s="637"/>
      <c r="AF38" s="637"/>
      <c r="AG38" s="637"/>
      <c r="AH38" s="637"/>
      <c r="AI38" s="637"/>
      <c r="AJ38" s="637"/>
      <c r="AK38" s="637"/>
      <c r="AL38" s="613" t="s">
        <v>126</v>
      </c>
      <c r="AM38" s="614"/>
      <c r="AN38" s="614"/>
      <c r="AO38" s="638"/>
      <c r="AQ38" s="645" t="s">
        <v>334</v>
      </c>
      <c r="AR38" s="646"/>
      <c r="AS38" s="646"/>
      <c r="AT38" s="646"/>
      <c r="AU38" s="646"/>
      <c r="AV38" s="646"/>
      <c r="AW38" s="646"/>
      <c r="AX38" s="646"/>
      <c r="AY38" s="647"/>
      <c r="AZ38" s="610">
        <v>7401</v>
      </c>
      <c r="BA38" s="611"/>
      <c r="BB38" s="611"/>
      <c r="BC38" s="611"/>
      <c r="BD38" s="620"/>
      <c r="BE38" s="620"/>
      <c r="BF38" s="648"/>
      <c r="BG38" s="607" t="s">
        <v>335</v>
      </c>
      <c r="BH38" s="608"/>
      <c r="BI38" s="608"/>
      <c r="BJ38" s="608"/>
      <c r="BK38" s="608"/>
      <c r="BL38" s="608"/>
      <c r="BM38" s="608"/>
      <c r="BN38" s="608"/>
      <c r="BO38" s="608"/>
      <c r="BP38" s="608"/>
      <c r="BQ38" s="608"/>
      <c r="BR38" s="608"/>
      <c r="BS38" s="608"/>
      <c r="BT38" s="608"/>
      <c r="BU38" s="609"/>
      <c r="BV38" s="610">
        <v>2612</v>
      </c>
      <c r="BW38" s="611"/>
      <c r="BX38" s="611"/>
      <c r="BY38" s="611"/>
      <c r="BZ38" s="611"/>
      <c r="CA38" s="611"/>
      <c r="CB38" s="649"/>
      <c r="CD38" s="607" t="s">
        <v>336</v>
      </c>
      <c r="CE38" s="608"/>
      <c r="CF38" s="608"/>
      <c r="CG38" s="608"/>
      <c r="CH38" s="608"/>
      <c r="CI38" s="608"/>
      <c r="CJ38" s="608"/>
      <c r="CK38" s="608"/>
      <c r="CL38" s="608"/>
      <c r="CM38" s="608"/>
      <c r="CN38" s="608"/>
      <c r="CO38" s="608"/>
      <c r="CP38" s="608"/>
      <c r="CQ38" s="609"/>
      <c r="CR38" s="610">
        <v>887353</v>
      </c>
      <c r="CS38" s="611"/>
      <c r="CT38" s="611"/>
      <c r="CU38" s="611"/>
      <c r="CV38" s="611"/>
      <c r="CW38" s="611"/>
      <c r="CX38" s="611"/>
      <c r="CY38" s="612"/>
      <c r="CZ38" s="613">
        <v>8.3000000000000007</v>
      </c>
      <c r="DA38" s="622"/>
      <c r="DB38" s="622"/>
      <c r="DC38" s="623"/>
      <c r="DD38" s="616">
        <v>706788</v>
      </c>
      <c r="DE38" s="611"/>
      <c r="DF38" s="611"/>
      <c r="DG38" s="611"/>
      <c r="DH38" s="611"/>
      <c r="DI38" s="611"/>
      <c r="DJ38" s="611"/>
      <c r="DK38" s="612"/>
      <c r="DL38" s="616">
        <v>664905</v>
      </c>
      <c r="DM38" s="611"/>
      <c r="DN38" s="611"/>
      <c r="DO38" s="611"/>
      <c r="DP38" s="611"/>
      <c r="DQ38" s="611"/>
      <c r="DR38" s="611"/>
      <c r="DS38" s="611"/>
      <c r="DT38" s="611"/>
      <c r="DU38" s="611"/>
      <c r="DV38" s="612"/>
      <c r="DW38" s="613">
        <v>13.5</v>
      </c>
      <c r="DX38" s="622"/>
      <c r="DY38" s="622"/>
      <c r="DZ38" s="622"/>
      <c r="EA38" s="622"/>
      <c r="EB38" s="622"/>
      <c r="EC38" s="644"/>
    </row>
    <row r="39" spans="2:133" ht="11.25" customHeight="1" x14ac:dyDescent="0.15">
      <c r="B39" s="607" t="s">
        <v>337</v>
      </c>
      <c r="C39" s="608"/>
      <c r="D39" s="608"/>
      <c r="E39" s="608"/>
      <c r="F39" s="608"/>
      <c r="G39" s="608"/>
      <c r="H39" s="608"/>
      <c r="I39" s="608"/>
      <c r="J39" s="608"/>
      <c r="K39" s="608"/>
      <c r="L39" s="608"/>
      <c r="M39" s="608"/>
      <c r="N39" s="608"/>
      <c r="O39" s="608"/>
      <c r="P39" s="608"/>
      <c r="Q39" s="609"/>
      <c r="R39" s="610">
        <v>134850</v>
      </c>
      <c r="S39" s="611"/>
      <c r="T39" s="611"/>
      <c r="U39" s="611"/>
      <c r="V39" s="611"/>
      <c r="W39" s="611"/>
      <c r="X39" s="611"/>
      <c r="Y39" s="612"/>
      <c r="Z39" s="636">
        <v>1.2</v>
      </c>
      <c r="AA39" s="636"/>
      <c r="AB39" s="636"/>
      <c r="AC39" s="636"/>
      <c r="AD39" s="637">
        <v>627</v>
      </c>
      <c r="AE39" s="637"/>
      <c r="AF39" s="637"/>
      <c r="AG39" s="637"/>
      <c r="AH39" s="637"/>
      <c r="AI39" s="637"/>
      <c r="AJ39" s="637"/>
      <c r="AK39" s="637"/>
      <c r="AL39" s="613">
        <v>0</v>
      </c>
      <c r="AM39" s="614"/>
      <c r="AN39" s="614"/>
      <c r="AO39" s="638"/>
      <c r="AQ39" s="645" t="s">
        <v>338</v>
      </c>
      <c r="AR39" s="646"/>
      <c r="AS39" s="646"/>
      <c r="AT39" s="646"/>
      <c r="AU39" s="646"/>
      <c r="AV39" s="646"/>
      <c r="AW39" s="646"/>
      <c r="AX39" s="646"/>
      <c r="AY39" s="647"/>
      <c r="AZ39" s="610" t="s">
        <v>126</v>
      </c>
      <c r="BA39" s="611"/>
      <c r="BB39" s="611"/>
      <c r="BC39" s="611"/>
      <c r="BD39" s="620"/>
      <c r="BE39" s="620"/>
      <c r="BF39" s="648"/>
      <c r="BG39" s="607" t="s">
        <v>339</v>
      </c>
      <c r="BH39" s="608"/>
      <c r="BI39" s="608"/>
      <c r="BJ39" s="608"/>
      <c r="BK39" s="608"/>
      <c r="BL39" s="608"/>
      <c r="BM39" s="608"/>
      <c r="BN39" s="608"/>
      <c r="BO39" s="608"/>
      <c r="BP39" s="608"/>
      <c r="BQ39" s="608"/>
      <c r="BR39" s="608"/>
      <c r="BS39" s="608"/>
      <c r="BT39" s="608"/>
      <c r="BU39" s="609"/>
      <c r="BV39" s="610">
        <v>4045</v>
      </c>
      <c r="BW39" s="611"/>
      <c r="BX39" s="611"/>
      <c r="BY39" s="611"/>
      <c r="BZ39" s="611"/>
      <c r="CA39" s="611"/>
      <c r="CB39" s="649"/>
      <c r="CD39" s="607" t="s">
        <v>340</v>
      </c>
      <c r="CE39" s="608"/>
      <c r="CF39" s="608"/>
      <c r="CG39" s="608"/>
      <c r="CH39" s="608"/>
      <c r="CI39" s="608"/>
      <c r="CJ39" s="608"/>
      <c r="CK39" s="608"/>
      <c r="CL39" s="608"/>
      <c r="CM39" s="608"/>
      <c r="CN39" s="608"/>
      <c r="CO39" s="608"/>
      <c r="CP39" s="608"/>
      <c r="CQ39" s="609"/>
      <c r="CR39" s="610">
        <v>1491476</v>
      </c>
      <c r="CS39" s="620"/>
      <c r="CT39" s="620"/>
      <c r="CU39" s="620"/>
      <c r="CV39" s="620"/>
      <c r="CW39" s="620"/>
      <c r="CX39" s="620"/>
      <c r="CY39" s="621"/>
      <c r="CZ39" s="613">
        <v>14</v>
      </c>
      <c r="DA39" s="622"/>
      <c r="DB39" s="622"/>
      <c r="DC39" s="623"/>
      <c r="DD39" s="616">
        <v>1102628</v>
      </c>
      <c r="DE39" s="620"/>
      <c r="DF39" s="620"/>
      <c r="DG39" s="620"/>
      <c r="DH39" s="620"/>
      <c r="DI39" s="620"/>
      <c r="DJ39" s="620"/>
      <c r="DK39" s="621"/>
      <c r="DL39" s="616" t="s">
        <v>126</v>
      </c>
      <c r="DM39" s="620"/>
      <c r="DN39" s="620"/>
      <c r="DO39" s="620"/>
      <c r="DP39" s="620"/>
      <c r="DQ39" s="620"/>
      <c r="DR39" s="620"/>
      <c r="DS39" s="620"/>
      <c r="DT39" s="620"/>
      <c r="DU39" s="620"/>
      <c r="DV39" s="621"/>
      <c r="DW39" s="613" t="s">
        <v>126</v>
      </c>
      <c r="DX39" s="622"/>
      <c r="DY39" s="622"/>
      <c r="DZ39" s="622"/>
      <c r="EA39" s="622"/>
      <c r="EB39" s="622"/>
      <c r="EC39" s="644"/>
    </row>
    <row r="40" spans="2:133" ht="11.25" customHeight="1" x14ac:dyDescent="0.15">
      <c r="B40" s="607" t="s">
        <v>341</v>
      </c>
      <c r="C40" s="608"/>
      <c r="D40" s="608"/>
      <c r="E40" s="608"/>
      <c r="F40" s="608"/>
      <c r="G40" s="608"/>
      <c r="H40" s="608"/>
      <c r="I40" s="608"/>
      <c r="J40" s="608"/>
      <c r="K40" s="608"/>
      <c r="L40" s="608"/>
      <c r="M40" s="608"/>
      <c r="N40" s="608"/>
      <c r="O40" s="608"/>
      <c r="P40" s="608"/>
      <c r="Q40" s="609"/>
      <c r="R40" s="610">
        <v>695672</v>
      </c>
      <c r="S40" s="611"/>
      <c r="T40" s="611"/>
      <c r="U40" s="611"/>
      <c r="V40" s="611"/>
      <c r="W40" s="611"/>
      <c r="X40" s="611"/>
      <c r="Y40" s="612"/>
      <c r="Z40" s="636">
        <v>6.1</v>
      </c>
      <c r="AA40" s="636"/>
      <c r="AB40" s="636"/>
      <c r="AC40" s="636"/>
      <c r="AD40" s="637" t="s">
        <v>126</v>
      </c>
      <c r="AE40" s="637"/>
      <c r="AF40" s="637"/>
      <c r="AG40" s="637"/>
      <c r="AH40" s="637"/>
      <c r="AI40" s="637"/>
      <c r="AJ40" s="637"/>
      <c r="AK40" s="637"/>
      <c r="AL40" s="613" t="s">
        <v>126</v>
      </c>
      <c r="AM40" s="614"/>
      <c r="AN40" s="614"/>
      <c r="AO40" s="638"/>
      <c r="AQ40" s="645" t="s">
        <v>342</v>
      </c>
      <c r="AR40" s="646"/>
      <c r="AS40" s="646"/>
      <c r="AT40" s="646"/>
      <c r="AU40" s="646"/>
      <c r="AV40" s="646"/>
      <c r="AW40" s="646"/>
      <c r="AX40" s="646"/>
      <c r="AY40" s="647"/>
      <c r="AZ40" s="610" t="s">
        <v>126</v>
      </c>
      <c r="BA40" s="611"/>
      <c r="BB40" s="611"/>
      <c r="BC40" s="611"/>
      <c r="BD40" s="620"/>
      <c r="BE40" s="620"/>
      <c r="BF40" s="648"/>
      <c r="BG40" s="650" t="s">
        <v>343</v>
      </c>
      <c r="BH40" s="651"/>
      <c r="BI40" s="651"/>
      <c r="BJ40" s="651"/>
      <c r="BK40" s="651"/>
      <c r="BL40" s="214"/>
      <c r="BM40" s="608" t="s">
        <v>344</v>
      </c>
      <c r="BN40" s="608"/>
      <c r="BO40" s="608"/>
      <c r="BP40" s="608"/>
      <c r="BQ40" s="608"/>
      <c r="BR40" s="608"/>
      <c r="BS40" s="608"/>
      <c r="BT40" s="608"/>
      <c r="BU40" s="609"/>
      <c r="BV40" s="610">
        <v>95</v>
      </c>
      <c r="BW40" s="611"/>
      <c r="BX40" s="611"/>
      <c r="BY40" s="611"/>
      <c r="BZ40" s="611"/>
      <c r="CA40" s="611"/>
      <c r="CB40" s="649"/>
      <c r="CD40" s="607" t="s">
        <v>345</v>
      </c>
      <c r="CE40" s="608"/>
      <c r="CF40" s="608"/>
      <c r="CG40" s="608"/>
      <c r="CH40" s="608"/>
      <c r="CI40" s="608"/>
      <c r="CJ40" s="608"/>
      <c r="CK40" s="608"/>
      <c r="CL40" s="608"/>
      <c r="CM40" s="608"/>
      <c r="CN40" s="608"/>
      <c r="CO40" s="608"/>
      <c r="CP40" s="608"/>
      <c r="CQ40" s="609"/>
      <c r="CR40" s="610">
        <v>75960</v>
      </c>
      <c r="CS40" s="611"/>
      <c r="CT40" s="611"/>
      <c r="CU40" s="611"/>
      <c r="CV40" s="611"/>
      <c r="CW40" s="611"/>
      <c r="CX40" s="611"/>
      <c r="CY40" s="612"/>
      <c r="CZ40" s="613">
        <v>0.7</v>
      </c>
      <c r="DA40" s="622"/>
      <c r="DB40" s="622"/>
      <c r="DC40" s="623"/>
      <c r="DD40" s="616">
        <v>63</v>
      </c>
      <c r="DE40" s="611"/>
      <c r="DF40" s="611"/>
      <c r="DG40" s="611"/>
      <c r="DH40" s="611"/>
      <c r="DI40" s="611"/>
      <c r="DJ40" s="611"/>
      <c r="DK40" s="612"/>
      <c r="DL40" s="616">
        <v>63</v>
      </c>
      <c r="DM40" s="611"/>
      <c r="DN40" s="611"/>
      <c r="DO40" s="611"/>
      <c r="DP40" s="611"/>
      <c r="DQ40" s="611"/>
      <c r="DR40" s="611"/>
      <c r="DS40" s="611"/>
      <c r="DT40" s="611"/>
      <c r="DU40" s="611"/>
      <c r="DV40" s="612"/>
      <c r="DW40" s="613">
        <v>0</v>
      </c>
      <c r="DX40" s="622"/>
      <c r="DY40" s="622"/>
      <c r="DZ40" s="622"/>
      <c r="EA40" s="622"/>
      <c r="EB40" s="622"/>
      <c r="EC40" s="644"/>
    </row>
    <row r="41" spans="2:133" ht="11.25" customHeight="1" x14ac:dyDescent="0.15">
      <c r="B41" s="607" t="s">
        <v>346</v>
      </c>
      <c r="C41" s="608"/>
      <c r="D41" s="608"/>
      <c r="E41" s="608"/>
      <c r="F41" s="608"/>
      <c r="G41" s="608"/>
      <c r="H41" s="608"/>
      <c r="I41" s="608"/>
      <c r="J41" s="608"/>
      <c r="K41" s="608"/>
      <c r="L41" s="608"/>
      <c r="M41" s="608"/>
      <c r="N41" s="608"/>
      <c r="O41" s="608"/>
      <c r="P41" s="608"/>
      <c r="Q41" s="609"/>
      <c r="R41" s="610" t="s">
        <v>126</v>
      </c>
      <c r="S41" s="611"/>
      <c r="T41" s="611"/>
      <c r="U41" s="611"/>
      <c r="V41" s="611"/>
      <c r="W41" s="611"/>
      <c r="X41" s="611"/>
      <c r="Y41" s="612"/>
      <c r="Z41" s="636" t="s">
        <v>126</v>
      </c>
      <c r="AA41" s="636"/>
      <c r="AB41" s="636"/>
      <c r="AC41" s="636"/>
      <c r="AD41" s="637" t="s">
        <v>126</v>
      </c>
      <c r="AE41" s="637"/>
      <c r="AF41" s="637"/>
      <c r="AG41" s="637"/>
      <c r="AH41" s="637"/>
      <c r="AI41" s="637"/>
      <c r="AJ41" s="637"/>
      <c r="AK41" s="637"/>
      <c r="AL41" s="613" t="s">
        <v>126</v>
      </c>
      <c r="AM41" s="614"/>
      <c r="AN41" s="614"/>
      <c r="AO41" s="638"/>
      <c r="AQ41" s="645" t="s">
        <v>347</v>
      </c>
      <c r="AR41" s="646"/>
      <c r="AS41" s="646"/>
      <c r="AT41" s="646"/>
      <c r="AU41" s="646"/>
      <c r="AV41" s="646"/>
      <c r="AW41" s="646"/>
      <c r="AX41" s="646"/>
      <c r="AY41" s="647"/>
      <c r="AZ41" s="610">
        <v>220765</v>
      </c>
      <c r="BA41" s="611"/>
      <c r="BB41" s="611"/>
      <c r="BC41" s="611"/>
      <c r="BD41" s="620"/>
      <c r="BE41" s="620"/>
      <c r="BF41" s="648"/>
      <c r="BG41" s="650"/>
      <c r="BH41" s="651"/>
      <c r="BI41" s="651"/>
      <c r="BJ41" s="651"/>
      <c r="BK41" s="651"/>
      <c r="BL41" s="214"/>
      <c r="BM41" s="608" t="s">
        <v>348</v>
      </c>
      <c r="BN41" s="608"/>
      <c r="BO41" s="608"/>
      <c r="BP41" s="608"/>
      <c r="BQ41" s="608"/>
      <c r="BR41" s="608"/>
      <c r="BS41" s="608"/>
      <c r="BT41" s="608"/>
      <c r="BU41" s="609"/>
      <c r="BV41" s="610" t="s">
        <v>126</v>
      </c>
      <c r="BW41" s="611"/>
      <c r="BX41" s="611"/>
      <c r="BY41" s="611"/>
      <c r="BZ41" s="611"/>
      <c r="CA41" s="611"/>
      <c r="CB41" s="649"/>
      <c r="CD41" s="607" t="s">
        <v>349</v>
      </c>
      <c r="CE41" s="608"/>
      <c r="CF41" s="608"/>
      <c r="CG41" s="608"/>
      <c r="CH41" s="608"/>
      <c r="CI41" s="608"/>
      <c r="CJ41" s="608"/>
      <c r="CK41" s="608"/>
      <c r="CL41" s="608"/>
      <c r="CM41" s="608"/>
      <c r="CN41" s="608"/>
      <c r="CO41" s="608"/>
      <c r="CP41" s="608"/>
      <c r="CQ41" s="609"/>
      <c r="CR41" s="610" t="s">
        <v>126</v>
      </c>
      <c r="CS41" s="620"/>
      <c r="CT41" s="620"/>
      <c r="CU41" s="620"/>
      <c r="CV41" s="620"/>
      <c r="CW41" s="620"/>
      <c r="CX41" s="620"/>
      <c r="CY41" s="621"/>
      <c r="CZ41" s="613" t="s">
        <v>126</v>
      </c>
      <c r="DA41" s="622"/>
      <c r="DB41" s="622"/>
      <c r="DC41" s="623"/>
      <c r="DD41" s="616" t="s">
        <v>126</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350</v>
      </c>
      <c r="C42" s="608"/>
      <c r="D42" s="608"/>
      <c r="E42" s="608"/>
      <c r="F42" s="608"/>
      <c r="G42" s="608"/>
      <c r="H42" s="608"/>
      <c r="I42" s="608"/>
      <c r="J42" s="608"/>
      <c r="K42" s="608"/>
      <c r="L42" s="608"/>
      <c r="M42" s="608"/>
      <c r="N42" s="608"/>
      <c r="O42" s="608"/>
      <c r="P42" s="608"/>
      <c r="Q42" s="609"/>
      <c r="R42" s="610" t="s">
        <v>126</v>
      </c>
      <c r="S42" s="611"/>
      <c r="T42" s="611"/>
      <c r="U42" s="611"/>
      <c r="V42" s="611"/>
      <c r="W42" s="611"/>
      <c r="X42" s="611"/>
      <c r="Y42" s="612"/>
      <c r="Z42" s="636" t="s">
        <v>126</v>
      </c>
      <c r="AA42" s="636"/>
      <c r="AB42" s="636"/>
      <c r="AC42" s="636"/>
      <c r="AD42" s="637" t="s">
        <v>126</v>
      </c>
      <c r="AE42" s="637"/>
      <c r="AF42" s="637"/>
      <c r="AG42" s="637"/>
      <c r="AH42" s="637"/>
      <c r="AI42" s="637"/>
      <c r="AJ42" s="637"/>
      <c r="AK42" s="637"/>
      <c r="AL42" s="613" t="s">
        <v>126</v>
      </c>
      <c r="AM42" s="614"/>
      <c r="AN42" s="614"/>
      <c r="AO42" s="638"/>
      <c r="AQ42" s="641" t="s">
        <v>351</v>
      </c>
      <c r="AR42" s="642"/>
      <c r="AS42" s="642"/>
      <c r="AT42" s="642"/>
      <c r="AU42" s="642"/>
      <c r="AV42" s="642"/>
      <c r="AW42" s="642"/>
      <c r="AX42" s="642"/>
      <c r="AY42" s="643"/>
      <c r="AZ42" s="590">
        <v>659187</v>
      </c>
      <c r="BA42" s="624"/>
      <c r="BB42" s="624"/>
      <c r="BC42" s="624"/>
      <c r="BD42" s="591"/>
      <c r="BE42" s="591"/>
      <c r="BF42" s="639"/>
      <c r="BG42" s="652"/>
      <c r="BH42" s="653"/>
      <c r="BI42" s="653"/>
      <c r="BJ42" s="653"/>
      <c r="BK42" s="653"/>
      <c r="BL42" s="215"/>
      <c r="BM42" s="588" t="s">
        <v>352</v>
      </c>
      <c r="BN42" s="588"/>
      <c r="BO42" s="588"/>
      <c r="BP42" s="588"/>
      <c r="BQ42" s="588"/>
      <c r="BR42" s="588"/>
      <c r="BS42" s="588"/>
      <c r="BT42" s="588"/>
      <c r="BU42" s="589"/>
      <c r="BV42" s="590">
        <v>405</v>
      </c>
      <c r="BW42" s="624"/>
      <c r="BX42" s="624"/>
      <c r="BY42" s="624"/>
      <c r="BZ42" s="624"/>
      <c r="CA42" s="624"/>
      <c r="CB42" s="640"/>
      <c r="CD42" s="607" t="s">
        <v>353</v>
      </c>
      <c r="CE42" s="608"/>
      <c r="CF42" s="608"/>
      <c r="CG42" s="608"/>
      <c r="CH42" s="608"/>
      <c r="CI42" s="608"/>
      <c r="CJ42" s="608"/>
      <c r="CK42" s="608"/>
      <c r="CL42" s="608"/>
      <c r="CM42" s="608"/>
      <c r="CN42" s="608"/>
      <c r="CO42" s="608"/>
      <c r="CP42" s="608"/>
      <c r="CQ42" s="609"/>
      <c r="CR42" s="610">
        <v>1304934</v>
      </c>
      <c r="CS42" s="620"/>
      <c r="CT42" s="620"/>
      <c r="CU42" s="620"/>
      <c r="CV42" s="620"/>
      <c r="CW42" s="620"/>
      <c r="CX42" s="620"/>
      <c r="CY42" s="621"/>
      <c r="CZ42" s="613">
        <v>12.2</v>
      </c>
      <c r="DA42" s="622"/>
      <c r="DB42" s="622"/>
      <c r="DC42" s="623"/>
      <c r="DD42" s="616">
        <v>287695</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354</v>
      </c>
      <c r="C43" s="608"/>
      <c r="D43" s="608"/>
      <c r="E43" s="608"/>
      <c r="F43" s="608"/>
      <c r="G43" s="608"/>
      <c r="H43" s="608"/>
      <c r="I43" s="608"/>
      <c r="J43" s="608"/>
      <c r="K43" s="608"/>
      <c r="L43" s="608"/>
      <c r="M43" s="608"/>
      <c r="N43" s="608"/>
      <c r="O43" s="608"/>
      <c r="P43" s="608"/>
      <c r="Q43" s="609"/>
      <c r="R43" s="610">
        <v>206672</v>
      </c>
      <c r="S43" s="611"/>
      <c r="T43" s="611"/>
      <c r="U43" s="611"/>
      <c r="V43" s="611"/>
      <c r="W43" s="611"/>
      <c r="X43" s="611"/>
      <c r="Y43" s="612"/>
      <c r="Z43" s="636">
        <v>1.8</v>
      </c>
      <c r="AA43" s="636"/>
      <c r="AB43" s="636"/>
      <c r="AC43" s="636"/>
      <c r="AD43" s="637" t="s">
        <v>126</v>
      </c>
      <c r="AE43" s="637"/>
      <c r="AF43" s="637"/>
      <c r="AG43" s="637"/>
      <c r="AH43" s="637"/>
      <c r="AI43" s="637"/>
      <c r="AJ43" s="637"/>
      <c r="AK43" s="637"/>
      <c r="AL43" s="613" t="s">
        <v>126</v>
      </c>
      <c r="AM43" s="614"/>
      <c r="AN43" s="614"/>
      <c r="AO43" s="638"/>
      <c r="CD43" s="607" t="s">
        <v>355</v>
      </c>
      <c r="CE43" s="608"/>
      <c r="CF43" s="608"/>
      <c r="CG43" s="608"/>
      <c r="CH43" s="608"/>
      <c r="CI43" s="608"/>
      <c r="CJ43" s="608"/>
      <c r="CK43" s="608"/>
      <c r="CL43" s="608"/>
      <c r="CM43" s="608"/>
      <c r="CN43" s="608"/>
      <c r="CO43" s="608"/>
      <c r="CP43" s="608"/>
      <c r="CQ43" s="609"/>
      <c r="CR43" s="610">
        <v>34830</v>
      </c>
      <c r="CS43" s="620"/>
      <c r="CT43" s="620"/>
      <c r="CU43" s="620"/>
      <c r="CV43" s="620"/>
      <c r="CW43" s="620"/>
      <c r="CX43" s="620"/>
      <c r="CY43" s="621"/>
      <c r="CZ43" s="613">
        <v>0.3</v>
      </c>
      <c r="DA43" s="622"/>
      <c r="DB43" s="622"/>
      <c r="DC43" s="623"/>
      <c r="DD43" s="616">
        <v>34830</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356</v>
      </c>
      <c r="C44" s="588"/>
      <c r="D44" s="588"/>
      <c r="E44" s="588"/>
      <c r="F44" s="588"/>
      <c r="G44" s="588"/>
      <c r="H44" s="588"/>
      <c r="I44" s="588"/>
      <c r="J44" s="588"/>
      <c r="K44" s="588"/>
      <c r="L44" s="588"/>
      <c r="M44" s="588"/>
      <c r="N44" s="588"/>
      <c r="O44" s="588"/>
      <c r="P44" s="588"/>
      <c r="Q44" s="589"/>
      <c r="R44" s="590">
        <v>11370552</v>
      </c>
      <c r="S44" s="624"/>
      <c r="T44" s="624"/>
      <c r="U44" s="624"/>
      <c r="V44" s="624"/>
      <c r="W44" s="624"/>
      <c r="X44" s="624"/>
      <c r="Y44" s="625"/>
      <c r="Z44" s="626">
        <v>100</v>
      </c>
      <c r="AA44" s="626"/>
      <c r="AB44" s="626"/>
      <c r="AC44" s="626"/>
      <c r="AD44" s="627">
        <v>4733495</v>
      </c>
      <c r="AE44" s="627"/>
      <c r="AF44" s="627"/>
      <c r="AG44" s="627"/>
      <c r="AH44" s="627"/>
      <c r="AI44" s="627"/>
      <c r="AJ44" s="627"/>
      <c r="AK44" s="627"/>
      <c r="AL44" s="593">
        <v>100</v>
      </c>
      <c r="AM44" s="628"/>
      <c r="AN44" s="628"/>
      <c r="AO44" s="629"/>
      <c r="CD44" s="630" t="s">
        <v>303</v>
      </c>
      <c r="CE44" s="631"/>
      <c r="CF44" s="607" t="s">
        <v>357</v>
      </c>
      <c r="CG44" s="608"/>
      <c r="CH44" s="608"/>
      <c r="CI44" s="608"/>
      <c r="CJ44" s="608"/>
      <c r="CK44" s="608"/>
      <c r="CL44" s="608"/>
      <c r="CM44" s="608"/>
      <c r="CN44" s="608"/>
      <c r="CO44" s="608"/>
      <c r="CP44" s="608"/>
      <c r="CQ44" s="609"/>
      <c r="CR44" s="610">
        <v>1291174</v>
      </c>
      <c r="CS44" s="611"/>
      <c r="CT44" s="611"/>
      <c r="CU44" s="611"/>
      <c r="CV44" s="611"/>
      <c r="CW44" s="611"/>
      <c r="CX44" s="611"/>
      <c r="CY44" s="612"/>
      <c r="CZ44" s="613">
        <v>12.1</v>
      </c>
      <c r="DA44" s="614"/>
      <c r="DB44" s="614"/>
      <c r="DC44" s="615"/>
      <c r="DD44" s="616">
        <v>281573</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358</v>
      </c>
      <c r="CG45" s="608"/>
      <c r="CH45" s="608"/>
      <c r="CI45" s="608"/>
      <c r="CJ45" s="608"/>
      <c r="CK45" s="608"/>
      <c r="CL45" s="608"/>
      <c r="CM45" s="608"/>
      <c r="CN45" s="608"/>
      <c r="CO45" s="608"/>
      <c r="CP45" s="608"/>
      <c r="CQ45" s="609"/>
      <c r="CR45" s="610">
        <v>512280</v>
      </c>
      <c r="CS45" s="620"/>
      <c r="CT45" s="620"/>
      <c r="CU45" s="620"/>
      <c r="CV45" s="620"/>
      <c r="CW45" s="620"/>
      <c r="CX45" s="620"/>
      <c r="CY45" s="621"/>
      <c r="CZ45" s="613">
        <v>4.8</v>
      </c>
      <c r="DA45" s="622"/>
      <c r="DB45" s="622"/>
      <c r="DC45" s="623"/>
      <c r="DD45" s="616">
        <v>73915</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205" t="s">
        <v>359</v>
      </c>
      <c r="CD46" s="632"/>
      <c r="CE46" s="633"/>
      <c r="CF46" s="607" t="s">
        <v>360</v>
      </c>
      <c r="CG46" s="608"/>
      <c r="CH46" s="608"/>
      <c r="CI46" s="608"/>
      <c r="CJ46" s="608"/>
      <c r="CK46" s="608"/>
      <c r="CL46" s="608"/>
      <c r="CM46" s="608"/>
      <c r="CN46" s="608"/>
      <c r="CO46" s="608"/>
      <c r="CP46" s="608"/>
      <c r="CQ46" s="609"/>
      <c r="CR46" s="610">
        <v>747294</v>
      </c>
      <c r="CS46" s="611"/>
      <c r="CT46" s="611"/>
      <c r="CU46" s="611"/>
      <c r="CV46" s="611"/>
      <c r="CW46" s="611"/>
      <c r="CX46" s="611"/>
      <c r="CY46" s="612"/>
      <c r="CZ46" s="613">
        <v>7</v>
      </c>
      <c r="DA46" s="614"/>
      <c r="DB46" s="614"/>
      <c r="DC46" s="615"/>
      <c r="DD46" s="616">
        <v>205558</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361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362</v>
      </c>
      <c r="CG47" s="608"/>
      <c r="CH47" s="608"/>
      <c r="CI47" s="608"/>
      <c r="CJ47" s="608"/>
      <c r="CK47" s="608"/>
      <c r="CL47" s="608"/>
      <c r="CM47" s="608"/>
      <c r="CN47" s="608"/>
      <c r="CO47" s="608"/>
      <c r="CP47" s="608"/>
      <c r="CQ47" s="609"/>
      <c r="CR47" s="610">
        <v>13760</v>
      </c>
      <c r="CS47" s="620"/>
      <c r="CT47" s="620"/>
      <c r="CU47" s="620"/>
      <c r="CV47" s="620"/>
      <c r="CW47" s="620"/>
      <c r="CX47" s="620"/>
      <c r="CY47" s="621"/>
      <c r="CZ47" s="613">
        <v>0.1</v>
      </c>
      <c r="DA47" s="622"/>
      <c r="DB47" s="622"/>
      <c r="DC47" s="623"/>
      <c r="DD47" s="616">
        <v>6122</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x14ac:dyDescent="0.15">
      <c r="B48" s="606" t="s">
        <v>363</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364</v>
      </c>
      <c r="CG48" s="608"/>
      <c r="CH48" s="608"/>
      <c r="CI48" s="608"/>
      <c r="CJ48" s="608"/>
      <c r="CK48" s="608"/>
      <c r="CL48" s="608"/>
      <c r="CM48" s="608"/>
      <c r="CN48" s="608"/>
      <c r="CO48" s="608"/>
      <c r="CP48" s="608"/>
      <c r="CQ48" s="609"/>
      <c r="CR48" s="610" t="s">
        <v>126</v>
      </c>
      <c r="CS48" s="611"/>
      <c r="CT48" s="611"/>
      <c r="CU48" s="611"/>
      <c r="CV48" s="611"/>
      <c r="CW48" s="611"/>
      <c r="CX48" s="611"/>
      <c r="CY48" s="612"/>
      <c r="CZ48" s="613" t="s">
        <v>126</v>
      </c>
      <c r="DA48" s="614"/>
      <c r="DB48" s="614"/>
      <c r="DC48" s="615"/>
      <c r="DD48" s="616" t="s">
        <v>126</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216"/>
      <c r="CD49" s="587" t="s">
        <v>365</v>
      </c>
      <c r="CE49" s="588"/>
      <c r="CF49" s="588"/>
      <c r="CG49" s="588"/>
      <c r="CH49" s="588"/>
      <c r="CI49" s="588"/>
      <c r="CJ49" s="588"/>
      <c r="CK49" s="588"/>
      <c r="CL49" s="588"/>
      <c r="CM49" s="588"/>
      <c r="CN49" s="588"/>
      <c r="CO49" s="588"/>
      <c r="CP49" s="588"/>
      <c r="CQ49" s="589"/>
      <c r="CR49" s="590">
        <v>10653973</v>
      </c>
      <c r="CS49" s="591"/>
      <c r="CT49" s="591"/>
      <c r="CU49" s="591"/>
      <c r="CV49" s="591"/>
      <c r="CW49" s="591"/>
      <c r="CX49" s="591"/>
      <c r="CY49" s="592"/>
      <c r="CZ49" s="593">
        <v>100</v>
      </c>
      <c r="DA49" s="594"/>
      <c r="DB49" s="594"/>
      <c r="DC49" s="595"/>
      <c r="DD49" s="596">
        <v>6154492</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x14ac:dyDescent="0.15">
      <c r="B50" s="216"/>
    </row>
  </sheetData>
  <sheetProtection algorithmName="SHA-512" hashValue="LPfUP8MzQOZnKWQV+Mb98w7r9lJLyYMfpRxtCX9dd6CxLn5CdVoyFOxkDTatkSsdaurx2JlNH4x/AB+Y5okPQA==" saltValue="79jXPvDNxSGt978En50h8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4" t="s">
        <v>366</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5" t="s">
        <v>367</v>
      </c>
      <c r="DK2" s="1076"/>
      <c r="DL2" s="1076"/>
      <c r="DM2" s="1076"/>
      <c r="DN2" s="1076"/>
      <c r="DO2" s="1077"/>
      <c r="DP2" s="219"/>
      <c r="DQ2" s="1075" t="s">
        <v>368</v>
      </c>
      <c r="DR2" s="1076"/>
      <c r="DS2" s="1076"/>
      <c r="DT2" s="1076"/>
      <c r="DU2" s="1076"/>
      <c r="DV2" s="1076"/>
      <c r="DW2" s="1076"/>
      <c r="DX2" s="1076"/>
      <c r="DY2" s="1076"/>
      <c r="DZ2" s="107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3" t="s">
        <v>369</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23"/>
      <c r="BA4" s="223"/>
      <c r="BB4" s="223"/>
      <c r="BC4" s="223"/>
      <c r="BD4" s="223"/>
      <c r="BE4" s="224"/>
      <c r="BF4" s="224"/>
      <c r="BG4" s="224"/>
      <c r="BH4" s="224"/>
      <c r="BI4" s="224"/>
      <c r="BJ4" s="224"/>
      <c r="BK4" s="224"/>
      <c r="BL4" s="224"/>
      <c r="BM4" s="224"/>
      <c r="BN4" s="224"/>
      <c r="BO4" s="224"/>
      <c r="BP4" s="224"/>
      <c r="BQ4" s="714" t="s">
        <v>370</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5"/>
    </row>
    <row r="5" spans="1:131" s="226" customFormat="1" ht="26.25" customHeight="1" x14ac:dyDescent="0.15">
      <c r="A5" s="979" t="s">
        <v>371</v>
      </c>
      <c r="B5" s="980"/>
      <c r="C5" s="980"/>
      <c r="D5" s="980"/>
      <c r="E5" s="980"/>
      <c r="F5" s="980"/>
      <c r="G5" s="980"/>
      <c r="H5" s="980"/>
      <c r="I5" s="980"/>
      <c r="J5" s="980"/>
      <c r="K5" s="980"/>
      <c r="L5" s="980"/>
      <c r="M5" s="980"/>
      <c r="N5" s="980"/>
      <c r="O5" s="980"/>
      <c r="P5" s="981"/>
      <c r="Q5" s="985" t="s">
        <v>372</v>
      </c>
      <c r="R5" s="986"/>
      <c r="S5" s="986"/>
      <c r="T5" s="986"/>
      <c r="U5" s="987"/>
      <c r="V5" s="985" t="s">
        <v>373</v>
      </c>
      <c r="W5" s="986"/>
      <c r="X5" s="986"/>
      <c r="Y5" s="986"/>
      <c r="Z5" s="987"/>
      <c r="AA5" s="985" t="s">
        <v>374</v>
      </c>
      <c r="AB5" s="986"/>
      <c r="AC5" s="986"/>
      <c r="AD5" s="986"/>
      <c r="AE5" s="986"/>
      <c r="AF5" s="1078" t="s">
        <v>375</v>
      </c>
      <c r="AG5" s="986"/>
      <c r="AH5" s="986"/>
      <c r="AI5" s="986"/>
      <c r="AJ5" s="999"/>
      <c r="AK5" s="986" t="s">
        <v>376</v>
      </c>
      <c r="AL5" s="986"/>
      <c r="AM5" s="986"/>
      <c r="AN5" s="986"/>
      <c r="AO5" s="987"/>
      <c r="AP5" s="985" t="s">
        <v>377</v>
      </c>
      <c r="AQ5" s="986"/>
      <c r="AR5" s="986"/>
      <c r="AS5" s="986"/>
      <c r="AT5" s="987"/>
      <c r="AU5" s="985" t="s">
        <v>378</v>
      </c>
      <c r="AV5" s="986"/>
      <c r="AW5" s="986"/>
      <c r="AX5" s="986"/>
      <c r="AY5" s="999"/>
      <c r="AZ5" s="223"/>
      <c r="BA5" s="223"/>
      <c r="BB5" s="223"/>
      <c r="BC5" s="223"/>
      <c r="BD5" s="223"/>
      <c r="BE5" s="224"/>
      <c r="BF5" s="224"/>
      <c r="BG5" s="224"/>
      <c r="BH5" s="224"/>
      <c r="BI5" s="224"/>
      <c r="BJ5" s="224"/>
      <c r="BK5" s="224"/>
      <c r="BL5" s="224"/>
      <c r="BM5" s="224"/>
      <c r="BN5" s="224"/>
      <c r="BO5" s="224"/>
      <c r="BP5" s="224"/>
      <c r="BQ5" s="979" t="s">
        <v>379</v>
      </c>
      <c r="BR5" s="980"/>
      <c r="BS5" s="980"/>
      <c r="BT5" s="980"/>
      <c r="BU5" s="980"/>
      <c r="BV5" s="980"/>
      <c r="BW5" s="980"/>
      <c r="BX5" s="980"/>
      <c r="BY5" s="980"/>
      <c r="BZ5" s="980"/>
      <c r="CA5" s="980"/>
      <c r="CB5" s="980"/>
      <c r="CC5" s="980"/>
      <c r="CD5" s="980"/>
      <c r="CE5" s="980"/>
      <c r="CF5" s="980"/>
      <c r="CG5" s="981"/>
      <c r="CH5" s="985" t="s">
        <v>380</v>
      </c>
      <c r="CI5" s="986"/>
      <c r="CJ5" s="986"/>
      <c r="CK5" s="986"/>
      <c r="CL5" s="987"/>
      <c r="CM5" s="985" t="s">
        <v>381</v>
      </c>
      <c r="CN5" s="986"/>
      <c r="CO5" s="986"/>
      <c r="CP5" s="986"/>
      <c r="CQ5" s="987"/>
      <c r="CR5" s="985" t="s">
        <v>382</v>
      </c>
      <c r="CS5" s="986"/>
      <c r="CT5" s="986"/>
      <c r="CU5" s="986"/>
      <c r="CV5" s="987"/>
      <c r="CW5" s="985" t="s">
        <v>383</v>
      </c>
      <c r="CX5" s="986"/>
      <c r="CY5" s="986"/>
      <c r="CZ5" s="986"/>
      <c r="DA5" s="987"/>
      <c r="DB5" s="985" t="s">
        <v>384</v>
      </c>
      <c r="DC5" s="986"/>
      <c r="DD5" s="986"/>
      <c r="DE5" s="986"/>
      <c r="DF5" s="987"/>
      <c r="DG5" s="1068" t="s">
        <v>385</v>
      </c>
      <c r="DH5" s="1069"/>
      <c r="DI5" s="1069"/>
      <c r="DJ5" s="1069"/>
      <c r="DK5" s="1070"/>
      <c r="DL5" s="1068" t="s">
        <v>386</v>
      </c>
      <c r="DM5" s="1069"/>
      <c r="DN5" s="1069"/>
      <c r="DO5" s="1069"/>
      <c r="DP5" s="1070"/>
      <c r="DQ5" s="985" t="s">
        <v>387</v>
      </c>
      <c r="DR5" s="986"/>
      <c r="DS5" s="986"/>
      <c r="DT5" s="986"/>
      <c r="DU5" s="987"/>
      <c r="DV5" s="985" t="s">
        <v>378</v>
      </c>
      <c r="DW5" s="986"/>
      <c r="DX5" s="986"/>
      <c r="DY5" s="986"/>
      <c r="DZ5" s="999"/>
      <c r="EA5" s="225"/>
    </row>
    <row r="6" spans="1:131" s="226"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23"/>
      <c r="BA6" s="223"/>
      <c r="BB6" s="223"/>
      <c r="BC6" s="223"/>
      <c r="BD6" s="223"/>
      <c r="BE6" s="224"/>
      <c r="BF6" s="224"/>
      <c r="BG6" s="224"/>
      <c r="BH6" s="224"/>
      <c r="BI6" s="224"/>
      <c r="BJ6" s="224"/>
      <c r="BK6" s="224"/>
      <c r="BL6" s="224"/>
      <c r="BM6" s="224"/>
      <c r="BN6" s="224"/>
      <c r="BO6" s="224"/>
      <c r="BP6" s="224"/>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25"/>
    </row>
    <row r="7" spans="1:131" s="226" customFormat="1" ht="26.25" customHeight="1" thickTop="1" x14ac:dyDescent="0.15">
      <c r="A7" s="227">
        <v>1</v>
      </c>
      <c r="B7" s="1031" t="s">
        <v>388</v>
      </c>
      <c r="C7" s="1032"/>
      <c r="D7" s="1032"/>
      <c r="E7" s="1032"/>
      <c r="F7" s="1032"/>
      <c r="G7" s="1032"/>
      <c r="H7" s="1032"/>
      <c r="I7" s="1032"/>
      <c r="J7" s="1032"/>
      <c r="K7" s="1032"/>
      <c r="L7" s="1032"/>
      <c r="M7" s="1032"/>
      <c r="N7" s="1032"/>
      <c r="O7" s="1032"/>
      <c r="P7" s="1033"/>
      <c r="Q7" s="1086">
        <v>11371</v>
      </c>
      <c r="R7" s="1087"/>
      <c r="S7" s="1087"/>
      <c r="T7" s="1087"/>
      <c r="U7" s="1087"/>
      <c r="V7" s="1087">
        <v>10654</v>
      </c>
      <c r="W7" s="1087"/>
      <c r="X7" s="1087"/>
      <c r="Y7" s="1087"/>
      <c r="Z7" s="1087"/>
      <c r="AA7" s="1087">
        <v>717</v>
      </c>
      <c r="AB7" s="1087"/>
      <c r="AC7" s="1087"/>
      <c r="AD7" s="1087"/>
      <c r="AE7" s="1088"/>
      <c r="AF7" s="1089">
        <v>537</v>
      </c>
      <c r="AG7" s="1090"/>
      <c r="AH7" s="1090"/>
      <c r="AI7" s="1090"/>
      <c r="AJ7" s="1091"/>
      <c r="AK7" s="1092">
        <v>978</v>
      </c>
      <c r="AL7" s="1093"/>
      <c r="AM7" s="1093"/>
      <c r="AN7" s="1093"/>
      <c r="AO7" s="1093"/>
      <c r="AP7" s="1093">
        <v>7613</v>
      </c>
      <c r="AQ7" s="1093"/>
      <c r="AR7" s="1093"/>
      <c r="AS7" s="1093"/>
      <c r="AT7" s="1093"/>
      <c r="AU7" s="1094"/>
      <c r="AV7" s="1094"/>
      <c r="AW7" s="1094"/>
      <c r="AX7" s="1094"/>
      <c r="AY7" s="1095"/>
      <c r="AZ7" s="223"/>
      <c r="BA7" s="223"/>
      <c r="BB7" s="223"/>
      <c r="BC7" s="223"/>
      <c r="BD7" s="223"/>
      <c r="BE7" s="224"/>
      <c r="BF7" s="224"/>
      <c r="BG7" s="224"/>
      <c r="BH7" s="224"/>
      <c r="BI7" s="224"/>
      <c r="BJ7" s="224"/>
      <c r="BK7" s="224"/>
      <c r="BL7" s="224"/>
      <c r="BM7" s="224"/>
      <c r="BN7" s="224"/>
      <c r="BO7" s="224"/>
      <c r="BP7" s="224"/>
      <c r="BQ7" s="227">
        <v>1</v>
      </c>
      <c r="BR7" s="228"/>
      <c r="BS7" s="1083" t="s">
        <v>590</v>
      </c>
      <c r="BT7" s="1084"/>
      <c r="BU7" s="1084"/>
      <c r="BV7" s="1084"/>
      <c r="BW7" s="1084"/>
      <c r="BX7" s="1084"/>
      <c r="BY7" s="1084"/>
      <c r="BZ7" s="1084"/>
      <c r="CA7" s="1084"/>
      <c r="CB7" s="1084"/>
      <c r="CC7" s="1084"/>
      <c r="CD7" s="1084"/>
      <c r="CE7" s="1084"/>
      <c r="CF7" s="1084"/>
      <c r="CG7" s="1096"/>
      <c r="CH7" s="1080">
        <v>2</v>
      </c>
      <c r="CI7" s="1081"/>
      <c r="CJ7" s="1081"/>
      <c r="CK7" s="1081"/>
      <c r="CL7" s="1082"/>
      <c r="CM7" s="1080">
        <v>49</v>
      </c>
      <c r="CN7" s="1081"/>
      <c r="CO7" s="1081"/>
      <c r="CP7" s="1081"/>
      <c r="CQ7" s="1082"/>
      <c r="CR7" s="1080">
        <v>30</v>
      </c>
      <c r="CS7" s="1081"/>
      <c r="CT7" s="1081"/>
      <c r="CU7" s="1081"/>
      <c r="CV7" s="1082"/>
      <c r="CW7" s="1080" t="s">
        <v>591</v>
      </c>
      <c r="CX7" s="1081"/>
      <c r="CY7" s="1081"/>
      <c r="CZ7" s="1081"/>
      <c r="DA7" s="1082"/>
      <c r="DB7" s="1080" t="s">
        <v>574</v>
      </c>
      <c r="DC7" s="1081"/>
      <c r="DD7" s="1081"/>
      <c r="DE7" s="1081"/>
      <c r="DF7" s="1082"/>
      <c r="DG7" s="1080" t="s">
        <v>577</v>
      </c>
      <c r="DH7" s="1081"/>
      <c r="DI7" s="1081"/>
      <c r="DJ7" s="1081"/>
      <c r="DK7" s="1082"/>
      <c r="DL7" s="1080" t="s">
        <v>592</v>
      </c>
      <c r="DM7" s="1081"/>
      <c r="DN7" s="1081"/>
      <c r="DO7" s="1081"/>
      <c r="DP7" s="1082"/>
      <c r="DQ7" s="1080" t="s">
        <v>592</v>
      </c>
      <c r="DR7" s="1081"/>
      <c r="DS7" s="1081"/>
      <c r="DT7" s="1081"/>
      <c r="DU7" s="1082"/>
      <c r="DV7" s="1083"/>
      <c r="DW7" s="1084"/>
      <c r="DX7" s="1084"/>
      <c r="DY7" s="1084"/>
      <c r="DZ7" s="1085"/>
      <c r="EA7" s="225"/>
    </row>
    <row r="8" spans="1:131" s="226" customFormat="1" ht="26.25" customHeight="1" x14ac:dyDescent="0.15">
      <c r="A8" s="229">
        <v>2</v>
      </c>
      <c r="B8" s="1014"/>
      <c r="C8" s="1015"/>
      <c r="D8" s="1015"/>
      <c r="E8" s="1015"/>
      <c r="F8" s="1015"/>
      <c r="G8" s="1015"/>
      <c r="H8" s="1015"/>
      <c r="I8" s="1015"/>
      <c r="J8" s="1015"/>
      <c r="K8" s="1015"/>
      <c r="L8" s="1015"/>
      <c r="M8" s="1015"/>
      <c r="N8" s="1015"/>
      <c r="O8" s="1015"/>
      <c r="P8" s="1016"/>
      <c r="Q8" s="1022"/>
      <c r="R8" s="1023"/>
      <c r="S8" s="1023"/>
      <c r="T8" s="1023"/>
      <c r="U8" s="1023"/>
      <c r="V8" s="1023"/>
      <c r="W8" s="1023"/>
      <c r="X8" s="1023"/>
      <c r="Y8" s="1023"/>
      <c r="Z8" s="1023"/>
      <c r="AA8" s="1023"/>
      <c r="AB8" s="1023"/>
      <c r="AC8" s="1023"/>
      <c r="AD8" s="1023"/>
      <c r="AE8" s="1024"/>
      <c r="AF8" s="1019"/>
      <c r="AG8" s="1020"/>
      <c r="AH8" s="1020"/>
      <c r="AI8" s="1020"/>
      <c r="AJ8" s="1021"/>
      <c r="AK8" s="1064"/>
      <c r="AL8" s="1065"/>
      <c r="AM8" s="1065"/>
      <c r="AN8" s="1065"/>
      <c r="AO8" s="1065"/>
      <c r="AP8" s="1065"/>
      <c r="AQ8" s="1065"/>
      <c r="AR8" s="1065"/>
      <c r="AS8" s="1065"/>
      <c r="AT8" s="1065"/>
      <c r="AU8" s="1066"/>
      <c r="AV8" s="1066"/>
      <c r="AW8" s="1066"/>
      <c r="AX8" s="1066"/>
      <c r="AY8" s="1067"/>
      <c r="AZ8" s="223"/>
      <c r="BA8" s="223"/>
      <c r="BB8" s="223"/>
      <c r="BC8" s="223"/>
      <c r="BD8" s="223"/>
      <c r="BE8" s="224"/>
      <c r="BF8" s="224"/>
      <c r="BG8" s="224"/>
      <c r="BH8" s="224"/>
      <c r="BI8" s="224"/>
      <c r="BJ8" s="224"/>
      <c r="BK8" s="224"/>
      <c r="BL8" s="224"/>
      <c r="BM8" s="224"/>
      <c r="BN8" s="224"/>
      <c r="BO8" s="224"/>
      <c r="BP8" s="224"/>
      <c r="BQ8" s="229">
        <v>2</v>
      </c>
      <c r="BR8" s="230"/>
      <c r="BS8" s="976" t="s">
        <v>593</v>
      </c>
      <c r="BT8" s="977"/>
      <c r="BU8" s="977"/>
      <c r="BV8" s="977"/>
      <c r="BW8" s="977"/>
      <c r="BX8" s="977"/>
      <c r="BY8" s="977"/>
      <c r="BZ8" s="977"/>
      <c r="CA8" s="977"/>
      <c r="CB8" s="977"/>
      <c r="CC8" s="977"/>
      <c r="CD8" s="977"/>
      <c r="CE8" s="977"/>
      <c r="CF8" s="977"/>
      <c r="CG8" s="998"/>
      <c r="CH8" s="973">
        <v>28</v>
      </c>
      <c r="CI8" s="974"/>
      <c r="CJ8" s="974"/>
      <c r="CK8" s="974"/>
      <c r="CL8" s="975"/>
      <c r="CM8" s="973">
        <v>-11303</v>
      </c>
      <c r="CN8" s="974"/>
      <c r="CO8" s="974"/>
      <c r="CP8" s="974"/>
      <c r="CQ8" s="975"/>
      <c r="CR8" s="973">
        <v>0</v>
      </c>
      <c r="CS8" s="974"/>
      <c r="CT8" s="974"/>
      <c r="CU8" s="974"/>
      <c r="CV8" s="975"/>
      <c r="CW8" s="973" t="s">
        <v>574</v>
      </c>
      <c r="CX8" s="974"/>
      <c r="CY8" s="974"/>
      <c r="CZ8" s="974"/>
      <c r="DA8" s="975"/>
      <c r="DB8" s="973">
        <v>17</v>
      </c>
      <c r="DC8" s="974"/>
      <c r="DD8" s="974"/>
      <c r="DE8" s="974"/>
      <c r="DF8" s="975"/>
      <c r="DG8" s="973" t="s">
        <v>574</v>
      </c>
      <c r="DH8" s="974"/>
      <c r="DI8" s="974"/>
      <c r="DJ8" s="974"/>
      <c r="DK8" s="975"/>
      <c r="DL8" s="973" t="s">
        <v>594</v>
      </c>
      <c r="DM8" s="974"/>
      <c r="DN8" s="974"/>
      <c r="DO8" s="974"/>
      <c r="DP8" s="975"/>
      <c r="DQ8" s="973" t="s">
        <v>574</v>
      </c>
      <c r="DR8" s="974"/>
      <c r="DS8" s="974"/>
      <c r="DT8" s="974"/>
      <c r="DU8" s="975"/>
      <c r="DV8" s="976"/>
      <c r="DW8" s="977"/>
      <c r="DX8" s="977"/>
      <c r="DY8" s="977"/>
      <c r="DZ8" s="978"/>
      <c r="EA8" s="225"/>
    </row>
    <row r="9" spans="1:131" s="226" customFormat="1" ht="26.25" customHeight="1" x14ac:dyDescent="0.15">
      <c r="A9" s="229">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23"/>
      <c r="BA9" s="223"/>
      <c r="BB9" s="223"/>
      <c r="BC9" s="223"/>
      <c r="BD9" s="223"/>
      <c r="BE9" s="224"/>
      <c r="BF9" s="224"/>
      <c r="BG9" s="224"/>
      <c r="BH9" s="224"/>
      <c r="BI9" s="224"/>
      <c r="BJ9" s="224"/>
      <c r="BK9" s="224"/>
      <c r="BL9" s="224"/>
      <c r="BM9" s="224"/>
      <c r="BN9" s="224"/>
      <c r="BO9" s="224"/>
      <c r="BP9" s="224"/>
      <c r="BQ9" s="229">
        <v>3</v>
      </c>
      <c r="BR9" s="230"/>
      <c r="BS9" s="976"/>
      <c r="BT9" s="977"/>
      <c r="BU9" s="977"/>
      <c r="BV9" s="977"/>
      <c r="BW9" s="977"/>
      <c r="BX9" s="977"/>
      <c r="BY9" s="977"/>
      <c r="BZ9" s="977"/>
      <c r="CA9" s="977"/>
      <c r="CB9" s="977"/>
      <c r="CC9" s="977"/>
      <c r="CD9" s="977"/>
      <c r="CE9" s="977"/>
      <c r="CF9" s="977"/>
      <c r="CG9" s="998"/>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225"/>
    </row>
    <row r="10" spans="1:131" s="226" customFormat="1" ht="26.25" customHeight="1" x14ac:dyDescent="0.15">
      <c r="A10" s="229">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29">
        <v>4</v>
      </c>
      <c r="BR10" s="230"/>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25"/>
    </row>
    <row r="11" spans="1:131" s="226" customFormat="1" ht="26.25" customHeight="1" x14ac:dyDescent="0.15">
      <c r="A11" s="229">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29">
        <v>5</v>
      </c>
      <c r="BR11" s="230"/>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25"/>
    </row>
    <row r="12" spans="1:131" s="226" customFormat="1" ht="26.25" customHeight="1" x14ac:dyDescent="0.15">
      <c r="A12" s="229">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29">
        <v>6</v>
      </c>
      <c r="BR12" s="230"/>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25"/>
    </row>
    <row r="13" spans="1:131" s="226" customFormat="1" ht="26.25" customHeight="1" x14ac:dyDescent="0.15">
      <c r="A13" s="229">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29">
        <v>7</v>
      </c>
      <c r="BR13" s="230"/>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25"/>
    </row>
    <row r="14" spans="1:131" s="226" customFormat="1" ht="26.25" customHeight="1" x14ac:dyDescent="0.15">
      <c r="A14" s="229">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29">
        <v>8</v>
      </c>
      <c r="BR14" s="230"/>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25"/>
    </row>
    <row r="15" spans="1:131" s="226" customFormat="1" ht="26.25" customHeight="1" x14ac:dyDescent="0.15">
      <c r="A15" s="229">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29">
        <v>9</v>
      </c>
      <c r="BR15" s="230"/>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25"/>
    </row>
    <row r="16" spans="1:131" s="226" customFormat="1" ht="26.25" customHeight="1" x14ac:dyDescent="0.15">
      <c r="A16" s="229">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29">
        <v>10</v>
      </c>
      <c r="BR16" s="230"/>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25"/>
    </row>
    <row r="17" spans="1:131" s="226" customFormat="1" ht="26.25" customHeight="1" x14ac:dyDescent="0.15">
      <c r="A17" s="229">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29">
        <v>11</v>
      </c>
      <c r="BR17" s="230"/>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25"/>
    </row>
    <row r="18" spans="1:131" s="226" customFormat="1" ht="26.25" customHeight="1" x14ac:dyDescent="0.15">
      <c r="A18" s="229">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29">
        <v>12</v>
      </c>
      <c r="BR18" s="230"/>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25"/>
    </row>
    <row r="19" spans="1:131" s="226" customFormat="1" ht="26.25" customHeight="1" x14ac:dyDescent="0.15">
      <c r="A19" s="229">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29">
        <v>13</v>
      </c>
      <c r="BR19" s="230"/>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25"/>
    </row>
    <row r="20" spans="1:131" s="226" customFormat="1" ht="26.25" customHeight="1" x14ac:dyDescent="0.15">
      <c r="A20" s="229">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29">
        <v>14</v>
      </c>
      <c r="BR20" s="230"/>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25"/>
    </row>
    <row r="21" spans="1:131" s="226" customFormat="1" ht="26.25" customHeight="1" thickBot="1" x14ac:dyDescent="0.2">
      <c r="A21" s="229">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29">
        <v>15</v>
      </c>
      <c r="BR21" s="230"/>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25"/>
    </row>
    <row r="22" spans="1:131" s="226" customFormat="1" ht="26.25" customHeight="1" x14ac:dyDescent="0.15">
      <c r="A22" s="229">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389</v>
      </c>
      <c r="BA22" s="1012"/>
      <c r="BB22" s="1012"/>
      <c r="BC22" s="1012"/>
      <c r="BD22" s="1013"/>
      <c r="BE22" s="224"/>
      <c r="BF22" s="224"/>
      <c r="BG22" s="224"/>
      <c r="BH22" s="224"/>
      <c r="BI22" s="224"/>
      <c r="BJ22" s="224"/>
      <c r="BK22" s="224"/>
      <c r="BL22" s="224"/>
      <c r="BM22" s="224"/>
      <c r="BN22" s="224"/>
      <c r="BO22" s="224"/>
      <c r="BP22" s="224"/>
      <c r="BQ22" s="229">
        <v>16</v>
      </c>
      <c r="BR22" s="230"/>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25"/>
    </row>
    <row r="23" spans="1:131" s="226" customFormat="1" ht="26.25" customHeight="1" thickBot="1" x14ac:dyDescent="0.2">
      <c r="A23" s="231" t="s">
        <v>390</v>
      </c>
      <c r="B23" s="921" t="s">
        <v>391</v>
      </c>
      <c r="C23" s="922"/>
      <c r="D23" s="922"/>
      <c r="E23" s="922"/>
      <c r="F23" s="922"/>
      <c r="G23" s="922"/>
      <c r="H23" s="922"/>
      <c r="I23" s="922"/>
      <c r="J23" s="922"/>
      <c r="K23" s="922"/>
      <c r="L23" s="922"/>
      <c r="M23" s="922"/>
      <c r="N23" s="922"/>
      <c r="O23" s="922"/>
      <c r="P23" s="932"/>
      <c r="Q23" s="1051">
        <v>11371</v>
      </c>
      <c r="R23" s="1045"/>
      <c r="S23" s="1045"/>
      <c r="T23" s="1045"/>
      <c r="U23" s="1045"/>
      <c r="V23" s="1045">
        <v>10654</v>
      </c>
      <c r="W23" s="1045"/>
      <c r="X23" s="1045"/>
      <c r="Y23" s="1045"/>
      <c r="Z23" s="1045"/>
      <c r="AA23" s="1045">
        <v>717</v>
      </c>
      <c r="AB23" s="1045"/>
      <c r="AC23" s="1045"/>
      <c r="AD23" s="1045"/>
      <c r="AE23" s="1052"/>
      <c r="AF23" s="1053">
        <v>537</v>
      </c>
      <c r="AG23" s="1045"/>
      <c r="AH23" s="1045"/>
      <c r="AI23" s="1045"/>
      <c r="AJ23" s="1054"/>
      <c r="AK23" s="1055"/>
      <c r="AL23" s="1056"/>
      <c r="AM23" s="1056"/>
      <c r="AN23" s="1056"/>
      <c r="AO23" s="1056"/>
      <c r="AP23" s="1045">
        <v>7613</v>
      </c>
      <c r="AQ23" s="1045"/>
      <c r="AR23" s="1045"/>
      <c r="AS23" s="1045"/>
      <c r="AT23" s="1045"/>
      <c r="AU23" s="1046"/>
      <c r="AV23" s="1046"/>
      <c r="AW23" s="1046"/>
      <c r="AX23" s="1046"/>
      <c r="AY23" s="1047"/>
      <c r="AZ23" s="1048" t="s">
        <v>144</v>
      </c>
      <c r="BA23" s="1049"/>
      <c r="BB23" s="1049"/>
      <c r="BC23" s="1049"/>
      <c r="BD23" s="1050"/>
      <c r="BE23" s="224"/>
      <c r="BF23" s="224"/>
      <c r="BG23" s="224"/>
      <c r="BH23" s="224"/>
      <c r="BI23" s="224"/>
      <c r="BJ23" s="224"/>
      <c r="BK23" s="224"/>
      <c r="BL23" s="224"/>
      <c r="BM23" s="224"/>
      <c r="BN23" s="224"/>
      <c r="BO23" s="224"/>
      <c r="BP23" s="224"/>
      <c r="BQ23" s="229">
        <v>17</v>
      </c>
      <c r="BR23" s="230"/>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25"/>
    </row>
    <row r="24" spans="1:131" s="226" customFormat="1" ht="26.25" customHeight="1" x14ac:dyDescent="0.15">
      <c r="A24" s="1044" t="s">
        <v>392</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23"/>
      <c r="BA24" s="223"/>
      <c r="BB24" s="223"/>
      <c r="BC24" s="223"/>
      <c r="BD24" s="223"/>
      <c r="BE24" s="224"/>
      <c r="BF24" s="224"/>
      <c r="BG24" s="224"/>
      <c r="BH24" s="224"/>
      <c r="BI24" s="224"/>
      <c r="BJ24" s="224"/>
      <c r="BK24" s="224"/>
      <c r="BL24" s="224"/>
      <c r="BM24" s="224"/>
      <c r="BN24" s="224"/>
      <c r="BO24" s="224"/>
      <c r="BP24" s="224"/>
      <c r="BQ24" s="229">
        <v>18</v>
      </c>
      <c r="BR24" s="230"/>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25"/>
    </row>
    <row r="25" spans="1:131" ht="26.25" customHeight="1" thickBot="1" x14ac:dyDescent="0.2">
      <c r="A25" s="1043" t="s">
        <v>393</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23"/>
      <c r="BK25" s="223"/>
      <c r="BL25" s="223"/>
      <c r="BM25" s="223"/>
      <c r="BN25" s="223"/>
      <c r="BO25" s="232"/>
      <c r="BP25" s="232"/>
      <c r="BQ25" s="229">
        <v>19</v>
      </c>
      <c r="BR25" s="230"/>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21"/>
    </row>
    <row r="26" spans="1:131" ht="26.25" customHeight="1" x14ac:dyDescent="0.15">
      <c r="A26" s="979" t="s">
        <v>371</v>
      </c>
      <c r="B26" s="980"/>
      <c r="C26" s="980"/>
      <c r="D26" s="980"/>
      <c r="E26" s="980"/>
      <c r="F26" s="980"/>
      <c r="G26" s="980"/>
      <c r="H26" s="980"/>
      <c r="I26" s="980"/>
      <c r="J26" s="980"/>
      <c r="K26" s="980"/>
      <c r="L26" s="980"/>
      <c r="M26" s="980"/>
      <c r="N26" s="980"/>
      <c r="O26" s="980"/>
      <c r="P26" s="981"/>
      <c r="Q26" s="985" t="s">
        <v>394</v>
      </c>
      <c r="R26" s="986"/>
      <c r="S26" s="986"/>
      <c r="T26" s="986"/>
      <c r="U26" s="987"/>
      <c r="V26" s="985" t="s">
        <v>395</v>
      </c>
      <c r="W26" s="986"/>
      <c r="X26" s="986"/>
      <c r="Y26" s="986"/>
      <c r="Z26" s="987"/>
      <c r="AA26" s="985" t="s">
        <v>396</v>
      </c>
      <c r="AB26" s="986"/>
      <c r="AC26" s="986"/>
      <c r="AD26" s="986"/>
      <c r="AE26" s="986"/>
      <c r="AF26" s="1039" t="s">
        <v>397</v>
      </c>
      <c r="AG26" s="992"/>
      <c r="AH26" s="992"/>
      <c r="AI26" s="992"/>
      <c r="AJ26" s="1040"/>
      <c r="AK26" s="986" t="s">
        <v>398</v>
      </c>
      <c r="AL26" s="986"/>
      <c r="AM26" s="986"/>
      <c r="AN26" s="986"/>
      <c r="AO26" s="987"/>
      <c r="AP26" s="985" t="s">
        <v>399</v>
      </c>
      <c r="AQ26" s="986"/>
      <c r="AR26" s="986"/>
      <c r="AS26" s="986"/>
      <c r="AT26" s="987"/>
      <c r="AU26" s="985" t="s">
        <v>400</v>
      </c>
      <c r="AV26" s="986"/>
      <c r="AW26" s="986"/>
      <c r="AX26" s="986"/>
      <c r="AY26" s="987"/>
      <c r="AZ26" s="985" t="s">
        <v>401</v>
      </c>
      <c r="BA26" s="986"/>
      <c r="BB26" s="986"/>
      <c r="BC26" s="986"/>
      <c r="BD26" s="987"/>
      <c r="BE26" s="985" t="s">
        <v>378</v>
      </c>
      <c r="BF26" s="986"/>
      <c r="BG26" s="986"/>
      <c r="BH26" s="986"/>
      <c r="BI26" s="999"/>
      <c r="BJ26" s="223"/>
      <c r="BK26" s="223"/>
      <c r="BL26" s="223"/>
      <c r="BM26" s="223"/>
      <c r="BN26" s="223"/>
      <c r="BO26" s="232"/>
      <c r="BP26" s="232"/>
      <c r="BQ26" s="229">
        <v>20</v>
      </c>
      <c r="BR26" s="230"/>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21"/>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23"/>
      <c r="BK27" s="223"/>
      <c r="BL27" s="223"/>
      <c r="BM27" s="223"/>
      <c r="BN27" s="223"/>
      <c r="BO27" s="232"/>
      <c r="BP27" s="232"/>
      <c r="BQ27" s="229">
        <v>21</v>
      </c>
      <c r="BR27" s="230"/>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21"/>
    </row>
    <row r="28" spans="1:131" ht="26.25" customHeight="1" thickTop="1" x14ac:dyDescent="0.15">
      <c r="A28" s="233">
        <v>1</v>
      </c>
      <c r="B28" s="1031" t="s">
        <v>402</v>
      </c>
      <c r="C28" s="1032"/>
      <c r="D28" s="1032"/>
      <c r="E28" s="1032"/>
      <c r="F28" s="1032"/>
      <c r="G28" s="1032"/>
      <c r="H28" s="1032"/>
      <c r="I28" s="1032"/>
      <c r="J28" s="1032"/>
      <c r="K28" s="1032"/>
      <c r="L28" s="1032"/>
      <c r="M28" s="1032"/>
      <c r="N28" s="1032"/>
      <c r="O28" s="1032"/>
      <c r="P28" s="1033"/>
      <c r="Q28" s="1034">
        <v>2602</v>
      </c>
      <c r="R28" s="1035"/>
      <c r="S28" s="1035"/>
      <c r="T28" s="1035"/>
      <c r="U28" s="1035"/>
      <c r="V28" s="1035">
        <v>2313</v>
      </c>
      <c r="W28" s="1035"/>
      <c r="X28" s="1035"/>
      <c r="Y28" s="1035"/>
      <c r="Z28" s="1035"/>
      <c r="AA28" s="1035">
        <v>289</v>
      </c>
      <c r="AB28" s="1035"/>
      <c r="AC28" s="1035"/>
      <c r="AD28" s="1035"/>
      <c r="AE28" s="1036"/>
      <c r="AF28" s="1037">
        <v>289</v>
      </c>
      <c r="AG28" s="1035"/>
      <c r="AH28" s="1035"/>
      <c r="AI28" s="1035"/>
      <c r="AJ28" s="1038"/>
      <c r="AK28" s="1026">
        <v>221</v>
      </c>
      <c r="AL28" s="1027"/>
      <c r="AM28" s="1027"/>
      <c r="AN28" s="1027"/>
      <c r="AO28" s="1027"/>
      <c r="AP28" s="1027" t="s">
        <v>572</v>
      </c>
      <c r="AQ28" s="1027"/>
      <c r="AR28" s="1027"/>
      <c r="AS28" s="1027"/>
      <c r="AT28" s="1027"/>
      <c r="AU28" s="1027" t="s">
        <v>574</v>
      </c>
      <c r="AV28" s="1027"/>
      <c r="AW28" s="1027"/>
      <c r="AX28" s="1027"/>
      <c r="AY28" s="1027"/>
      <c r="AZ28" s="1028" t="s">
        <v>574</v>
      </c>
      <c r="BA28" s="1028"/>
      <c r="BB28" s="1028"/>
      <c r="BC28" s="1028"/>
      <c r="BD28" s="1028"/>
      <c r="BE28" s="1029"/>
      <c r="BF28" s="1029"/>
      <c r="BG28" s="1029"/>
      <c r="BH28" s="1029"/>
      <c r="BI28" s="1030"/>
      <c r="BJ28" s="223"/>
      <c r="BK28" s="223"/>
      <c r="BL28" s="223"/>
      <c r="BM28" s="223"/>
      <c r="BN28" s="223"/>
      <c r="BO28" s="232"/>
      <c r="BP28" s="232"/>
      <c r="BQ28" s="229">
        <v>22</v>
      </c>
      <c r="BR28" s="230"/>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21"/>
    </row>
    <row r="29" spans="1:131" ht="26.25" customHeight="1" x14ac:dyDescent="0.15">
      <c r="A29" s="233">
        <v>2</v>
      </c>
      <c r="B29" s="1014" t="s">
        <v>403</v>
      </c>
      <c r="C29" s="1015"/>
      <c r="D29" s="1015"/>
      <c r="E29" s="1015"/>
      <c r="F29" s="1015"/>
      <c r="G29" s="1015"/>
      <c r="H29" s="1015"/>
      <c r="I29" s="1015"/>
      <c r="J29" s="1015"/>
      <c r="K29" s="1015"/>
      <c r="L29" s="1015"/>
      <c r="M29" s="1015"/>
      <c r="N29" s="1015"/>
      <c r="O29" s="1015"/>
      <c r="P29" s="1016"/>
      <c r="Q29" s="1022">
        <v>487</v>
      </c>
      <c r="R29" s="1023"/>
      <c r="S29" s="1023"/>
      <c r="T29" s="1023"/>
      <c r="U29" s="1023"/>
      <c r="V29" s="1023">
        <v>483</v>
      </c>
      <c r="W29" s="1023"/>
      <c r="X29" s="1023"/>
      <c r="Y29" s="1023"/>
      <c r="Z29" s="1023"/>
      <c r="AA29" s="1023">
        <v>4</v>
      </c>
      <c r="AB29" s="1023"/>
      <c r="AC29" s="1023"/>
      <c r="AD29" s="1023"/>
      <c r="AE29" s="1024"/>
      <c r="AF29" s="1019">
        <v>4</v>
      </c>
      <c r="AG29" s="1020"/>
      <c r="AH29" s="1020"/>
      <c r="AI29" s="1020"/>
      <c r="AJ29" s="1021"/>
      <c r="AK29" s="964">
        <v>361</v>
      </c>
      <c r="AL29" s="955"/>
      <c r="AM29" s="955"/>
      <c r="AN29" s="955"/>
      <c r="AO29" s="955"/>
      <c r="AP29" s="955" t="s">
        <v>573</v>
      </c>
      <c r="AQ29" s="955"/>
      <c r="AR29" s="955"/>
      <c r="AS29" s="955"/>
      <c r="AT29" s="955"/>
      <c r="AU29" s="955" t="s">
        <v>576</v>
      </c>
      <c r="AV29" s="955"/>
      <c r="AW29" s="955"/>
      <c r="AX29" s="955"/>
      <c r="AY29" s="955"/>
      <c r="AZ29" s="1025" t="s">
        <v>578</v>
      </c>
      <c r="BA29" s="1025"/>
      <c r="BB29" s="1025"/>
      <c r="BC29" s="1025"/>
      <c r="BD29" s="1025"/>
      <c r="BE29" s="956"/>
      <c r="BF29" s="956"/>
      <c r="BG29" s="956"/>
      <c r="BH29" s="956"/>
      <c r="BI29" s="957"/>
      <c r="BJ29" s="223"/>
      <c r="BK29" s="223"/>
      <c r="BL29" s="223"/>
      <c r="BM29" s="223"/>
      <c r="BN29" s="223"/>
      <c r="BO29" s="232"/>
      <c r="BP29" s="232"/>
      <c r="BQ29" s="229">
        <v>23</v>
      </c>
      <c r="BR29" s="230"/>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21"/>
    </row>
    <row r="30" spans="1:131" ht="26.25" customHeight="1" x14ac:dyDescent="0.15">
      <c r="A30" s="233">
        <v>3</v>
      </c>
      <c r="B30" s="1014" t="s">
        <v>404</v>
      </c>
      <c r="C30" s="1015"/>
      <c r="D30" s="1015"/>
      <c r="E30" s="1015"/>
      <c r="F30" s="1015"/>
      <c r="G30" s="1015"/>
      <c r="H30" s="1015"/>
      <c r="I30" s="1015"/>
      <c r="J30" s="1015"/>
      <c r="K30" s="1015"/>
      <c r="L30" s="1015"/>
      <c r="M30" s="1015"/>
      <c r="N30" s="1015"/>
      <c r="O30" s="1015"/>
      <c r="P30" s="1016"/>
      <c r="Q30" s="1022">
        <v>1830</v>
      </c>
      <c r="R30" s="1023"/>
      <c r="S30" s="1023"/>
      <c r="T30" s="1023"/>
      <c r="U30" s="1023"/>
      <c r="V30" s="1023">
        <v>1719</v>
      </c>
      <c r="W30" s="1023"/>
      <c r="X30" s="1023"/>
      <c r="Y30" s="1023"/>
      <c r="Z30" s="1023"/>
      <c r="AA30" s="1023">
        <v>111</v>
      </c>
      <c r="AB30" s="1023"/>
      <c r="AC30" s="1023"/>
      <c r="AD30" s="1023"/>
      <c r="AE30" s="1024"/>
      <c r="AF30" s="1019">
        <v>111</v>
      </c>
      <c r="AG30" s="1020"/>
      <c r="AH30" s="1020"/>
      <c r="AI30" s="1020"/>
      <c r="AJ30" s="1021"/>
      <c r="AK30" s="964">
        <v>84</v>
      </c>
      <c r="AL30" s="955"/>
      <c r="AM30" s="955"/>
      <c r="AN30" s="955"/>
      <c r="AO30" s="955"/>
      <c r="AP30" s="955" t="s">
        <v>573</v>
      </c>
      <c r="AQ30" s="955"/>
      <c r="AR30" s="955"/>
      <c r="AS30" s="955"/>
      <c r="AT30" s="955"/>
      <c r="AU30" s="955" t="s">
        <v>576</v>
      </c>
      <c r="AV30" s="955"/>
      <c r="AW30" s="955"/>
      <c r="AX30" s="955"/>
      <c r="AY30" s="955"/>
      <c r="AZ30" s="1025" t="s">
        <v>578</v>
      </c>
      <c r="BA30" s="1025"/>
      <c r="BB30" s="1025"/>
      <c r="BC30" s="1025"/>
      <c r="BD30" s="1025"/>
      <c r="BE30" s="956"/>
      <c r="BF30" s="956"/>
      <c r="BG30" s="956"/>
      <c r="BH30" s="956"/>
      <c r="BI30" s="957"/>
      <c r="BJ30" s="223"/>
      <c r="BK30" s="223"/>
      <c r="BL30" s="223"/>
      <c r="BM30" s="223"/>
      <c r="BN30" s="223"/>
      <c r="BO30" s="232"/>
      <c r="BP30" s="232"/>
      <c r="BQ30" s="229">
        <v>24</v>
      </c>
      <c r="BR30" s="230"/>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21"/>
    </row>
    <row r="31" spans="1:131" ht="26.25" customHeight="1" x14ac:dyDescent="0.15">
      <c r="A31" s="233">
        <v>4</v>
      </c>
      <c r="B31" s="1014" t="s">
        <v>405</v>
      </c>
      <c r="C31" s="1015"/>
      <c r="D31" s="1015"/>
      <c r="E31" s="1015"/>
      <c r="F31" s="1015"/>
      <c r="G31" s="1015"/>
      <c r="H31" s="1015"/>
      <c r="I31" s="1015"/>
      <c r="J31" s="1015"/>
      <c r="K31" s="1015"/>
      <c r="L31" s="1015"/>
      <c r="M31" s="1015"/>
      <c r="N31" s="1015"/>
      <c r="O31" s="1015"/>
      <c r="P31" s="1016"/>
      <c r="Q31" s="1022">
        <v>347</v>
      </c>
      <c r="R31" s="1023"/>
      <c r="S31" s="1023"/>
      <c r="T31" s="1023"/>
      <c r="U31" s="1023"/>
      <c r="V31" s="1023">
        <v>263</v>
      </c>
      <c r="W31" s="1023"/>
      <c r="X31" s="1023"/>
      <c r="Y31" s="1023"/>
      <c r="Z31" s="1023"/>
      <c r="AA31" s="1023">
        <v>84</v>
      </c>
      <c r="AB31" s="1023"/>
      <c r="AC31" s="1023"/>
      <c r="AD31" s="1023"/>
      <c r="AE31" s="1024"/>
      <c r="AF31" s="1019">
        <v>561</v>
      </c>
      <c r="AG31" s="1020"/>
      <c r="AH31" s="1020"/>
      <c r="AI31" s="1020"/>
      <c r="AJ31" s="1021"/>
      <c r="AK31" s="964">
        <v>19</v>
      </c>
      <c r="AL31" s="955"/>
      <c r="AM31" s="955"/>
      <c r="AN31" s="955"/>
      <c r="AO31" s="955"/>
      <c r="AP31" s="955">
        <v>1060</v>
      </c>
      <c r="AQ31" s="955"/>
      <c r="AR31" s="955"/>
      <c r="AS31" s="955"/>
      <c r="AT31" s="955"/>
      <c r="AU31" s="955" t="s">
        <v>577</v>
      </c>
      <c r="AV31" s="955"/>
      <c r="AW31" s="955"/>
      <c r="AX31" s="955"/>
      <c r="AY31" s="955"/>
      <c r="AZ31" s="1025" t="s">
        <v>576</v>
      </c>
      <c r="BA31" s="1025"/>
      <c r="BB31" s="1025"/>
      <c r="BC31" s="1025"/>
      <c r="BD31" s="1025"/>
      <c r="BE31" s="956" t="s">
        <v>406</v>
      </c>
      <c r="BF31" s="956"/>
      <c r="BG31" s="956"/>
      <c r="BH31" s="956"/>
      <c r="BI31" s="957"/>
      <c r="BJ31" s="223"/>
      <c r="BK31" s="223"/>
      <c r="BL31" s="223"/>
      <c r="BM31" s="223"/>
      <c r="BN31" s="223"/>
      <c r="BO31" s="232"/>
      <c r="BP31" s="232"/>
      <c r="BQ31" s="229">
        <v>25</v>
      </c>
      <c r="BR31" s="230"/>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21"/>
    </row>
    <row r="32" spans="1:131" ht="26.25" customHeight="1" x14ac:dyDescent="0.15">
      <c r="A32" s="233">
        <v>5</v>
      </c>
      <c r="B32" s="1014" t="s">
        <v>407</v>
      </c>
      <c r="C32" s="1015"/>
      <c r="D32" s="1015"/>
      <c r="E32" s="1015"/>
      <c r="F32" s="1015"/>
      <c r="G32" s="1015"/>
      <c r="H32" s="1015"/>
      <c r="I32" s="1015"/>
      <c r="J32" s="1015"/>
      <c r="K32" s="1015"/>
      <c r="L32" s="1015"/>
      <c r="M32" s="1015"/>
      <c r="N32" s="1015"/>
      <c r="O32" s="1015"/>
      <c r="P32" s="1016"/>
      <c r="Q32" s="1022">
        <v>13</v>
      </c>
      <c r="R32" s="1023"/>
      <c r="S32" s="1023"/>
      <c r="T32" s="1023"/>
      <c r="U32" s="1023"/>
      <c r="V32" s="1023">
        <v>11</v>
      </c>
      <c r="W32" s="1023"/>
      <c r="X32" s="1023"/>
      <c r="Y32" s="1023"/>
      <c r="Z32" s="1023"/>
      <c r="AA32" s="1023">
        <v>2</v>
      </c>
      <c r="AB32" s="1023"/>
      <c r="AC32" s="1023"/>
      <c r="AD32" s="1023"/>
      <c r="AE32" s="1024"/>
      <c r="AF32" s="1019">
        <v>2</v>
      </c>
      <c r="AG32" s="1020"/>
      <c r="AH32" s="1020"/>
      <c r="AI32" s="1020"/>
      <c r="AJ32" s="1021"/>
      <c r="AK32" s="964">
        <v>7</v>
      </c>
      <c r="AL32" s="955"/>
      <c r="AM32" s="955"/>
      <c r="AN32" s="955"/>
      <c r="AO32" s="955"/>
      <c r="AP32" s="955" t="s">
        <v>574</v>
      </c>
      <c r="AQ32" s="955"/>
      <c r="AR32" s="955"/>
      <c r="AS32" s="955"/>
      <c r="AT32" s="955"/>
      <c r="AU32" s="955" t="s">
        <v>575</v>
      </c>
      <c r="AV32" s="955"/>
      <c r="AW32" s="955"/>
      <c r="AX32" s="955"/>
      <c r="AY32" s="955"/>
      <c r="AZ32" s="1025" t="s">
        <v>576</v>
      </c>
      <c r="BA32" s="1025"/>
      <c r="BB32" s="1025"/>
      <c r="BC32" s="1025"/>
      <c r="BD32" s="1025"/>
      <c r="BE32" s="956" t="s">
        <v>408</v>
      </c>
      <c r="BF32" s="956"/>
      <c r="BG32" s="956"/>
      <c r="BH32" s="956"/>
      <c r="BI32" s="957"/>
      <c r="BJ32" s="223"/>
      <c r="BK32" s="223"/>
      <c r="BL32" s="223"/>
      <c r="BM32" s="223"/>
      <c r="BN32" s="223"/>
      <c r="BO32" s="232"/>
      <c r="BP32" s="232"/>
      <c r="BQ32" s="229">
        <v>26</v>
      </c>
      <c r="BR32" s="230"/>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21"/>
    </row>
    <row r="33" spans="1:131" ht="26.25" customHeight="1" x14ac:dyDescent="0.15">
      <c r="A33" s="233">
        <v>6</v>
      </c>
      <c r="B33" s="1014"/>
      <c r="C33" s="1015"/>
      <c r="D33" s="1015"/>
      <c r="E33" s="1015"/>
      <c r="F33" s="1015"/>
      <c r="G33" s="1015"/>
      <c r="H33" s="1015"/>
      <c r="I33" s="1015"/>
      <c r="J33" s="1015"/>
      <c r="K33" s="1015"/>
      <c r="L33" s="1015"/>
      <c r="M33" s="1015"/>
      <c r="N33" s="1015"/>
      <c r="O33" s="1015"/>
      <c r="P33" s="1016"/>
      <c r="Q33" s="1022"/>
      <c r="R33" s="1023"/>
      <c r="S33" s="1023"/>
      <c r="T33" s="1023"/>
      <c r="U33" s="1023"/>
      <c r="V33" s="1023"/>
      <c r="W33" s="1023"/>
      <c r="X33" s="1023"/>
      <c r="Y33" s="1023"/>
      <c r="Z33" s="1023"/>
      <c r="AA33" s="1023"/>
      <c r="AB33" s="1023"/>
      <c r="AC33" s="1023"/>
      <c r="AD33" s="1023"/>
      <c r="AE33" s="1024"/>
      <c r="AF33" s="1019"/>
      <c r="AG33" s="1020"/>
      <c r="AH33" s="1020"/>
      <c r="AI33" s="1020"/>
      <c r="AJ33" s="1021"/>
      <c r="AK33" s="964"/>
      <c r="AL33" s="955"/>
      <c r="AM33" s="955"/>
      <c r="AN33" s="955"/>
      <c r="AO33" s="955"/>
      <c r="AP33" s="955"/>
      <c r="AQ33" s="955"/>
      <c r="AR33" s="955"/>
      <c r="AS33" s="955"/>
      <c r="AT33" s="955"/>
      <c r="AU33" s="955"/>
      <c r="AV33" s="955"/>
      <c r="AW33" s="955"/>
      <c r="AX33" s="955"/>
      <c r="AY33" s="955"/>
      <c r="AZ33" s="1025"/>
      <c r="BA33" s="1025"/>
      <c r="BB33" s="1025"/>
      <c r="BC33" s="1025"/>
      <c r="BD33" s="1025"/>
      <c r="BE33" s="956"/>
      <c r="BF33" s="956"/>
      <c r="BG33" s="956"/>
      <c r="BH33" s="956"/>
      <c r="BI33" s="957"/>
      <c r="BJ33" s="223"/>
      <c r="BK33" s="223"/>
      <c r="BL33" s="223"/>
      <c r="BM33" s="223"/>
      <c r="BN33" s="223"/>
      <c r="BO33" s="232"/>
      <c r="BP33" s="232"/>
      <c r="BQ33" s="229">
        <v>27</v>
      </c>
      <c r="BR33" s="230"/>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21"/>
    </row>
    <row r="34" spans="1:131" ht="26.25" customHeight="1" x14ac:dyDescent="0.15">
      <c r="A34" s="233">
        <v>7</v>
      </c>
      <c r="B34" s="1014"/>
      <c r="C34" s="1015"/>
      <c r="D34" s="1015"/>
      <c r="E34" s="1015"/>
      <c r="F34" s="1015"/>
      <c r="G34" s="1015"/>
      <c r="H34" s="1015"/>
      <c r="I34" s="1015"/>
      <c r="J34" s="1015"/>
      <c r="K34" s="1015"/>
      <c r="L34" s="1015"/>
      <c r="M34" s="1015"/>
      <c r="N34" s="1015"/>
      <c r="O34" s="1015"/>
      <c r="P34" s="1016"/>
      <c r="Q34" s="1022"/>
      <c r="R34" s="1023"/>
      <c r="S34" s="1023"/>
      <c r="T34" s="1023"/>
      <c r="U34" s="1023"/>
      <c r="V34" s="1023"/>
      <c r="W34" s="1023"/>
      <c r="X34" s="1023"/>
      <c r="Y34" s="1023"/>
      <c r="Z34" s="1023"/>
      <c r="AA34" s="1023"/>
      <c r="AB34" s="1023"/>
      <c r="AC34" s="1023"/>
      <c r="AD34" s="1023"/>
      <c r="AE34" s="1024"/>
      <c r="AF34" s="1019"/>
      <c r="AG34" s="1020"/>
      <c r="AH34" s="1020"/>
      <c r="AI34" s="1020"/>
      <c r="AJ34" s="1021"/>
      <c r="AK34" s="964"/>
      <c r="AL34" s="955"/>
      <c r="AM34" s="955"/>
      <c r="AN34" s="955"/>
      <c r="AO34" s="955"/>
      <c r="AP34" s="955"/>
      <c r="AQ34" s="955"/>
      <c r="AR34" s="955"/>
      <c r="AS34" s="955"/>
      <c r="AT34" s="955"/>
      <c r="AU34" s="955"/>
      <c r="AV34" s="955"/>
      <c r="AW34" s="955"/>
      <c r="AX34" s="955"/>
      <c r="AY34" s="955"/>
      <c r="AZ34" s="1025"/>
      <c r="BA34" s="1025"/>
      <c r="BB34" s="1025"/>
      <c r="BC34" s="1025"/>
      <c r="BD34" s="1025"/>
      <c r="BE34" s="956"/>
      <c r="BF34" s="956"/>
      <c r="BG34" s="956"/>
      <c r="BH34" s="956"/>
      <c r="BI34" s="957"/>
      <c r="BJ34" s="223"/>
      <c r="BK34" s="223"/>
      <c r="BL34" s="223"/>
      <c r="BM34" s="223"/>
      <c r="BN34" s="223"/>
      <c r="BO34" s="232"/>
      <c r="BP34" s="232"/>
      <c r="BQ34" s="229">
        <v>28</v>
      </c>
      <c r="BR34" s="230"/>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21"/>
    </row>
    <row r="35" spans="1:131" ht="26.25" customHeight="1" x14ac:dyDescent="0.15">
      <c r="A35" s="233">
        <v>8</v>
      </c>
      <c r="B35" s="1014"/>
      <c r="C35" s="1015"/>
      <c r="D35" s="1015"/>
      <c r="E35" s="1015"/>
      <c r="F35" s="1015"/>
      <c r="G35" s="1015"/>
      <c r="H35" s="1015"/>
      <c r="I35" s="1015"/>
      <c r="J35" s="1015"/>
      <c r="K35" s="1015"/>
      <c r="L35" s="1015"/>
      <c r="M35" s="1015"/>
      <c r="N35" s="1015"/>
      <c r="O35" s="1015"/>
      <c r="P35" s="1016"/>
      <c r="Q35" s="1022"/>
      <c r="R35" s="1023"/>
      <c r="S35" s="1023"/>
      <c r="T35" s="1023"/>
      <c r="U35" s="1023"/>
      <c r="V35" s="1023"/>
      <c r="W35" s="1023"/>
      <c r="X35" s="1023"/>
      <c r="Y35" s="1023"/>
      <c r="Z35" s="1023"/>
      <c r="AA35" s="1023"/>
      <c r="AB35" s="1023"/>
      <c r="AC35" s="1023"/>
      <c r="AD35" s="1023"/>
      <c r="AE35" s="1024"/>
      <c r="AF35" s="1019"/>
      <c r="AG35" s="1020"/>
      <c r="AH35" s="1020"/>
      <c r="AI35" s="1020"/>
      <c r="AJ35" s="1021"/>
      <c r="AK35" s="964"/>
      <c r="AL35" s="955"/>
      <c r="AM35" s="955"/>
      <c r="AN35" s="955"/>
      <c r="AO35" s="955"/>
      <c r="AP35" s="955"/>
      <c r="AQ35" s="955"/>
      <c r="AR35" s="955"/>
      <c r="AS35" s="955"/>
      <c r="AT35" s="955"/>
      <c r="AU35" s="955"/>
      <c r="AV35" s="955"/>
      <c r="AW35" s="955"/>
      <c r="AX35" s="955"/>
      <c r="AY35" s="955"/>
      <c r="AZ35" s="1025"/>
      <c r="BA35" s="1025"/>
      <c r="BB35" s="1025"/>
      <c r="BC35" s="1025"/>
      <c r="BD35" s="1025"/>
      <c r="BE35" s="956"/>
      <c r="BF35" s="956"/>
      <c r="BG35" s="956"/>
      <c r="BH35" s="956"/>
      <c r="BI35" s="957"/>
      <c r="BJ35" s="223"/>
      <c r="BK35" s="223"/>
      <c r="BL35" s="223"/>
      <c r="BM35" s="223"/>
      <c r="BN35" s="223"/>
      <c r="BO35" s="232"/>
      <c r="BP35" s="232"/>
      <c r="BQ35" s="229">
        <v>29</v>
      </c>
      <c r="BR35" s="230"/>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21"/>
    </row>
    <row r="36" spans="1:131" ht="26.25" customHeight="1" x14ac:dyDescent="0.15">
      <c r="A36" s="233">
        <v>9</v>
      </c>
      <c r="B36" s="1014"/>
      <c r="C36" s="1015"/>
      <c r="D36" s="1015"/>
      <c r="E36" s="1015"/>
      <c r="F36" s="1015"/>
      <c r="G36" s="1015"/>
      <c r="H36" s="1015"/>
      <c r="I36" s="1015"/>
      <c r="J36" s="1015"/>
      <c r="K36" s="1015"/>
      <c r="L36" s="1015"/>
      <c r="M36" s="1015"/>
      <c r="N36" s="1015"/>
      <c r="O36" s="1015"/>
      <c r="P36" s="1016"/>
      <c r="Q36" s="1022"/>
      <c r="R36" s="1023"/>
      <c r="S36" s="1023"/>
      <c r="T36" s="1023"/>
      <c r="U36" s="1023"/>
      <c r="V36" s="1023"/>
      <c r="W36" s="1023"/>
      <c r="X36" s="1023"/>
      <c r="Y36" s="1023"/>
      <c r="Z36" s="1023"/>
      <c r="AA36" s="1023"/>
      <c r="AB36" s="1023"/>
      <c r="AC36" s="1023"/>
      <c r="AD36" s="1023"/>
      <c r="AE36" s="1024"/>
      <c r="AF36" s="1019"/>
      <c r="AG36" s="1020"/>
      <c r="AH36" s="1020"/>
      <c r="AI36" s="1020"/>
      <c r="AJ36" s="1021"/>
      <c r="AK36" s="964"/>
      <c r="AL36" s="955"/>
      <c r="AM36" s="955"/>
      <c r="AN36" s="955"/>
      <c r="AO36" s="955"/>
      <c r="AP36" s="955"/>
      <c r="AQ36" s="955"/>
      <c r="AR36" s="955"/>
      <c r="AS36" s="955"/>
      <c r="AT36" s="955"/>
      <c r="AU36" s="955"/>
      <c r="AV36" s="955"/>
      <c r="AW36" s="955"/>
      <c r="AX36" s="955"/>
      <c r="AY36" s="955"/>
      <c r="AZ36" s="1025"/>
      <c r="BA36" s="1025"/>
      <c r="BB36" s="1025"/>
      <c r="BC36" s="1025"/>
      <c r="BD36" s="1025"/>
      <c r="BE36" s="956"/>
      <c r="BF36" s="956"/>
      <c r="BG36" s="956"/>
      <c r="BH36" s="956"/>
      <c r="BI36" s="957"/>
      <c r="BJ36" s="223"/>
      <c r="BK36" s="223"/>
      <c r="BL36" s="223"/>
      <c r="BM36" s="223"/>
      <c r="BN36" s="223"/>
      <c r="BO36" s="232"/>
      <c r="BP36" s="232"/>
      <c r="BQ36" s="229">
        <v>30</v>
      </c>
      <c r="BR36" s="230"/>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21"/>
    </row>
    <row r="37" spans="1:131" ht="26.25" customHeight="1" x14ac:dyDescent="0.15">
      <c r="A37" s="233">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23"/>
      <c r="BK37" s="223"/>
      <c r="BL37" s="223"/>
      <c r="BM37" s="223"/>
      <c r="BN37" s="223"/>
      <c r="BO37" s="232"/>
      <c r="BP37" s="232"/>
      <c r="BQ37" s="229">
        <v>31</v>
      </c>
      <c r="BR37" s="230"/>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21"/>
    </row>
    <row r="38" spans="1:131" ht="26.25" customHeight="1" x14ac:dyDescent="0.15">
      <c r="A38" s="233">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23"/>
      <c r="BK38" s="223"/>
      <c r="BL38" s="223"/>
      <c r="BM38" s="223"/>
      <c r="BN38" s="223"/>
      <c r="BO38" s="232"/>
      <c r="BP38" s="232"/>
      <c r="BQ38" s="229">
        <v>32</v>
      </c>
      <c r="BR38" s="230"/>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21"/>
    </row>
    <row r="39" spans="1:131" ht="26.25" customHeight="1" x14ac:dyDescent="0.15">
      <c r="A39" s="233">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23"/>
      <c r="BK39" s="223"/>
      <c r="BL39" s="223"/>
      <c r="BM39" s="223"/>
      <c r="BN39" s="223"/>
      <c r="BO39" s="232"/>
      <c r="BP39" s="232"/>
      <c r="BQ39" s="229">
        <v>33</v>
      </c>
      <c r="BR39" s="230"/>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21"/>
    </row>
    <row r="40" spans="1:131" ht="26.25" customHeight="1" x14ac:dyDescent="0.15">
      <c r="A40" s="229">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23"/>
      <c r="BK40" s="223"/>
      <c r="BL40" s="223"/>
      <c r="BM40" s="223"/>
      <c r="BN40" s="223"/>
      <c r="BO40" s="232"/>
      <c r="BP40" s="232"/>
      <c r="BQ40" s="229">
        <v>34</v>
      </c>
      <c r="BR40" s="230"/>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21"/>
    </row>
    <row r="41" spans="1:131" ht="26.25" customHeight="1" x14ac:dyDescent="0.15">
      <c r="A41" s="229">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23"/>
      <c r="BK41" s="223"/>
      <c r="BL41" s="223"/>
      <c r="BM41" s="223"/>
      <c r="BN41" s="223"/>
      <c r="BO41" s="232"/>
      <c r="BP41" s="232"/>
      <c r="BQ41" s="229">
        <v>35</v>
      </c>
      <c r="BR41" s="230"/>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21"/>
    </row>
    <row r="42" spans="1:131" ht="26.25" customHeight="1" x14ac:dyDescent="0.15">
      <c r="A42" s="229">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23"/>
      <c r="BK42" s="223"/>
      <c r="BL42" s="223"/>
      <c r="BM42" s="223"/>
      <c r="BN42" s="223"/>
      <c r="BO42" s="232"/>
      <c r="BP42" s="232"/>
      <c r="BQ42" s="229">
        <v>36</v>
      </c>
      <c r="BR42" s="230"/>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21"/>
    </row>
    <row r="43" spans="1:131" ht="26.25" customHeight="1" x14ac:dyDescent="0.15">
      <c r="A43" s="229">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23"/>
      <c r="BK43" s="223"/>
      <c r="BL43" s="223"/>
      <c r="BM43" s="223"/>
      <c r="BN43" s="223"/>
      <c r="BO43" s="232"/>
      <c r="BP43" s="232"/>
      <c r="BQ43" s="229">
        <v>37</v>
      </c>
      <c r="BR43" s="230"/>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21"/>
    </row>
    <row r="44" spans="1:131" ht="26.25" customHeight="1" x14ac:dyDescent="0.15">
      <c r="A44" s="229">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23"/>
      <c r="BK44" s="223"/>
      <c r="BL44" s="223"/>
      <c r="BM44" s="223"/>
      <c r="BN44" s="223"/>
      <c r="BO44" s="232"/>
      <c r="BP44" s="232"/>
      <c r="BQ44" s="229">
        <v>38</v>
      </c>
      <c r="BR44" s="230"/>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21"/>
    </row>
    <row r="45" spans="1:131" ht="26.25" customHeight="1" x14ac:dyDescent="0.15">
      <c r="A45" s="229">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23"/>
      <c r="BK45" s="223"/>
      <c r="BL45" s="223"/>
      <c r="BM45" s="223"/>
      <c r="BN45" s="223"/>
      <c r="BO45" s="232"/>
      <c r="BP45" s="232"/>
      <c r="BQ45" s="229">
        <v>39</v>
      </c>
      <c r="BR45" s="230"/>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21"/>
    </row>
    <row r="46" spans="1:131" ht="26.25" customHeight="1" x14ac:dyDescent="0.15">
      <c r="A46" s="229">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23"/>
      <c r="BK46" s="223"/>
      <c r="BL46" s="223"/>
      <c r="BM46" s="223"/>
      <c r="BN46" s="223"/>
      <c r="BO46" s="232"/>
      <c r="BP46" s="232"/>
      <c r="BQ46" s="229">
        <v>40</v>
      </c>
      <c r="BR46" s="230"/>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21"/>
    </row>
    <row r="47" spans="1:131" ht="26.25" customHeight="1" x14ac:dyDescent="0.15">
      <c r="A47" s="229">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23"/>
      <c r="BK47" s="223"/>
      <c r="BL47" s="223"/>
      <c r="BM47" s="223"/>
      <c r="BN47" s="223"/>
      <c r="BO47" s="232"/>
      <c r="BP47" s="232"/>
      <c r="BQ47" s="229">
        <v>41</v>
      </c>
      <c r="BR47" s="230"/>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21"/>
    </row>
    <row r="48" spans="1:131" ht="26.25" customHeight="1" x14ac:dyDescent="0.15">
      <c r="A48" s="229">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23"/>
      <c r="BK48" s="223"/>
      <c r="BL48" s="223"/>
      <c r="BM48" s="223"/>
      <c r="BN48" s="223"/>
      <c r="BO48" s="232"/>
      <c r="BP48" s="232"/>
      <c r="BQ48" s="229">
        <v>42</v>
      </c>
      <c r="BR48" s="230"/>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21"/>
    </row>
    <row r="49" spans="1:131" ht="26.25" customHeight="1" x14ac:dyDescent="0.15">
      <c r="A49" s="229">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23"/>
      <c r="BK49" s="223"/>
      <c r="BL49" s="223"/>
      <c r="BM49" s="223"/>
      <c r="BN49" s="223"/>
      <c r="BO49" s="232"/>
      <c r="BP49" s="232"/>
      <c r="BQ49" s="229">
        <v>43</v>
      </c>
      <c r="BR49" s="230"/>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21"/>
    </row>
    <row r="50" spans="1:131" ht="26.25" customHeight="1" x14ac:dyDescent="0.15">
      <c r="A50" s="229">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23"/>
      <c r="BK50" s="223"/>
      <c r="BL50" s="223"/>
      <c r="BM50" s="223"/>
      <c r="BN50" s="223"/>
      <c r="BO50" s="232"/>
      <c r="BP50" s="232"/>
      <c r="BQ50" s="229">
        <v>44</v>
      </c>
      <c r="BR50" s="230"/>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21"/>
    </row>
    <row r="51" spans="1:131" ht="26.25" customHeight="1" x14ac:dyDescent="0.15">
      <c r="A51" s="229">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23"/>
      <c r="BK51" s="223"/>
      <c r="BL51" s="223"/>
      <c r="BM51" s="223"/>
      <c r="BN51" s="223"/>
      <c r="BO51" s="232"/>
      <c r="BP51" s="232"/>
      <c r="BQ51" s="229">
        <v>45</v>
      </c>
      <c r="BR51" s="230"/>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21"/>
    </row>
    <row r="52" spans="1:131" ht="26.25" customHeight="1" x14ac:dyDescent="0.15">
      <c r="A52" s="229">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23"/>
      <c r="BK52" s="223"/>
      <c r="BL52" s="223"/>
      <c r="BM52" s="223"/>
      <c r="BN52" s="223"/>
      <c r="BO52" s="232"/>
      <c r="BP52" s="232"/>
      <c r="BQ52" s="229">
        <v>46</v>
      </c>
      <c r="BR52" s="230"/>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21"/>
    </row>
    <row r="53" spans="1:131" ht="26.25" customHeight="1" x14ac:dyDescent="0.15">
      <c r="A53" s="229">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23"/>
      <c r="BK53" s="223"/>
      <c r="BL53" s="223"/>
      <c r="BM53" s="223"/>
      <c r="BN53" s="223"/>
      <c r="BO53" s="232"/>
      <c r="BP53" s="232"/>
      <c r="BQ53" s="229">
        <v>47</v>
      </c>
      <c r="BR53" s="230"/>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21"/>
    </row>
    <row r="54" spans="1:131" ht="26.25" customHeight="1" x14ac:dyDescent="0.15">
      <c r="A54" s="229">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23"/>
      <c r="BK54" s="223"/>
      <c r="BL54" s="223"/>
      <c r="BM54" s="223"/>
      <c r="BN54" s="223"/>
      <c r="BO54" s="232"/>
      <c r="BP54" s="232"/>
      <c r="BQ54" s="229">
        <v>48</v>
      </c>
      <c r="BR54" s="230"/>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21"/>
    </row>
    <row r="55" spans="1:131" ht="26.25" customHeight="1" x14ac:dyDescent="0.15">
      <c r="A55" s="229">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23"/>
      <c r="BK55" s="223"/>
      <c r="BL55" s="223"/>
      <c r="BM55" s="223"/>
      <c r="BN55" s="223"/>
      <c r="BO55" s="232"/>
      <c r="BP55" s="232"/>
      <c r="BQ55" s="229">
        <v>49</v>
      </c>
      <c r="BR55" s="230"/>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21"/>
    </row>
    <row r="56" spans="1:131" ht="26.25" customHeight="1" x14ac:dyDescent="0.15">
      <c r="A56" s="229">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23"/>
      <c r="BK56" s="223"/>
      <c r="BL56" s="223"/>
      <c r="BM56" s="223"/>
      <c r="BN56" s="223"/>
      <c r="BO56" s="232"/>
      <c r="BP56" s="232"/>
      <c r="BQ56" s="229">
        <v>50</v>
      </c>
      <c r="BR56" s="230"/>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21"/>
    </row>
    <row r="57" spans="1:131" ht="26.25" customHeight="1" x14ac:dyDescent="0.15">
      <c r="A57" s="229">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23"/>
      <c r="BK57" s="223"/>
      <c r="BL57" s="223"/>
      <c r="BM57" s="223"/>
      <c r="BN57" s="223"/>
      <c r="BO57" s="232"/>
      <c r="BP57" s="232"/>
      <c r="BQ57" s="229">
        <v>51</v>
      </c>
      <c r="BR57" s="230"/>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21"/>
    </row>
    <row r="58" spans="1:131" ht="26.25" customHeight="1" x14ac:dyDescent="0.15">
      <c r="A58" s="229">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23"/>
      <c r="BK58" s="223"/>
      <c r="BL58" s="223"/>
      <c r="BM58" s="223"/>
      <c r="BN58" s="223"/>
      <c r="BO58" s="232"/>
      <c r="BP58" s="232"/>
      <c r="BQ58" s="229">
        <v>52</v>
      </c>
      <c r="BR58" s="230"/>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21"/>
    </row>
    <row r="59" spans="1:131" ht="26.25" customHeight="1" x14ac:dyDescent="0.15">
      <c r="A59" s="229">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23"/>
      <c r="BK59" s="223"/>
      <c r="BL59" s="223"/>
      <c r="BM59" s="223"/>
      <c r="BN59" s="223"/>
      <c r="BO59" s="232"/>
      <c r="BP59" s="232"/>
      <c r="BQ59" s="229">
        <v>53</v>
      </c>
      <c r="BR59" s="230"/>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21"/>
    </row>
    <row r="60" spans="1:131" ht="26.25" customHeight="1" x14ac:dyDescent="0.15">
      <c r="A60" s="229">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23"/>
      <c r="BK60" s="223"/>
      <c r="BL60" s="223"/>
      <c r="BM60" s="223"/>
      <c r="BN60" s="223"/>
      <c r="BO60" s="232"/>
      <c r="BP60" s="232"/>
      <c r="BQ60" s="229">
        <v>54</v>
      </c>
      <c r="BR60" s="230"/>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21"/>
    </row>
    <row r="61" spans="1:131" ht="26.25" customHeight="1" thickBot="1" x14ac:dyDescent="0.2">
      <c r="A61" s="229">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23"/>
      <c r="BK61" s="223"/>
      <c r="BL61" s="223"/>
      <c r="BM61" s="223"/>
      <c r="BN61" s="223"/>
      <c r="BO61" s="232"/>
      <c r="BP61" s="232"/>
      <c r="BQ61" s="229">
        <v>55</v>
      </c>
      <c r="BR61" s="230"/>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21"/>
    </row>
    <row r="62" spans="1:131" ht="26.25" customHeight="1" x14ac:dyDescent="0.15">
      <c r="A62" s="229">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409</v>
      </c>
      <c r="BK62" s="1012"/>
      <c r="BL62" s="1012"/>
      <c r="BM62" s="1012"/>
      <c r="BN62" s="1013"/>
      <c r="BO62" s="232"/>
      <c r="BP62" s="232"/>
      <c r="BQ62" s="229">
        <v>56</v>
      </c>
      <c r="BR62" s="230"/>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21"/>
    </row>
    <row r="63" spans="1:131" ht="26.25" customHeight="1" thickBot="1" x14ac:dyDescent="0.2">
      <c r="A63" s="231" t="s">
        <v>390</v>
      </c>
      <c r="B63" s="921" t="s">
        <v>410</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967</v>
      </c>
      <c r="AG63" s="943"/>
      <c r="AH63" s="943"/>
      <c r="AI63" s="943"/>
      <c r="AJ63" s="1006"/>
      <c r="AK63" s="1007"/>
      <c r="AL63" s="947"/>
      <c r="AM63" s="947"/>
      <c r="AN63" s="947"/>
      <c r="AO63" s="947"/>
      <c r="AP63" s="943">
        <v>1060</v>
      </c>
      <c r="AQ63" s="943"/>
      <c r="AR63" s="943"/>
      <c r="AS63" s="943"/>
      <c r="AT63" s="943"/>
      <c r="AU63" s="943"/>
      <c r="AV63" s="943"/>
      <c r="AW63" s="943"/>
      <c r="AX63" s="943"/>
      <c r="AY63" s="943"/>
      <c r="AZ63" s="1001"/>
      <c r="BA63" s="1001"/>
      <c r="BB63" s="1001"/>
      <c r="BC63" s="1001"/>
      <c r="BD63" s="1001"/>
      <c r="BE63" s="944"/>
      <c r="BF63" s="944"/>
      <c r="BG63" s="944"/>
      <c r="BH63" s="944"/>
      <c r="BI63" s="945"/>
      <c r="BJ63" s="1002" t="s">
        <v>411</v>
      </c>
      <c r="BK63" s="937"/>
      <c r="BL63" s="937"/>
      <c r="BM63" s="937"/>
      <c r="BN63" s="1003"/>
      <c r="BO63" s="232"/>
      <c r="BP63" s="232"/>
      <c r="BQ63" s="229">
        <v>57</v>
      </c>
      <c r="BR63" s="230"/>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21"/>
    </row>
    <row r="66" spans="1:131" ht="26.25" customHeight="1" x14ac:dyDescent="0.15">
      <c r="A66" s="979" t="s">
        <v>413</v>
      </c>
      <c r="B66" s="980"/>
      <c r="C66" s="980"/>
      <c r="D66" s="980"/>
      <c r="E66" s="980"/>
      <c r="F66" s="980"/>
      <c r="G66" s="980"/>
      <c r="H66" s="980"/>
      <c r="I66" s="980"/>
      <c r="J66" s="980"/>
      <c r="K66" s="980"/>
      <c r="L66" s="980"/>
      <c r="M66" s="980"/>
      <c r="N66" s="980"/>
      <c r="O66" s="980"/>
      <c r="P66" s="981"/>
      <c r="Q66" s="985" t="s">
        <v>414</v>
      </c>
      <c r="R66" s="986"/>
      <c r="S66" s="986"/>
      <c r="T66" s="986"/>
      <c r="U66" s="987"/>
      <c r="V66" s="985" t="s">
        <v>395</v>
      </c>
      <c r="W66" s="986"/>
      <c r="X66" s="986"/>
      <c r="Y66" s="986"/>
      <c r="Z66" s="987"/>
      <c r="AA66" s="985" t="s">
        <v>415</v>
      </c>
      <c r="AB66" s="986"/>
      <c r="AC66" s="986"/>
      <c r="AD66" s="986"/>
      <c r="AE66" s="987"/>
      <c r="AF66" s="991" t="s">
        <v>416</v>
      </c>
      <c r="AG66" s="992"/>
      <c r="AH66" s="992"/>
      <c r="AI66" s="992"/>
      <c r="AJ66" s="993"/>
      <c r="AK66" s="985" t="s">
        <v>417</v>
      </c>
      <c r="AL66" s="980"/>
      <c r="AM66" s="980"/>
      <c r="AN66" s="980"/>
      <c r="AO66" s="981"/>
      <c r="AP66" s="985" t="s">
        <v>418</v>
      </c>
      <c r="AQ66" s="986"/>
      <c r="AR66" s="986"/>
      <c r="AS66" s="986"/>
      <c r="AT66" s="987"/>
      <c r="AU66" s="985" t="s">
        <v>419</v>
      </c>
      <c r="AV66" s="986"/>
      <c r="AW66" s="986"/>
      <c r="AX66" s="986"/>
      <c r="AY66" s="987"/>
      <c r="AZ66" s="985" t="s">
        <v>378</v>
      </c>
      <c r="BA66" s="986"/>
      <c r="BB66" s="986"/>
      <c r="BC66" s="986"/>
      <c r="BD66" s="999"/>
      <c r="BE66" s="232"/>
      <c r="BF66" s="232"/>
      <c r="BG66" s="232"/>
      <c r="BH66" s="232"/>
      <c r="BI66" s="232"/>
      <c r="BJ66" s="232"/>
      <c r="BK66" s="232"/>
      <c r="BL66" s="232"/>
      <c r="BM66" s="232"/>
      <c r="BN66" s="232"/>
      <c r="BO66" s="232"/>
      <c r="BP66" s="232"/>
      <c r="BQ66" s="229">
        <v>60</v>
      </c>
      <c r="BR66" s="234"/>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21"/>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32"/>
      <c r="BF67" s="232"/>
      <c r="BG67" s="232"/>
      <c r="BH67" s="232"/>
      <c r="BI67" s="232"/>
      <c r="BJ67" s="232"/>
      <c r="BK67" s="232"/>
      <c r="BL67" s="232"/>
      <c r="BM67" s="232"/>
      <c r="BN67" s="232"/>
      <c r="BO67" s="232"/>
      <c r="BP67" s="232"/>
      <c r="BQ67" s="229">
        <v>61</v>
      </c>
      <c r="BR67" s="234"/>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21"/>
    </row>
    <row r="68" spans="1:131" ht="26.25" customHeight="1" thickTop="1" x14ac:dyDescent="0.15">
      <c r="A68" s="227">
        <v>1</v>
      </c>
      <c r="B68" s="969" t="s">
        <v>579</v>
      </c>
      <c r="C68" s="970"/>
      <c r="D68" s="970"/>
      <c r="E68" s="970"/>
      <c r="F68" s="970"/>
      <c r="G68" s="970"/>
      <c r="H68" s="970"/>
      <c r="I68" s="970"/>
      <c r="J68" s="970"/>
      <c r="K68" s="970"/>
      <c r="L68" s="970"/>
      <c r="M68" s="970"/>
      <c r="N68" s="970"/>
      <c r="O68" s="970"/>
      <c r="P68" s="971"/>
      <c r="Q68" s="972">
        <v>1937</v>
      </c>
      <c r="R68" s="966"/>
      <c r="S68" s="966"/>
      <c r="T68" s="966"/>
      <c r="U68" s="966"/>
      <c r="V68" s="966">
        <v>1788</v>
      </c>
      <c r="W68" s="966"/>
      <c r="X68" s="966"/>
      <c r="Y68" s="966"/>
      <c r="Z68" s="966"/>
      <c r="AA68" s="966">
        <v>150</v>
      </c>
      <c r="AB68" s="966"/>
      <c r="AC68" s="966"/>
      <c r="AD68" s="966"/>
      <c r="AE68" s="966"/>
      <c r="AF68" s="966">
        <v>150</v>
      </c>
      <c r="AG68" s="966"/>
      <c r="AH68" s="966"/>
      <c r="AI68" s="966"/>
      <c r="AJ68" s="966"/>
      <c r="AK68" s="966">
        <v>27</v>
      </c>
      <c r="AL68" s="966"/>
      <c r="AM68" s="966"/>
      <c r="AN68" s="966"/>
      <c r="AO68" s="966"/>
      <c r="AP68" s="966" t="s">
        <v>587</v>
      </c>
      <c r="AQ68" s="966"/>
      <c r="AR68" s="966"/>
      <c r="AS68" s="966"/>
      <c r="AT68" s="966"/>
      <c r="AU68" s="966" t="s">
        <v>588</v>
      </c>
      <c r="AV68" s="966"/>
      <c r="AW68" s="966"/>
      <c r="AX68" s="966"/>
      <c r="AY68" s="966"/>
      <c r="AZ68" s="967"/>
      <c r="BA68" s="967"/>
      <c r="BB68" s="967"/>
      <c r="BC68" s="967"/>
      <c r="BD68" s="968"/>
      <c r="BE68" s="232"/>
      <c r="BF68" s="232"/>
      <c r="BG68" s="232"/>
      <c r="BH68" s="232"/>
      <c r="BI68" s="232"/>
      <c r="BJ68" s="232"/>
      <c r="BK68" s="232"/>
      <c r="BL68" s="232"/>
      <c r="BM68" s="232"/>
      <c r="BN68" s="232"/>
      <c r="BO68" s="232"/>
      <c r="BP68" s="232"/>
      <c r="BQ68" s="229">
        <v>62</v>
      </c>
      <c r="BR68" s="234"/>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21"/>
    </row>
    <row r="69" spans="1:131" ht="26.25" customHeight="1" x14ac:dyDescent="0.15">
      <c r="A69" s="229">
        <v>2</v>
      </c>
      <c r="B69" s="958" t="s">
        <v>580</v>
      </c>
      <c r="C69" s="959"/>
      <c r="D69" s="959"/>
      <c r="E69" s="959"/>
      <c r="F69" s="959"/>
      <c r="G69" s="959"/>
      <c r="H69" s="959"/>
      <c r="I69" s="959"/>
      <c r="J69" s="959"/>
      <c r="K69" s="959"/>
      <c r="L69" s="959"/>
      <c r="M69" s="959"/>
      <c r="N69" s="959"/>
      <c r="O69" s="959"/>
      <c r="P69" s="960"/>
      <c r="Q69" s="961">
        <v>43</v>
      </c>
      <c r="R69" s="955"/>
      <c r="S69" s="955"/>
      <c r="T69" s="955"/>
      <c r="U69" s="955"/>
      <c r="V69" s="955">
        <v>39</v>
      </c>
      <c r="W69" s="955"/>
      <c r="X69" s="955"/>
      <c r="Y69" s="955"/>
      <c r="Z69" s="955"/>
      <c r="AA69" s="955">
        <v>4</v>
      </c>
      <c r="AB69" s="955"/>
      <c r="AC69" s="955"/>
      <c r="AD69" s="955"/>
      <c r="AE69" s="955"/>
      <c r="AF69" s="955">
        <v>4</v>
      </c>
      <c r="AG69" s="955"/>
      <c r="AH69" s="955"/>
      <c r="AI69" s="955"/>
      <c r="AJ69" s="955"/>
      <c r="AK69" s="955">
        <v>26</v>
      </c>
      <c r="AL69" s="955"/>
      <c r="AM69" s="955"/>
      <c r="AN69" s="955"/>
      <c r="AO69" s="955"/>
      <c r="AP69" s="955" t="s">
        <v>574</v>
      </c>
      <c r="AQ69" s="955"/>
      <c r="AR69" s="955"/>
      <c r="AS69" s="955"/>
      <c r="AT69" s="955"/>
      <c r="AU69" s="955" t="s">
        <v>574</v>
      </c>
      <c r="AV69" s="955"/>
      <c r="AW69" s="955"/>
      <c r="AX69" s="955"/>
      <c r="AY69" s="955"/>
      <c r="AZ69" s="956"/>
      <c r="BA69" s="956"/>
      <c r="BB69" s="956"/>
      <c r="BC69" s="956"/>
      <c r="BD69" s="957"/>
      <c r="BE69" s="232"/>
      <c r="BF69" s="232"/>
      <c r="BG69" s="232"/>
      <c r="BH69" s="232"/>
      <c r="BI69" s="232"/>
      <c r="BJ69" s="232"/>
      <c r="BK69" s="232"/>
      <c r="BL69" s="232"/>
      <c r="BM69" s="232"/>
      <c r="BN69" s="232"/>
      <c r="BO69" s="232"/>
      <c r="BP69" s="232"/>
      <c r="BQ69" s="229">
        <v>63</v>
      </c>
      <c r="BR69" s="234"/>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21"/>
    </row>
    <row r="70" spans="1:131" ht="26.25" customHeight="1" x14ac:dyDescent="0.15">
      <c r="A70" s="229">
        <v>3</v>
      </c>
      <c r="B70" s="958" t="s">
        <v>581</v>
      </c>
      <c r="C70" s="959"/>
      <c r="D70" s="959"/>
      <c r="E70" s="959"/>
      <c r="F70" s="959"/>
      <c r="G70" s="959"/>
      <c r="H70" s="959"/>
      <c r="I70" s="959"/>
      <c r="J70" s="959"/>
      <c r="K70" s="959"/>
      <c r="L70" s="959"/>
      <c r="M70" s="959"/>
      <c r="N70" s="959"/>
      <c r="O70" s="959"/>
      <c r="P70" s="960"/>
      <c r="Q70" s="961">
        <v>22</v>
      </c>
      <c r="R70" s="955"/>
      <c r="S70" s="955"/>
      <c r="T70" s="955"/>
      <c r="U70" s="955"/>
      <c r="V70" s="955">
        <v>19</v>
      </c>
      <c r="W70" s="955"/>
      <c r="X70" s="955"/>
      <c r="Y70" s="955"/>
      <c r="Z70" s="955"/>
      <c r="AA70" s="955">
        <v>2</v>
      </c>
      <c r="AB70" s="955"/>
      <c r="AC70" s="955"/>
      <c r="AD70" s="955"/>
      <c r="AE70" s="955"/>
      <c r="AF70" s="955">
        <v>2</v>
      </c>
      <c r="AG70" s="955"/>
      <c r="AH70" s="955"/>
      <c r="AI70" s="955"/>
      <c r="AJ70" s="955"/>
      <c r="AK70" s="955" t="s">
        <v>588</v>
      </c>
      <c r="AL70" s="955"/>
      <c r="AM70" s="955"/>
      <c r="AN70" s="955"/>
      <c r="AO70" s="955"/>
      <c r="AP70" s="955" t="s">
        <v>574</v>
      </c>
      <c r="AQ70" s="955"/>
      <c r="AR70" s="955"/>
      <c r="AS70" s="955"/>
      <c r="AT70" s="955"/>
      <c r="AU70" s="955" t="s">
        <v>577</v>
      </c>
      <c r="AV70" s="955"/>
      <c r="AW70" s="955"/>
      <c r="AX70" s="955"/>
      <c r="AY70" s="955"/>
      <c r="AZ70" s="956"/>
      <c r="BA70" s="956"/>
      <c r="BB70" s="956"/>
      <c r="BC70" s="956"/>
      <c r="BD70" s="957"/>
      <c r="BE70" s="232"/>
      <c r="BF70" s="232"/>
      <c r="BG70" s="232"/>
      <c r="BH70" s="232"/>
      <c r="BI70" s="232"/>
      <c r="BJ70" s="232"/>
      <c r="BK70" s="232"/>
      <c r="BL70" s="232"/>
      <c r="BM70" s="232"/>
      <c r="BN70" s="232"/>
      <c r="BO70" s="232"/>
      <c r="BP70" s="232"/>
      <c r="BQ70" s="229">
        <v>64</v>
      </c>
      <c r="BR70" s="234"/>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21"/>
    </row>
    <row r="71" spans="1:131" ht="26.25" customHeight="1" x14ac:dyDescent="0.15">
      <c r="A71" s="229">
        <v>4</v>
      </c>
      <c r="B71" s="958" t="s">
        <v>582</v>
      </c>
      <c r="C71" s="959"/>
      <c r="D71" s="959"/>
      <c r="E71" s="959"/>
      <c r="F71" s="959"/>
      <c r="G71" s="959"/>
      <c r="H71" s="959"/>
      <c r="I71" s="959"/>
      <c r="J71" s="959"/>
      <c r="K71" s="959"/>
      <c r="L71" s="959"/>
      <c r="M71" s="959"/>
      <c r="N71" s="959"/>
      <c r="O71" s="959"/>
      <c r="P71" s="960"/>
      <c r="Q71" s="961">
        <v>207</v>
      </c>
      <c r="R71" s="955"/>
      <c r="S71" s="955"/>
      <c r="T71" s="955"/>
      <c r="U71" s="955"/>
      <c r="V71" s="955">
        <v>201</v>
      </c>
      <c r="W71" s="955"/>
      <c r="X71" s="955"/>
      <c r="Y71" s="955"/>
      <c r="Z71" s="955"/>
      <c r="AA71" s="955">
        <v>6</v>
      </c>
      <c r="AB71" s="955"/>
      <c r="AC71" s="955"/>
      <c r="AD71" s="955"/>
      <c r="AE71" s="955"/>
      <c r="AF71" s="955">
        <v>6</v>
      </c>
      <c r="AG71" s="955"/>
      <c r="AH71" s="955"/>
      <c r="AI71" s="955"/>
      <c r="AJ71" s="955"/>
      <c r="AK71" s="955">
        <v>5</v>
      </c>
      <c r="AL71" s="955"/>
      <c r="AM71" s="955"/>
      <c r="AN71" s="955"/>
      <c r="AO71" s="955"/>
      <c r="AP71" s="955" t="s">
        <v>574</v>
      </c>
      <c r="AQ71" s="955"/>
      <c r="AR71" s="955"/>
      <c r="AS71" s="955"/>
      <c r="AT71" s="955"/>
      <c r="AU71" s="955" t="s">
        <v>589</v>
      </c>
      <c r="AV71" s="955"/>
      <c r="AW71" s="955"/>
      <c r="AX71" s="955"/>
      <c r="AY71" s="955"/>
      <c r="AZ71" s="956"/>
      <c r="BA71" s="956"/>
      <c r="BB71" s="956"/>
      <c r="BC71" s="956"/>
      <c r="BD71" s="957"/>
      <c r="BE71" s="232"/>
      <c r="BF71" s="232"/>
      <c r="BG71" s="232"/>
      <c r="BH71" s="232"/>
      <c r="BI71" s="232"/>
      <c r="BJ71" s="232"/>
      <c r="BK71" s="232"/>
      <c r="BL71" s="232"/>
      <c r="BM71" s="232"/>
      <c r="BN71" s="232"/>
      <c r="BO71" s="232"/>
      <c r="BP71" s="232"/>
      <c r="BQ71" s="229">
        <v>65</v>
      </c>
      <c r="BR71" s="234"/>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21"/>
    </row>
    <row r="72" spans="1:131" ht="26.25" customHeight="1" x14ac:dyDescent="0.15">
      <c r="A72" s="229">
        <v>5</v>
      </c>
      <c r="B72" s="958" t="s">
        <v>583</v>
      </c>
      <c r="C72" s="959"/>
      <c r="D72" s="959"/>
      <c r="E72" s="959"/>
      <c r="F72" s="959"/>
      <c r="G72" s="959"/>
      <c r="H72" s="959"/>
      <c r="I72" s="959"/>
      <c r="J72" s="959"/>
      <c r="K72" s="959"/>
      <c r="L72" s="959"/>
      <c r="M72" s="959"/>
      <c r="N72" s="959"/>
      <c r="O72" s="959"/>
      <c r="P72" s="960"/>
      <c r="Q72" s="961">
        <v>165588</v>
      </c>
      <c r="R72" s="955"/>
      <c r="S72" s="955"/>
      <c r="T72" s="955"/>
      <c r="U72" s="955"/>
      <c r="V72" s="955">
        <v>158226</v>
      </c>
      <c r="W72" s="955"/>
      <c r="X72" s="955"/>
      <c r="Y72" s="955"/>
      <c r="Z72" s="955"/>
      <c r="AA72" s="955">
        <v>7362</v>
      </c>
      <c r="AB72" s="955"/>
      <c r="AC72" s="955"/>
      <c r="AD72" s="955"/>
      <c r="AE72" s="955"/>
      <c r="AF72" s="955">
        <v>7362</v>
      </c>
      <c r="AG72" s="955"/>
      <c r="AH72" s="955"/>
      <c r="AI72" s="955"/>
      <c r="AJ72" s="955"/>
      <c r="AK72" s="955">
        <v>1484</v>
      </c>
      <c r="AL72" s="955"/>
      <c r="AM72" s="955"/>
      <c r="AN72" s="955"/>
      <c r="AO72" s="955"/>
      <c r="AP72" s="955" t="s">
        <v>574</v>
      </c>
      <c r="AQ72" s="955"/>
      <c r="AR72" s="955"/>
      <c r="AS72" s="955"/>
      <c r="AT72" s="955"/>
      <c r="AU72" s="955" t="s">
        <v>574</v>
      </c>
      <c r="AV72" s="955"/>
      <c r="AW72" s="955"/>
      <c r="AX72" s="955"/>
      <c r="AY72" s="955"/>
      <c r="AZ72" s="956"/>
      <c r="BA72" s="956"/>
      <c r="BB72" s="956"/>
      <c r="BC72" s="956"/>
      <c r="BD72" s="957"/>
      <c r="BE72" s="232"/>
      <c r="BF72" s="232"/>
      <c r="BG72" s="232"/>
      <c r="BH72" s="232"/>
      <c r="BI72" s="232"/>
      <c r="BJ72" s="232"/>
      <c r="BK72" s="232"/>
      <c r="BL72" s="232"/>
      <c r="BM72" s="232"/>
      <c r="BN72" s="232"/>
      <c r="BO72" s="232"/>
      <c r="BP72" s="232"/>
      <c r="BQ72" s="229">
        <v>66</v>
      </c>
      <c r="BR72" s="234"/>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21"/>
    </row>
    <row r="73" spans="1:131" ht="26.25" customHeight="1" x14ac:dyDescent="0.15">
      <c r="A73" s="229">
        <v>6</v>
      </c>
      <c r="B73" s="958" t="s">
        <v>584</v>
      </c>
      <c r="C73" s="959"/>
      <c r="D73" s="959"/>
      <c r="E73" s="959"/>
      <c r="F73" s="959"/>
      <c r="G73" s="959"/>
      <c r="H73" s="959"/>
      <c r="I73" s="959"/>
      <c r="J73" s="959"/>
      <c r="K73" s="959"/>
      <c r="L73" s="959"/>
      <c r="M73" s="959"/>
      <c r="N73" s="959"/>
      <c r="O73" s="959"/>
      <c r="P73" s="960"/>
      <c r="Q73" s="961">
        <v>3</v>
      </c>
      <c r="R73" s="955"/>
      <c r="S73" s="955"/>
      <c r="T73" s="955"/>
      <c r="U73" s="955"/>
      <c r="V73" s="955">
        <v>3</v>
      </c>
      <c r="W73" s="955"/>
      <c r="X73" s="955"/>
      <c r="Y73" s="955"/>
      <c r="Z73" s="955"/>
      <c r="AA73" s="955">
        <v>0</v>
      </c>
      <c r="AB73" s="955"/>
      <c r="AC73" s="955"/>
      <c r="AD73" s="955"/>
      <c r="AE73" s="955"/>
      <c r="AF73" s="955">
        <v>0</v>
      </c>
      <c r="AG73" s="955"/>
      <c r="AH73" s="955"/>
      <c r="AI73" s="955"/>
      <c r="AJ73" s="955"/>
      <c r="AK73" s="955" t="s">
        <v>588</v>
      </c>
      <c r="AL73" s="955"/>
      <c r="AM73" s="955"/>
      <c r="AN73" s="955"/>
      <c r="AO73" s="955"/>
      <c r="AP73" s="955" t="s">
        <v>577</v>
      </c>
      <c r="AQ73" s="955"/>
      <c r="AR73" s="955"/>
      <c r="AS73" s="955"/>
      <c r="AT73" s="955"/>
      <c r="AU73" s="955" t="s">
        <v>574</v>
      </c>
      <c r="AV73" s="955"/>
      <c r="AW73" s="955"/>
      <c r="AX73" s="955"/>
      <c r="AY73" s="955"/>
      <c r="AZ73" s="956"/>
      <c r="BA73" s="956"/>
      <c r="BB73" s="956"/>
      <c r="BC73" s="956"/>
      <c r="BD73" s="957"/>
      <c r="BE73" s="232"/>
      <c r="BF73" s="232"/>
      <c r="BG73" s="232"/>
      <c r="BH73" s="232"/>
      <c r="BI73" s="232"/>
      <c r="BJ73" s="232"/>
      <c r="BK73" s="232"/>
      <c r="BL73" s="232"/>
      <c r="BM73" s="232"/>
      <c r="BN73" s="232"/>
      <c r="BO73" s="232"/>
      <c r="BP73" s="232"/>
      <c r="BQ73" s="229">
        <v>67</v>
      </c>
      <c r="BR73" s="234"/>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21"/>
    </row>
    <row r="74" spans="1:131" ht="26.25" customHeight="1" x14ac:dyDescent="0.15">
      <c r="A74" s="229">
        <v>7</v>
      </c>
      <c r="B74" s="958" t="s">
        <v>585</v>
      </c>
      <c r="C74" s="959"/>
      <c r="D74" s="959"/>
      <c r="E74" s="959"/>
      <c r="F74" s="959"/>
      <c r="G74" s="959"/>
      <c r="H74" s="959"/>
      <c r="I74" s="959"/>
      <c r="J74" s="959"/>
      <c r="K74" s="959"/>
      <c r="L74" s="959"/>
      <c r="M74" s="959"/>
      <c r="N74" s="959"/>
      <c r="O74" s="959"/>
      <c r="P74" s="960"/>
      <c r="Q74" s="961">
        <v>28</v>
      </c>
      <c r="R74" s="955"/>
      <c r="S74" s="955"/>
      <c r="T74" s="955"/>
      <c r="U74" s="955"/>
      <c r="V74" s="955">
        <v>24</v>
      </c>
      <c r="W74" s="955"/>
      <c r="X74" s="955"/>
      <c r="Y74" s="955"/>
      <c r="Z74" s="955"/>
      <c r="AA74" s="955">
        <v>4</v>
      </c>
      <c r="AB74" s="955"/>
      <c r="AC74" s="955"/>
      <c r="AD74" s="955"/>
      <c r="AE74" s="955"/>
      <c r="AF74" s="955">
        <v>4</v>
      </c>
      <c r="AG74" s="955"/>
      <c r="AH74" s="955"/>
      <c r="AI74" s="955"/>
      <c r="AJ74" s="955"/>
      <c r="AK74" s="955">
        <v>24</v>
      </c>
      <c r="AL74" s="955"/>
      <c r="AM74" s="955"/>
      <c r="AN74" s="955"/>
      <c r="AO74" s="955"/>
      <c r="AP74" s="955" t="s">
        <v>574</v>
      </c>
      <c r="AQ74" s="955"/>
      <c r="AR74" s="955"/>
      <c r="AS74" s="955"/>
      <c r="AT74" s="955"/>
      <c r="AU74" s="955" t="s">
        <v>574</v>
      </c>
      <c r="AV74" s="955"/>
      <c r="AW74" s="955"/>
      <c r="AX74" s="955"/>
      <c r="AY74" s="955"/>
      <c r="AZ74" s="956"/>
      <c r="BA74" s="956"/>
      <c r="BB74" s="956"/>
      <c r="BC74" s="956"/>
      <c r="BD74" s="957"/>
      <c r="BE74" s="232"/>
      <c r="BF74" s="232"/>
      <c r="BG74" s="232"/>
      <c r="BH74" s="232"/>
      <c r="BI74" s="232"/>
      <c r="BJ74" s="232"/>
      <c r="BK74" s="232"/>
      <c r="BL74" s="232"/>
      <c r="BM74" s="232"/>
      <c r="BN74" s="232"/>
      <c r="BO74" s="232"/>
      <c r="BP74" s="232"/>
      <c r="BQ74" s="229">
        <v>68</v>
      </c>
      <c r="BR74" s="234"/>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21"/>
    </row>
    <row r="75" spans="1:131" ht="26.25" customHeight="1" x14ac:dyDescent="0.15">
      <c r="A75" s="229">
        <v>8</v>
      </c>
      <c r="B75" s="958" t="s">
        <v>586</v>
      </c>
      <c r="C75" s="959"/>
      <c r="D75" s="959"/>
      <c r="E75" s="959"/>
      <c r="F75" s="959"/>
      <c r="G75" s="959"/>
      <c r="H75" s="959"/>
      <c r="I75" s="959"/>
      <c r="J75" s="959"/>
      <c r="K75" s="959"/>
      <c r="L75" s="959"/>
      <c r="M75" s="959"/>
      <c r="N75" s="959"/>
      <c r="O75" s="959"/>
      <c r="P75" s="960"/>
      <c r="Q75" s="962">
        <v>630</v>
      </c>
      <c r="R75" s="963"/>
      <c r="S75" s="963"/>
      <c r="T75" s="963"/>
      <c r="U75" s="964"/>
      <c r="V75" s="965">
        <v>616</v>
      </c>
      <c r="W75" s="963"/>
      <c r="X75" s="963"/>
      <c r="Y75" s="963"/>
      <c r="Z75" s="964"/>
      <c r="AA75" s="965">
        <v>14</v>
      </c>
      <c r="AB75" s="963"/>
      <c r="AC75" s="963"/>
      <c r="AD75" s="963"/>
      <c r="AE75" s="964"/>
      <c r="AF75" s="965">
        <v>14</v>
      </c>
      <c r="AG75" s="963"/>
      <c r="AH75" s="963"/>
      <c r="AI75" s="963"/>
      <c r="AJ75" s="964"/>
      <c r="AK75" s="965">
        <v>48</v>
      </c>
      <c r="AL75" s="963"/>
      <c r="AM75" s="963"/>
      <c r="AN75" s="963"/>
      <c r="AO75" s="964"/>
      <c r="AP75" s="965">
        <v>116</v>
      </c>
      <c r="AQ75" s="963"/>
      <c r="AR75" s="963"/>
      <c r="AS75" s="963"/>
      <c r="AT75" s="964"/>
      <c r="AU75" s="965">
        <v>25</v>
      </c>
      <c r="AV75" s="963"/>
      <c r="AW75" s="963"/>
      <c r="AX75" s="963"/>
      <c r="AY75" s="964"/>
      <c r="AZ75" s="956"/>
      <c r="BA75" s="956"/>
      <c r="BB75" s="956"/>
      <c r="BC75" s="956"/>
      <c r="BD75" s="957"/>
      <c r="BE75" s="232"/>
      <c r="BF75" s="232"/>
      <c r="BG75" s="232"/>
      <c r="BH75" s="232"/>
      <c r="BI75" s="232"/>
      <c r="BJ75" s="232"/>
      <c r="BK75" s="232"/>
      <c r="BL75" s="232"/>
      <c r="BM75" s="232"/>
      <c r="BN75" s="232"/>
      <c r="BO75" s="232"/>
      <c r="BP75" s="232"/>
      <c r="BQ75" s="229">
        <v>69</v>
      </c>
      <c r="BR75" s="234"/>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21"/>
    </row>
    <row r="76" spans="1:131" ht="26.25" customHeight="1" x14ac:dyDescent="0.15">
      <c r="A76" s="229">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32"/>
      <c r="BF76" s="232"/>
      <c r="BG76" s="232"/>
      <c r="BH76" s="232"/>
      <c r="BI76" s="232"/>
      <c r="BJ76" s="232"/>
      <c r="BK76" s="232"/>
      <c r="BL76" s="232"/>
      <c r="BM76" s="232"/>
      <c r="BN76" s="232"/>
      <c r="BO76" s="232"/>
      <c r="BP76" s="232"/>
      <c r="BQ76" s="229">
        <v>70</v>
      </c>
      <c r="BR76" s="234"/>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21"/>
    </row>
    <row r="77" spans="1:131" ht="26.25" customHeight="1" x14ac:dyDescent="0.15">
      <c r="A77" s="229">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32"/>
      <c r="BF77" s="232"/>
      <c r="BG77" s="232"/>
      <c r="BH77" s="232"/>
      <c r="BI77" s="232"/>
      <c r="BJ77" s="232"/>
      <c r="BK77" s="232"/>
      <c r="BL77" s="232"/>
      <c r="BM77" s="232"/>
      <c r="BN77" s="232"/>
      <c r="BO77" s="232"/>
      <c r="BP77" s="232"/>
      <c r="BQ77" s="229">
        <v>71</v>
      </c>
      <c r="BR77" s="234"/>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21"/>
    </row>
    <row r="78" spans="1:131" ht="26.25" customHeight="1" x14ac:dyDescent="0.15">
      <c r="A78" s="229">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32"/>
      <c r="BF78" s="232"/>
      <c r="BG78" s="232"/>
      <c r="BH78" s="232"/>
      <c r="BI78" s="232"/>
      <c r="BJ78" s="221"/>
      <c r="BK78" s="221"/>
      <c r="BL78" s="221"/>
      <c r="BM78" s="221"/>
      <c r="BN78" s="221"/>
      <c r="BO78" s="232"/>
      <c r="BP78" s="232"/>
      <c r="BQ78" s="229">
        <v>72</v>
      </c>
      <c r="BR78" s="234"/>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21"/>
    </row>
    <row r="79" spans="1:131" ht="26.25" customHeight="1" x14ac:dyDescent="0.15">
      <c r="A79" s="229">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32"/>
      <c r="BF79" s="232"/>
      <c r="BG79" s="232"/>
      <c r="BH79" s="232"/>
      <c r="BI79" s="232"/>
      <c r="BJ79" s="221"/>
      <c r="BK79" s="221"/>
      <c r="BL79" s="221"/>
      <c r="BM79" s="221"/>
      <c r="BN79" s="221"/>
      <c r="BO79" s="232"/>
      <c r="BP79" s="232"/>
      <c r="BQ79" s="229">
        <v>73</v>
      </c>
      <c r="BR79" s="234"/>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21"/>
    </row>
    <row r="80" spans="1:131" ht="26.25" customHeight="1" x14ac:dyDescent="0.15">
      <c r="A80" s="229">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32"/>
      <c r="BF80" s="232"/>
      <c r="BG80" s="232"/>
      <c r="BH80" s="232"/>
      <c r="BI80" s="232"/>
      <c r="BJ80" s="232"/>
      <c r="BK80" s="232"/>
      <c r="BL80" s="232"/>
      <c r="BM80" s="232"/>
      <c r="BN80" s="232"/>
      <c r="BO80" s="232"/>
      <c r="BP80" s="232"/>
      <c r="BQ80" s="229">
        <v>74</v>
      </c>
      <c r="BR80" s="234"/>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21"/>
    </row>
    <row r="81" spans="1:131" ht="26.25" customHeight="1" x14ac:dyDescent="0.15">
      <c r="A81" s="229">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32"/>
      <c r="BF81" s="232"/>
      <c r="BG81" s="232"/>
      <c r="BH81" s="232"/>
      <c r="BI81" s="232"/>
      <c r="BJ81" s="232"/>
      <c r="BK81" s="232"/>
      <c r="BL81" s="232"/>
      <c r="BM81" s="232"/>
      <c r="BN81" s="232"/>
      <c r="BO81" s="232"/>
      <c r="BP81" s="232"/>
      <c r="BQ81" s="229">
        <v>75</v>
      </c>
      <c r="BR81" s="234"/>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21"/>
    </row>
    <row r="82" spans="1:131" ht="26.25" customHeight="1" x14ac:dyDescent="0.15">
      <c r="A82" s="229">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32"/>
      <c r="BF82" s="232"/>
      <c r="BG82" s="232"/>
      <c r="BH82" s="232"/>
      <c r="BI82" s="232"/>
      <c r="BJ82" s="232"/>
      <c r="BK82" s="232"/>
      <c r="BL82" s="232"/>
      <c r="BM82" s="232"/>
      <c r="BN82" s="232"/>
      <c r="BO82" s="232"/>
      <c r="BP82" s="232"/>
      <c r="BQ82" s="229">
        <v>76</v>
      </c>
      <c r="BR82" s="234"/>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21"/>
    </row>
    <row r="83" spans="1:131" ht="26.25" customHeight="1" x14ac:dyDescent="0.15">
      <c r="A83" s="229">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32"/>
      <c r="BF83" s="232"/>
      <c r="BG83" s="232"/>
      <c r="BH83" s="232"/>
      <c r="BI83" s="232"/>
      <c r="BJ83" s="232"/>
      <c r="BK83" s="232"/>
      <c r="BL83" s="232"/>
      <c r="BM83" s="232"/>
      <c r="BN83" s="232"/>
      <c r="BO83" s="232"/>
      <c r="BP83" s="232"/>
      <c r="BQ83" s="229">
        <v>77</v>
      </c>
      <c r="BR83" s="234"/>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21"/>
    </row>
    <row r="84" spans="1:131" ht="26.25" customHeight="1" x14ac:dyDescent="0.15">
      <c r="A84" s="229">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32"/>
      <c r="BF84" s="232"/>
      <c r="BG84" s="232"/>
      <c r="BH84" s="232"/>
      <c r="BI84" s="232"/>
      <c r="BJ84" s="232"/>
      <c r="BK84" s="232"/>
      <c r="BL84" s="232"/>
      <c r="BM84" s="232"/>
      <c r="BN84" s="232"/>
      <c r="BO84" s="232"/>
      <c r="BP84" s="232"/>
      <c r="BQ84" s="229">
        <v>78</v>
      </c>
      <c r="BR84" s="234"/>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21"/>
    </row>
    <row r="85" spans="1:131" ht="26.25" customHeight="1" x14ac:dyDescent="0.15">
      <c r="A85" s="229">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32"/>
      <c r="BF85" s="232"/>
      <c r="BG85" s="232"/>
      <c r="BH85" s="232"/>
      <c r="BI85" s="232"/>
      <c r="BJ85" s="232"/>
      <c r="BK85" s="232"/>
      <c r="BL85" s="232"/>
      <c r="BM85" s="232"/>
      <c r="BN85" s="232"/>
      <c r="BO85" s="232"/>
      <c r="BP85" s="232"/>
      <c r="BQ85" s="229">
        <v>79</v>
      </c>
      <c r="BR85" s="234"/>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21"/>
    </row>
    <row r="86" spans="1:131" ht="26.25" customHeight="1" x14ac:dyDescent="0.15">
      <c r="A86" s="229">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32"/>
      <c r="BF86" s="232"/>
      <c r="BG86" s="232"/>
      <c r="BH86" s="232"/>
      <c r="BI86" s="232"/>
      <c r="BJ86" s="232"/>
      <c r="BK86" s="232"/>
      <c r="BL86" s="232"/>
      <c r="BM86" s="232"/>
      <c r="BN86" s="232"/>
      <c r="BO86" s="232"/>
      <c r="BP86" s="232"/>
      <c r="BQ86" s="229">
        <v>80</v>
      </c>
      <c r="BR86" s="234"/>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21"/>
    </row>
    <row r="87" spans="1:131" ht="26.25" customHeight="1" x14ac:dyDescent="0.15">
      <c r="A87" s="235">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2"/>
      <c r="BF87" s="232"/>
      <c r="BG87" s="232"/>
      <c r="BH87" s="232"/>
      <c r="BI87" s="232"/>
      <c r="BJ87" s="232"/>
      <c r="BK87" s="232"/>
      <c r="BL87" s="232"/>
      <c r="BM87" s="232"/>
      <c r="BN87" s="232"/>
      <c r="BO87" s="232"/>
      <c r="BP87" s="232"/>
      <c r="BQ87" s="229">
        <v>81</v>
      </c>
      <c r="BR87" s="234"/>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21"/>
    </row>
    <row r="88" spans="1:131" ht="26.25" customHeight="1" thickBot="1" x14ac:dyDescent="0.2">
      <c r="A88" s="231" t="s">
        <v>390</v>
      </c>
      <c r="B88" s="921" t="s">
        <v>420</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v>7529</v>
      </c>
      <c r="AG88" s="943"/>
      <c r="AH88" s="943"/>
      <c r="AI88" s="943"/>
      <c r="AJ88" s="943"/>
      <c r="AK88" s="947"/>
      <c r="AL88" s="947"/>
      <c r="AM88" s="947"/>
      <c r="AN88" s="947"/>
      <c r="AO88" s="947"/>
      <c r="AP88" s="943">
        <v>116</v>
      </c>
      <c r="AQ88" s="943"/>
      <c r="AR88" s="943"/>
      <c r="AS88" s="943"/>
      <c r="AT88" s="943"/>
      <c r="AU88" s="943">
        <v>25</v>
      </c>
      <c r="AV88" s="943"/>
      <c r="AW88" s="943"/>
      <c r="AX88" s="943"/>
      <c r="AY88" s="943"/>
      <c r="AZ88" s="944"/>
      <c r="BA88" s="944"/>
      <c r="BB88" s="944"/>
      <c r="BC88" s="944"/>
      <c r="BD88" s="945"/>
      <c r="BE88" s="232"/>
      <c r="BF88" s="232"/>
      <c r="BG88" s="232"/>
      <c r="BH88" s="232"/>
      <c r="BI88" s="232"/>
      <c r="BJ88" s="232"/>
      <c r="BK88" s="232"/>
      <c r="BL88" s="232"/>
      <c r="BM88" s="232"/>
      <c r="BN88" s="232"/>
      <c r="BO88" s="232"/>
      <c r="BP88" s="232"/>
      <c r="BQ88" s="229">
        <v>82</v>
      </c>
      <c r="BR88" s="234"/>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21" t="s">
        <v>421</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v>65</v>
      </c>
      <c r="CS102" s="937"/>
      <c r="CT102" s="937"/>
      <c r="CU102" s="937"/>
      <c r="CV102" s="938"/>
      <c r="CW102" s="936" t="s">
        <v>574</v>
      </c>
      <c r="CX102" s="937"/>
      <c r="CY102" s="937"/>
      <c r="CZ102" s="937"/>
      <c r="DA102" s="938"/>
      <c r="DB102" s="936">
        <v>17</v>
      </c>
      <c r="DC102" s="937"/>
      <c r="DD102" s="937"/>
      <c r="DE102" s="937"/>
      <c r="DF102" s="938"/>
      <c r="DG102" s="936" t="s">
        <v>595</v>
      </c>
      <c r="DH102" s="937"/>
      <c r="DI102" s="937"/>
      <c r="DJ102" s="937"/>
      <c r="DK102" s="938"/>
      <c r="DL102" s="936" t="s">
        <v>595</v>
      </c>
      <c r="DM102" s="937"/>
      <c r="DN102" s="937"/>
      <c r="DO102" s="937"/>
      <c r="DP102" s="938"/>
      <c r="DQ102" s="936" t="s">
        <v>589</v>
      </c>
      <c r="DR102" s="937"/>
      <c r="DS102" s="937"/>
      <c r="DT102" s="937"/>
      <c r="DU102" s="938"/>
      <c r="DV102" s="921"/>
      <c r="DW102" s="922"/>
      <c r="DX102" s="922"/>
      <c r="DY102" s="922"/>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423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426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87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429</v>
      </c>
      <c r="AB109" s="880"/>
      <c r="AC109" s="880"/>
      <c r="AD109" s="880"/>
      <c r="AE109" s="881"/>
      <c r="AF109" s="882" t="s">
        <v>430</v>
      </c>
      <c r="AG109" s="880"/>
      <c r="AH109" s="880"/>
      <c r="AI109" s="880"/>
      <c r="AJ109" s="881"/>
      <c r="AK109" s="882" t="s">
        <v>305</v>
      </c>
      <c r="AL109" s="880"/>
      <c r="AM109" s="880"/>
      <c r="AN109" s="880"/>
      <c r="AO109" s="881"/>
      <c r="AP109" s="882" t="s">
        <v>431</v>
      </c>
      <c r="AQ109" s="880"/>
      <c r="AR109" s="880"/>
      <c r="AS109" s="880"/>
      <c r="AT109" s="913"/>
      <c r="AU109" s="87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429</v>
      </c>
      <c r="BR109" s="880"/>
      <c r="BS109" s="880"/>
      <c r="BT109" s="880"/>
      <c r="BU109" s="881"/>
      <c r="BV109" s="882" t="s">
        <v>430</v>
      </c>
      <c r="BW109" s="880"/>
      <c r="BX109" s="880"/>
      <c r="BY109" s="880"/>
      <c r="BZ109" s="881"/>
      <c r="CA109" s="882" t="s">
        <v>305</v>
      </c>
      <c r="CB109" s="880"/>
      <c r="CC109" s="880"/>
      <c r="CD109" s="880"/>
      <c r="CE109" s="881"/>
      <c r="CF109" s="920" t="s">
        <v>431</v>
      </c>
      <c r="CG109" s="920"/>
      <c r="CH109" s="920"/>
      <c r="CI109" s="920"/>
      <c r="CJ109" s="920"/>
      <c r="CK109" s="882"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429</v>
      </c>
      <c r="DH109" s="880"/>
      <c r="DI109" s="880"/>
      <c r="DJ109" s="880"/>
      <c r="DK109" s="881"/>
      <c r="DL109" s="882" t="s">
        <v>430</v>
      </c>
      <c r="DM109" s="880"/>
      <c r="DN109" s="880"/>
      <c r="DO109" s="880"/>
      <c r="DP109" s="881"/>
      <c r="DQ109" s="882" t="s">
        <v>305</v>
      </c>
      <c r="DR109" s="880"/>
      <c r="DS109" s="880"/>
      <c r="DT109" s="880"/>
      <c r="DU109" s="881"/>
      <c r="DV109" s="882" t="s">
        <v>431</v>
      </c>
      <c r="DW109" s="880"/>
      <c r="DX109" s="880"/>
      <c r="DY109" s="880"/>
      <c r="DZ109" s="913"/>
    </row>
    <row r="110" spans="1:131" s="221" customFormat="1" ht="26.25" customHeight="1" x14ac:dyDescent="0.15">
      <c r="A110" s="791" t="s">
        <v>433</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574126</v>
      </c>
      <c r="AB110" s="873"/>
      <c r="AC110" s="873"/>
      <c r="AD110" s="873"/>
      <c r="AE110" s="874"/>
      <c r="AF110" s="875">
        <v>594024</v>
      </c>
      <c r="AG110" s="873"/>
      <c r="AH110" s="873"/>
      <c r="AI110" s="873"/>
      <c r="AJ110" s="874"/>
      <c r="AK110" s="875">
        <v>645355</v>
      </c>
      <c r="AL110" s="873"/>
      <c r="AM110" s="873"/>
      <c r="AN110" s="873"/>
      <c r="AO110" s="874"/>
      <c r="AP110" s="876">
        <v>14.9</v>
      </c>
      <c r="AQ110" s="877"/>
      <c r="AR110" s="877"/>
      <c r="AS110" s="877"/>
      <c r="AT110" s="878"/>
      <c r="AU110" s="914" t="s">
        <v>73</v>
      </c>
      <c r="AV110" s="915"/>
      <c r="AW110" s="915"/>
      <c r="AX110" s="915"/>
      <c r="AY110" s="915"/>
      <c r="AZ110" s="844" t="s">
        <v>434</v>
      </c>
      <c r="BA110" s="792"/>
      <c r="BB110" s="792"/>
      <c r="BC110" s="792"/>
      <c r="BD110" s="792"/>
      <c r="BE110" s="792"/>
      <c r="BF110" s="792"/>
      <c r="BG110" s="792"/>
      <c r="BH110" s="792"/>
      <c r="BI110" s="792"/>
      <c r="BJ110" s="792"/>
      <c r="BK110" s="792"/>
      <c r="BL110" s="792"/>
      <c r="BM110" s="792"/>
      <c r="BN110" s="792"/>
      <c r="BO110" s="792"/>
      <c r="BP110" s="793"/>
      <c r="BQ110" s="845">
        <v>5976559</v>
      </c>
      <c r="BR110" s="826"/>
      <c r="BS110" s="826"/>
      <c r="BT110" s="826"/>
      <c r="BU110" s="826"/>
      <c r="BV110" s="826">
        <v>7539442</v>
      </c>
      <c r="BW110" s="826"/>
      <c r="BX110" s="826"/>
      <c r="BY110" s="826"/>
      <c r="BZ110" s="826"/>
      <c r="CA110" s="826">
        <v>7613061</v>
      </c>
      <c r="CB110" s="826"/>
      <c r="CC110" s="826"/>
      <c r="CD110" s="826"/>
      <c r="CE110" s="826"/>
      <c r="CF110" s="850">
        <v>176.3</v>
      </c>
      <c r="CG110" s="851"/>
      <c r="CH110" s="851"/>
      <c r="CI110" s="851"/>
      <c r="CJ110" s="851"/>
      <c r="CK110" s="910" t="s">
        <v>435</v>
      </c>
      <c r="CL110" s="803"/>
      <c r="CM110" s="844" t="s">
        <v>436</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144</v>
      </c>
      <c r="DH110" s="826"/>
      <c r="DI110" s="826"/>
      <c r="DJ110" s="826"/>
      <c r="DK110" s="826"/>
      <c r="DL110" s="826" t="s">
        <v>437</v>
      </c>
      <c r="DM110" s="826"/>
      <c r="DN110" s="826"/>
      <c r="DO110" s="826"/>
      <c r="DP110" s="826"/>
      <c r="DQ110" s="826" t="s">
        <v>144</v>
      </c>
      <c r="DR110" s="826"/>
      <c r="DS110" s="826"/>
      <c r="DT110" s="826"/>
      <c r="DU110" s="826"/>
      <c r="DV110" s="827" t="s">
        <v>437</v>
      </c>
      <c r="DW110" s="827"/>
      <c r="DX110" s="827"/>
      <c r="DY110" s="827"/>
      <c r="DZ110" s="828"/>
    </row>
    <row r="111" spans="1:131" s="221" customFormat="1" ht="26.25" customHeight="1" x14ac:dyDescent="0.15">
      <c r="A111" s="758" t="s">
        <v>438</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144</v>
      </c>
      <c r="AB111" s="903"/>
      <c r="AC111" s="903"/>
      <c r="AD111" s="903"/>
      <c r="AE111" s="904"/>
      <c r="AF111" s="905" t="s">
        <v>437</v>
      </c>
      <c r="AG111" s="903"/>
      <c r="AH111" s="903"/>
      <c r="AI111" s="903"/>
      <c r="AJ111" s="904"/>
      <c r="AK111" s="905" t="s">
        <v>144</v>
      </c>
      <c r="AL111" s="903"/>
      <c r="AM111" s="903"/>
      <c r="AN111" s="903"/>
      <c r="AO111" s="904"/>
      <c r="AP111" s="906" t="s">
        <v>144</v>
      </c>
      <c r="AQ111" s="907"/>
      <c r="AR111" s="907"/>
      <c r="AS111" s="907"/>
      <c r="AT111" s="908"/>
      <c r="AU111" s="916"/>
      <c r="AV111" s="917"/>
      <c r="AW111" s="917"/>
      <c r="AX111" s="917"/>
      <c r="AY111" s="917"/>
      <c r="AZ111" s="799" t="s">
        <v>439</v>
      </c>
      <c r="BA111" s="736"/>
      <c r="BB111" s="736"/>
      <c r="BC111" s="736"/>
      <c r="BD111" s="736"/>
      <c r="BE111" s="736"/>
      <c r="BF111" s="736"/>
      <c r="BG111" s="736"/>
      <c r="BH111" s="736"/>
      <c r="BI111" s="736"/>
      <c r="BJ111" s="736"/>
      <c r="BK111" s="736"/>
      <c r="BL111" s="736"/>
      <c r="BM111" s="736"/>
      <c r="BN111" s="736"/>
      <c r="BO111" s="736"/>
      <c r="BP111" s="737"/>
      <c r="BQ111" s="800">
        <v>19601</v>
      </c>
      <c r="BR111" s="801"/>
      <c r="BS111" s="801"/>
      <c r="BT111" s="801"/>
      <c r="BU111" s="801"/>
      <c r="BV111" s="801">
        <v>17688</v>
      </c>
      <c r="BW111" s="801"/>
      <c r="BX111" s="801"/>
      <c r="BY111" s="801"/>
      <c r="BZ111" s="801"/>
      <c r="CA111" s="801">
        <v>15774</v>
      </c>
      <c r="CB111" s="801"/>
      <c r="CC111" s="801"/>
      <c r="CD111" s="801"/>
      <c r="CE111" s="801"/>
      <c r="CF111" s="859">
        <v>0.4</v>
      </c>
      <c r="CG111" s="860"/>
      <c r="CH111" s="860"/>
      <c r="CI111" s="860"/>
      <c r="CJ111" s="860"/>
      <c r="CK111" s="911"/>
      <c r="CL111" s="805"/>
      <c r="CM111" s="799" t="s">
        <v>440</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437</v>
      </c>
      <c r="DH111" s="801"/>
      <c r="DI111" s="801"/>
      <c r="DJ111" s="801"/>
      <c r="DK111" s="801"/>
      <c r="DL111" s="801" t="s">
        <v>437</v>
      </c>
      <c r="DM111" s="801"/>
      <c r="DN111" s="801"/>
      <c r="DO111" s="801"/>
      <c r="DP111" s="801"/>
      <c r="DQ111" s="801" t="s">
        <v>144</v>
      </c>
      <c r="DR111" s="801"/>
      <c r="DS111" s="801"/>
      <c r="DT111" s="801"/>
      <c r="DU111" s="801"/>
      <c r="DV111" s="778" t="s">
        <v>144</v>
      </c>
      <c r="DW111" s="778"/>
      <c r="DX111" s="778"/>
      <c r="DY111" s="778"/>
      <c r="DZ111" s="779"/>
    </row>
    <row r="112" spans="1:131" s="221" customFormat="1" ht="26.25" customHeight="1" x14ac:dyDescent="0.15">
      <c r="A112" s="896" t="s">
        <v>441</v>
      </c>
      <c r="B112" s="897"/>
      <c r="C112" s="736" t="s">
        <v>442</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144</v>
      </c>
      <c r="AB112" s="764"/>
      <c r="AC112" s="764"/>
      <c r="AD112" s="764"/>
      <c r="AE112" s="765"/>
      <c r="AF112" s="766" t="s">
        <v>437</v>
      </c>
      <c r="AG112" s="764"/>
      <c r="AH112" s="764"/>
      <c r="AI112" s="764"/>
      <c r="AJ112" s="765"/>
      <c r="AK112" s="766" t="s">
        <v>437</v>
      </c>
      <c r="AL112" s="764"/>
      <c r="AM112" s="764"/>
      <c r="AN112" s="764"/>
      <c r="AO112" s="765"/>
      <c r="AP112" s="808" t="s">
        <v>437</v>
      </c>
      <c r="AQ112" s="809"/>
      <c r="AR112" s="809"/>
      <c r="AS112" s="809"/>
      <c r="AT112" s="810"/>
      <c r="AU112" s="916"/>
      <c r="AV112" s="917"/>
      <c r="AW112" s="917"/>
      <c r="AX112" s="917"/>
      <c r="AY112" s="917"/>
      <c r="AZ112" s="799" t="s">
        <v>443</v>
      </c>
      <c r="BA112" s="736"/>
      <c r="BB112" s="736"/>
      <c r="BC112" s="736"/>
      <c r="BD112" s="736"/>
      <c r="BE112" s="736"/>
      <c r="BF112" s="736"/>
      <c r="BG112" s="736"/>
      <c r="BH112" s="736"/>
      <c r="BI112" s="736"/>
      <c r="BJ112" s="736"/>
      <c r="BK112" s="736"/>
      <c r="BL112" s="736"/>
      <c r="BM112" s="736"/>
      <c r="BN112" s="736"/>
      <c r="BO112" s="736"/>
      <c r="BP112" s="737"/>
      <c r="BQ112" s="800">
        <v>7399</v>
      </c>
      <c r="BR112" s="801"/>
      <c r="BS112" s="801"/>
      <c r="BT112" s="801"/>
      <c r="BU112" s="801"/>
      <c r="BV112" s="801" t="s">
        <v>437</v>
      </c>
      <c r="BW112" s="801"/>
      <c r="BX112" s="801"/>
      <c r="BY112" s="801"/>
      <c r="BZ112" s="801"/>
      <c r="CA112" s="801" t="s">
        <v>437</v>
      </c>
      <c r="CB112" s="801"/>
      <c r="CC112" s="801"/>
      <c r="CD112" s="801"/>
      <c r="CE112" s="801"/>
      <c r="CF112" s="859" t="s">
        <v>437</v>
      </c>
      <c r="CG112" s="860"/>
      <c r="CH112" s="860"/>
      <c r="CI112" s="860"/>
      <c r="CJ112" s="860"/>
      <c r="CK112" s="911"/>
      <c r="CL112" s="805"/>
      <c r="CM112" s="799" t="s">
        <v>444</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437</v>
      </c>
      <c r="DH112" s="801"/>
      <c r="DI112" s="801"/>
      <c r="DJ112" s="801"/>
      <c r="DK112" s="801"/>
      <c r="DL112" s="801" t="s">
        <v>437</v>
      </c>
      <c r="DM112" s="801"/>
      <c r="DN112" s="801"/>
      <c r="DO112" s="801"/>
      <c r="DP112" s="801"/>
      <c r="DQ112" s="801" t="s">
        <v>144</v>
      </c>
      <c r="DR112" s="801"/>
      <c r="DS112" s="801"/>
      <c r="DT112" s="801"/>
      <c r="DU112" s="801"/>
      <c r="DV112" s="778" t="s">
        <v>437</v>
      </c>
      <c r="DW112" s="778"/>
      <c r="DX112" s="778"/>
      <c r="DY112" s="778"/>
      <c r="DZ112" s="779"/>
    </row>
    <row r="113" spans="1:130" s="221" customFormat="1" ht="26.25" customHeight="1" x14ac:dyDescent="0.15">
      <c r="A113" s="898"/>
      <c r="B113" s="899"/>
      <c r="C113" s="736" t="s">
        <v>445</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46</v>
      </c>
      <c r="AB113" s="903"/>
      <c r="AC113" s="903"/>
      <c r="AD113" s="903"/>
      <c r="AE113" s="904"/>
      <c r="AF113" s="905">
        <v>5</v>
      </c>
      <c r="AG113" s="903"/>
      <c r="AH113" s="903"/>
      <c r="AI113" s="903"/>
      <c r="AJ113" s="904"/>
      <c r="AK113" s="905">
        <v>10</v>
      </c>
      <c r="AL113" s="903"/>
      <c r="AM113" s="903"/>
      <c r="AN113" s="903"/>
      <c r="AO113" s="904"/>
      <c r="AP113" s="906">
        <v>0</v>
      </c>
      <c r="AQ113" s="907"/>
      <c r="AR113" s="907"/>
      <c r="AS113" s="907"/>
      <c r="AT113" s="908"/>
      <c r="AU113" s="916"/>
      <c r="AV113" s="917"/>
      <c r="AW113" s="917"/>
      <c r="AX113" s="917"/>
      <c r="AY113" s="917"/>
      <c r="AZ113" s="799" t="s">
        <v>446</v>
      </c>
      <c r="BA113" s="736"/>
      <c r="BB113" s="736"/>
      <c r="BC113" s="736"/>
      <c r="BD113" s="736"/>
      <c r="BE113" s="736"/>
      <c r="BF113" s="736"/>
      <c r="BG113" s="736"/>
      <c r="BH113" s="736"/>
      <c r="BI113" s="736"/>
      <c r="BJ113" s="736"/>
      <c r="BK113" s="736"/>
      <c r="BL113" s="736"/>
      <c r="BM113" s="736"/>
      <c r="BN113" s="736"/>
      <c r="BO113" s="736"/>
      <c r="BP113" s="737"/>
      <c r="BQ113" s="800">
        <v>60170</v>
      </c>
      <c r="BR113" s="801"/>
      <c r="BS113" s="801"/>
      <c r="BT113" s="801"/>
      <c r="BU113" s="801"/>
      <c r="BV113" s="801">
        <v>41394</v>
      </c>
      <c r="BW113" s="801"/>
      <c r="BX113" s="801"/>
      <c r="BY113" s="801"/>
      <c r="BZ113" s="801"/>
      <c r="CA113" s="801">
        <v>25205</v>
      </c>
      <c r="CB113" s="801"/>
      <c r="CC113" s="801"/>
      <c r="CD113" s="801"/>
      <c r="CE113" s="801"/>
      <c r="CF113" s="859">
        <v>0.6</v>
      </c>
      <c r="CG113" s="860"/>
      <c r="CH113" s="860"/>
      <c r="CI113" s="860"/>
      <c r="CJ113" s="860"/>
      <c r="CK113" s="911"/>
      <c r="CL113" s="805"/>
      <c r="CM113" s="799" t="s">
        <v>447</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144</v>
      </c>
      <c r="DH113" s="764"/>
      <c r="DI113" s="764"/>
      <c r="DJ113" s="764"/>
      <c r="DK113" s="765"/>
      <c r="DL113" s="766" t="s">
        <v>437</v>
      </c>
      <c r="DM113" s="764"/>
      <c r="DN113" s="764"/>
      <c r="DO113" s="764"/>
      <c r="DP113" s="765"/>
      <c r="DQ113" s="766" t="s">
        <v>144</v>
      </c>
      <c r="DR113" s="764"/>
      <c r="DS113" s="764"/>
      <c r="DT113" s="764"/>
      <c r="DU113" s="765"/>
      <c r="DV113" s="808" t="s">
        <v>144</v>
      </c>
      <c r="DW113" s="809"/>
      <c r="DX113" s="809"/>
      <c r="DY113" s="809"/>
      <c r="DZ113" s="810"/>
    </row>
    <row r="114" spans="1:130" s="221" customFormat="1" ht="26.25" customHeight="1" x14ac:dyDescent="0.15">
      <c r="A114" s="898"/>
      <c r="B114" s="899"/>
      <c r="C114" s="736" t="s">
        <v>448</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23021</v>
      </c>
      <c r="AB114" s="764"/>
      <c r="AC114" s="764"/>
      <c r="AD114" s="764"/>
      <c r="AE114" s="765"/>
      <c r="AF114" s="766">
        <v>15416</v>
      </c>
      <c r="AG114" s="764"/>
      <c r="AH114" s="764"/>
      <c r="AI114" s="764"/>
      <c r="AJ114" s="765"/>
      <c r="AK114" s="766">
        <v>13493</v>
      </c>
      <c r="AL114" s="764"/>
      <c r="AM114" s="764"/>
      <c r="AN114" s="764"/>
      <c r="AO114" s="765"/>
      <c r="AP114" s="808">
        <v>0.3</v>
      </c>
      <c r="AQ114" s="809"/>
      <c r="AR114" s="809"/>
      <c r="AS114" s="809"/>
      <c r="AT114" s="810"/>
      <c r="AU114" s="916"/>
      <c r="AV114" s="917"/>
      <c r="AW114" s="917"/>
      <c r="AX114" s="917"/>
      <c r="AY114" s="917"/>
      <c r="AZ114" s="799" t="s">
        <v>449</v>
      </c>
      <c r="BA114" s="736"/>
      <c r="BB114" s="736"/>
      <c r="BC114" s="736"/>
      <c r="BD114" s="736"/>
      <c r="BE114" s="736"/>
      <c r="BF114" s="736"/>
      <c r="BG114" s="736"/>
      <c r="BH114" s="736"/>
      <c r="BI114" s="736"/>
      <c r="BJ114" s="736"/>
      <c r="BK114" s="736"/>
      <c r="BL114" s="736"/>
      <c r="BM114" s="736"/>
      <c r="BN114" s="736"/>
      <c r="BO114" s="736"/>
      <c r="BP114" s="737"/>
      <c r="BQ114" s="800">
        <v>146824</v>
      </c>
      <c r="BR114" s="801"/>
      <c r="BS114" s="801"/>
      <c r="BT114" s="801"/>
      <c r="BU114" s="801"/>
      <c r="BV114" s="801">
        <v>253407</v>
      </c>
      <c r="BW114" s="801"/>
      <c r="BX114" s="801"/>
      <c r="BY114" s="801"/>
      <c r="BZ114" s="801"/>
      <c r="CA114" s="801">
        <v>213998</v>
      </c>
      <c r="CB114" s="801"/>
      <c r="CC114" s="801"/>
      <c r="CD114" s="801"/>
      <c r="CE114" s="801"/>
      <c r="CF114" s="859">
        <v>5</v>
      </c>
      <c r="CG114" s="860"/>
      <c r="CH114" s="860"/>
      <c r="CI114" s="860"/>
      <c r="CJ114" s="860"/>
      <c r="CK114" s="911"/>
      <c r="CL114" s="805"/>
      <c r="CM114" s="799" t="s">
        <v>450</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v>19601</v>
      </c>
      <c r="DH114" s="764"/>
      <c r="DI114" s="764"/>
      <c r="DJ114" s="764"/>
      <c r="DK114" s="765"/>
      <c r="DL114" s="766">
        <v>17688</v>
      </c>
      <c r="DM114" s="764"/>
      <c r="DN114" s="764"/>
      <c r="DO114" s="764"/>
      <c r="DP114" s="765"/>
      <c r="DQ114" s="766">
        <v>15774</v>
      </c>
      <c r="DR114" s="764"/>
      <c r="DS114" s="764"/>
      <c r="DT114" s="764"/>
      <c r="DU114" s="765"/>
      <c r="DV114" s="808">
        <v>0.4</v>
      </c>
      <c r="DW114" s="809"/>
      <c r="DX114" s="809"/>
      <c r="DY114" s="809"/>
      <c r="DZ114" s="810"/>
    </row>
    <row r="115" spans="1:130" s="221" customFormat="1" ht="26.25" customHeight="1" x14ac:dyDescent="0.15">
      <c r="A115" s="898"/>
      <c r="B115" s="899"/>
      <c r="C115" s="736" t="s">
        <v>451</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2239</v>
      </c>
      <c r="AB115" s="903"/>
      <c r="AC115" s="903"/>
      <c r="AD115" s="903"/>
      <c r="AE115" s="904"/>
      <c r="AF115" s="905">
        <v>2228</v>
      </c>
      <c r="AG115" s="903"/>
      <c r="AH115" s="903"/>
      <c r="AI115" s="903"/>
      <c r="AJ115" s="904"/>
      <c r="AK115" s="905">
        <v>2207</v>
      </c>
      <c r="AL115" s="903"/>
      <c r="AM115" s="903"/>
      <c r="AN115" s="903"/>
      <c r="AO115" s="904"/>
      <c r="AP115" s="906">
        <v>0.1</v>
      </c>
      <c r="AQ115" s="907"/>
      <c r="AR115" s="907"/>
      <c r="AS115" s="907"/>
      <c r="AT115" s="908"/>
      <c r="AU115" s="916"/>
      <c r="AV115" s="917"/>
      <c r="AW115" s="917"/>
      <c r="AX115" s="917"/>
      <c r="AY115" s="917"/>
      <c r="AZ115" s="799" t="s">
        <v>452</v>
      </c>
      <c r="BA115" s="736"/>
      <c r="BB115" s="736"/>
      <c r="BC115" s="736"/>
      <c r="BD115" s="736"/>
      <c r="BE115" s="736"/>
      <c r="BF115" s="736"/>
      <c r="BG115" s="736"/>
      <c r="BH115" s="736"/>
      <c r="BI115" s="736"/>
      <c r="BJ115" s="736"/>
      <c r="BK115" s="736"/>
      <c r="BL115" s="736"/>
      <c r="BM115" s="736"/>
      <c r="BN115" s="736"/>
      <c r="BO115" s="736"/>
      <c r="BP115" s="737"/>
      <c r="BQ115" s="800">
        <v>3000</v>
      </c>
      <c r="BR115" s="801"/>
      <c r="BS115" s="801"/>
      <c r="BT115" s="801"/>
      <c r="BU115" s="801"/>
      <c r="BV115" s="801" t="s">
        <v>144</v>
      </c>
      <c r="BW115" s="801"/>
      <c r="BX115" s="801"/>
      <c r="BY115" s="801"/>
      <c r="BZ115" s="801"/>
      <c r="CA115" s="801" t="s">
        <v>144</v>
      </c>
      <c r="CB115" s="801"/>
      <c r="CC115" s="801"/>
      <c r="CD115" s="801"/>
      <c r="CE115" s="801"/>
      <c r="CF115" s="859" t="s">
        <v>144</v>
      </c>
      <c r="CG115" s="860"/>
      <c r="CH115" s="860"/>
      <c r="CI115" s="860"/>
      <c r="CJ115" s="860"/>
      <c r="CK115" s="911"/>
      <c r="CL115" s="805"/>
      <c r="CM115" s="799" t="s">
        <v>453</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144</v>
      </c>
      <c r="DH115" s="764"/>
      <c r="DI115" s="764"/>
      <c r="DJ115" s="764"/>
      <c r="DK115" s="765"/>
      <c r="DL115" s="766" t="s">
        <v>437</v>
      </c>
      <c r="DM115" s="764"/>
      <c r="DN115" s="764"/>
      <c r="DO115" s="764"/>
      <c r="DP115" s="765"/>
      <c r="DQ115" s="766" t="s">
        <v>144</v>
      </c>
      <c r="DR115" s="764"/>
      <c r="DS115" s="764"/>
      <c r="DT115" s="764"/>
      <c r="DU115" s="765"/>
      <c r="DV115" s="808" t="s">
        <v>437</v>
      </c>
      <c r="DW115" s="809"/>
      <c r="DX115" s="809"/>
      <c r="DY115" s="809"/>
      <c r="DZ115" s="810"/>
    </row>
    <row r="116" spans="1:130" s="221" customFormat="1" ht="26.25" customHeight="1" x14ac:dyDescent="0.15">
      <c r="A116" s="900"/>
      <c r="B116" s="901"/>
      <c r="C116" s="823" t="s">
        <v>454</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t="s">
        <v>144</v>
      </c>
      <c r="AB116" s="764"/>
      <c r="AC116" s="764"/>
      <c r="AD116" s="764"/>
      <c r="AE116" s="765"/>
      <c r="AF116" s="766" t="s">
        <v>144</v>
      </c>
      <c r="AG116" s="764"/>
      <c r="AH116" s="764"/>
      <c r="AI116" s="764"/>
      <c r="AJ116" s="765"/>
      <c r="AK116" s="766" t="s">
        <v>437</v>
      </c>
      <c r="AL116" s="764"/>
      <c r="AM116" s="764"/>
      <c r="AN116" s="764"/>
      <c r="AO116" s="765"/>
      <c r="AP116" s="808" t="s">
        <v>437</v>
      </c>
      <c r="AQ116" s="809"/>
      <c r="AR116" s="809"/>
      <c r="AS116" s="809"/>
      <c r="AT116" s="810"/>
      <c r="AU116" s="916"/>
      <c r="AV116" s="917"/>
      <c r="AW116" s="917"/>
      <c r="AX116" s="917"/>
      <c r="AY116" s="917"/>
      <c r="AZ116" s="893" t="s">
        <v>455</v>
      </c>
      <c r="BA116" s="894"/>
      <c r="BB116" s="894"/>
      <c r="BC116" s="894"/>
      <c r="BD116" s="894"/>
      <c r="BE116" s="894"/>
      <c r="BF116" s="894"/>
      <c r="BG116" s="894"/>
      <c r="BH116" s="894"/>
      <c r="BI116" s="894"/>
      <c r="BJ116" s="894"/>
      <c r="BK116" s="894"/>
      <c r="BL116" s="894"/>
      <c r="BM116" s="894"/>
      <c r="BN116" s="894"/>
      <c r="BO116" s="894"/>
      <c r="BP116" s="895"/>
      <c r="BQ116" s="800" t="s">
        <v>437</v>
      </c>
      <c r="BR116" s="801"/>
      <c r="BS116" s="801"/>
      <c r="BT116" s="801"/>
      <c r="BU116" s="801"/>
      <c r="BV116" s="801" t="s">
        <v>437</v>
      </c>
      <c r="BW116" s="801"/>
      <c r="BX116" s="801"/>
      <c r="BY116" s="801"/>
      <c r="BZ116" s="801"/>
      <c r="CA116" s="801" t="s">
        <v>144</v>
      </c>
      <c r="CB116" s="801"/>
      <c r="CC116" s="801"/>
      <c r="CD116" s="801"/>
      <c r="CE116" s="801"/>
      <c r="CF116" s="859" t="s">
        <v>437</v>
      </c>
      <c r="CG116" s="860"/>
      <c r="CH116" s="860"/>
      <c r="CI116" s="860"/>
      <c r="CJ116" s="860"/>
      <c r="CK116" s="911"/>
      <c r="CL116" s="805"/>
      <c r="CM116" s="799" t="s">
        <v>456</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437</v>
      </c>
      <c r="DH116" s="764"/>
      <c r="DI116" s="764"/>
      <c r="DJ116" s="764"/>
      <c r="DK116" s="765"/>
      <c r="DL116" s="766" t="s">
        <v>144</v>
      </c>
      <c r="DM116" s="764"/>
      <c r="DN116" s="764"/>
      <c r="DO116" s="764"/>
      <c r="DP116" s="765"/>
      <c r="DQ116" s="766" t="s">
        <v>144</v>
      </c>
      <c r="DR116" s="764"/>
      <c r="DS116" s="764"/>
      <c r="DT116" s="764"/>
      <c r="DU116" s="765"/>
      <c r="DV116" s="808" t="s">
        <v>144</v>
      </c>
      <c r="DW116" s="809"/>
      <c r="DX116" s="809"/>
      <c r="DY116" s="809"/>
      <c r="DZ116" s="810"/>
    </row>
    <row r="117" spans="1:130" s="221" customFormat="1" ht="26.25" customHeight="1" x14ac:dyDescent="0.15">
      <c r="A117" s="87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457</v>
      </c>
      <c r="Z117" s="881"/>
      <c r="AA117" s="886">
        <v>599432</v>
      </c>
      <c r="AB117" s="887"/>
      <c r="AC117" s="887"/>
      <c r="AD117" s="887"/>
      <c r="AE117" s="888"/>
      <c r="AF117" s="889">
        <v>611673</v>
      </c>
      <c r="AG117" s="887"/>
      <c r="AH117" s="887"/>
      <c r="AI117" s="887"/>
      <c r="AJ117" s="888"/>
      <c r="AK117" s="889">
        <v>661065</v>
      </c>
      <c r="AL117" s="887"/>
      <c r="AM117" s="887"/>
      <c r="AN117" s="887"/>
      <c r="AO117" s="888"/>
      <c r="AP117" s="890"/>
      <c r="AQ117" s="891"/>
      <c r="AR117" s="891"/>
      <c r="AS117" s="891"/>
      <c r="AT117" s="892"/>
      <c r="AU117" s="916"/>
      <c r="AV117" s="917"/>
      <c r="AW117" s="917"/>
      <c r="AX117" s="917"/>
      <c r="AY117" s="917"/>
      <c r="AZ117" s="847" t="s">
        <v>458</v>
      </c>
      <c r="BA117" s="848"/>
      <c r="BB117" s="848"/>
      <c r="BC117" s="848"/>
      <c r="BD117" s="848"/>
      <c r="BE117" s="848"/>
      <c r="BF117" s="848"/>
      <c r="BG117" s="848"/>
      <c r="BH117" s="848"/>
      <c r="BI117" s="848"/>
      <c r="BJ117" s="848"/>
      <c r="BK117" s="848"/>
      <c r="BL117" s="848"/>
      <c r="BM117" s="848"/>
      <c r="BN117" s="848"/>
      <c r="BO117" s="848"/>
      <c r="BP117" s="849"/>
      <c r="BQ117" s="800" t="s">
        <v>437</v>
      </c>
      <c r="BR117" s="801"/>
      <c r="BS117" s="801"/>
      <c r="BT117" s="801"/>
      <c r="BU117" s="801"/>
      <c r="BV117" s="801" t="s">
        <v>437</v>
      </c>
      <c r="BW117" s="801"/>
      <c r="BX117" s="801"/>
      <c r="BY117" s="801"/>
      <c r="BZ117" s="801"/>
      <c r="CA117" s="801" t="s">
        <v>437</v>
      </c>
      <c r="CB117" s="801"/>
      <c r="CC117" s="801"/>
      <c r="CD117" s="801"/>
      <c r="CE117" s="801"/>
      <c r="CF117" s="859" t="s">
        <v>437</v>
      </c>
      <c r="CG117" s="860"/>
      <c r="CH117" s="860"/>
      <c r="CI117" s="860"/>
      <c r="CJ117" s="860"/>
      <c r="CK117" s="911"/>
      <c r="CL117" s="805"/>
      <c r="CM117" s="799" t="s">
        <v>459</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144</v>
      </c>
      <c r="DH117" s="764"/>
      <c r="DI117" s="764"/>
      <c r="DJ117" s="764"/>
      <c r="DK117" s="765"/>
      <c r="DL117" s="766" t="s">
        <v>437</v>
      </c>
      <c r="DM117" s="764"/>
      <c r="DN117" s="764"/>
      <c r="DO117" s="764"/>
      <c r="DP117" s="765"/>
      <c r="DQ117" s="766" t="s">
        <v>437</v>
      </c>
      <c r="DR117" s="764"/>
      <c r="DS117" s="764"/>
      <c r="DT117" s="764"/>
      <c r="DU117" s="765"/>
      <c r="DV117" s="808" t="s">
        <v>144</v>
      </c>
      <c r="DW117" s="809"/>
      <c r="DX117" s="809"/>
      <c r="DY117" s="809"/>
      <c r="DZ117" s="810"/>
    </row>
    <row r="118" spans="1:130" s="221" customFormat="1" ht="26.25" customHeight="1" x14ac:dyDescent="0.15">
      <c r="A118" s="87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429</v>
      </c>
      <c r="AB118" s="880"/>
      <c r="AC118" s="880"/>
      <c r="AD118" s="880"/>
      <c r="AE118" s="881"/>
      <c r="AF118" s="882" t="s">
        <v>430</v>
      </c>
      <c r="AG118" s="880"/>
      <c r="AH118" s="880"/>
      <c r="AI118" s="880"/>
      <c r="AJ118" s="881"/>
      <c r="AK118" s="882" t="s">
        <v>305</v>
      </c>
      <c r="AL118" s="880"/>
      <c r="AM118" s="880"/>
      <c r="AN118" s="880"/>
      <c r="AO118" s="881"/>
      <c r="AP118" s="883" t="s">
        <v>431</v>
      </c>
      <c r="AQ118" s="884"/>
      <c r="AR118" s="884"/>
      <c r="AS118" s="884"/>
      <c r="AT118" s="885"/>
      <c r="AU118" s="916"/>
      <c r="AV118" s="917"/>
      <c r="AW118" s="917"/>
      <c r="AX118" s="917"/>
      <c r="AY118" s="917"/>
      <c r="AZ118" s="822" t="s">
        <v>460</v>
      </c>
      <c r="BA118" s="823"/>
      <c r="BB118" s="823"/>
      <c r="BC118" s="823"/>
      <c r="BD118" s="823"/>
      <c r="BE118" s="823"/>
      <c r="BF118" s="823"/>
      <c r="BG118" s="823"/>
      <c r="BH118" s="823"/>
      <c r="BI118" s="823"/>
      <c r="BJ118" s="823"/>
      <c r="BK118" s="823"/>
      <c r="BL118" s="823"/>
      <c r="BM118" s="823"/>
      <c r="BN118" s="823"/>
      <c r="BO118" s="823"/>
      <c r="BP118" s="824"/>
      <c r="BQ118" s="863" t="s">
        <v>144</v>
      </c>
      <c r="BR118" s="829"/>
      <c r="BS118" s="829"/>
      <c r="BT118" s="829"/>
      <c r="BU118" s="829"/>
      <c r="BV118" s="829" t="s">
        <v>437</v>
      </c>
      <c r="BW118" s="829"/>
      <c r="BX118" s="829"/>
      <c r="BY118" s="829"/>
      <c r="BZ118" s="829"/>
      <c r="CA118" s="829" t="s">
        <v>437</v>
      </c>
      <c r="CB118" s="829"/>
      <c r="CC118" s="829"/>
      <c r="CD118" s="829"/>
      <c r="CE118" s="829"/>
      <c r="CF118" s="859" t="s">
        <v>437</v>
      </c>
      <c r="CG118" s="860"/>
      <c r="CH118" s="860"/>
      <c r="CI118" s="860"/>
      <c r="CJ118" s="860"/>
      <c r="CK118" s="911"/>
      <c r="CL118" s="805"/>
      <c r="CM118" s="799" t="s">
        <v>461</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437</v>
      </c>
      <c r="DH118" s="764"/>
      <c r="DI118" s="764"/>
      <c r="DJ118" s="764"/>
      <c r="DK118" s="765"/>
      <c r="DL118" s="766" t="s">
        <v>144</v>
      </c>
      <c r="DM118" s="764"/>
      <c r="DN118" s="764"/>
      <c r="DO118" s="764"/>
      <c r="DP118" s="765"/>
      <c r="DQ118" s="766" t="s">
        <v>437</v>
      </c>
      <c r="DR118" s="764"/>
      <c r="DS118" s="764"/>
      <c r="DT118" s="764"/>
      <c r="DU118" s="765"/>
      <c r="DV118" s="808" t="s">
        <v>144</v>
      </c>
      <c r="DW118" s="809"/>
      <c r="DX118" s="809"/>
      <c r="DY118" s="809"/>
      <c r="DZ118" s="810"/>
    </row>
    <row r="119" spans="1:130" s="221" customFormat="1" ht="26.25" customHeight="1" x14ac:dyDescent="0.15">
      <c r="A119" s="802" t="s">
        <v>435</v>
      </c>
      <c r="B119" s="803"/>
      <c r="C119" s="844" t="s">
        <v>436</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144</v>
      </c>
      <c r="AB119" s="873"/>
      <c r="AC119" s="873"/>
      <c r="AD119" s="873"/>
      <c r="AE119" s="874"/>
      <c r="AF119" s="875" t="s">
        <v>144</v>
      </c>
      <c r="AG119" s="873"/>
      <c r="AH119" s="873"/>
      <c r="AI119" s="873"/>
      <c r="AJ119" s="874"/>
      <c r="AK119" s="875" t="s">
        <v>437</v>
      </c>
      <c r="AL119" s="873"/>
      <c r="AM119" s="873"/>
      <c r="AN119" s="873"/>
      <c r="AO119" s="874"/>
      <c r="AP119" s="876" t="s">
        <v>437</v>
      </c>
      <c r="AQ119" s="877"/>
      <c r="AR119" s="877"/>
      <c r="AS119" s="877"/>
      <c r="AT119" s="878"/>
      <c r="AU119" s="918"/>
      <c r="AV119" s="919"/>
      <c r="AW119" s="919"/>
      <c r="AX119" s="919"/>
      <c r="AY119" s="919"/>
      <c r="AZ119" s="242" t="s">
        <v>188</v>
      </c>
      <c r="BA119" s="242"/>
      <c r="BB119" s="242"/>
      <c r="BC119" s="242"/>
      <c r="BD119" s="242"/>
      <c r="BE119" s="242"/>
      <c r="BF119" s="242"/>
      <c r="BG119" s="242"/>
      <c r="BH119" s="242"/>
      <c r="BI119" s="242"/>
      <c r="BJ119" s="242"/>
      <c r="BK119" s="242"/>
      <c r="BL119" s="242"/>
      <c r="BM119" s="242"/>
      <c r="BN119" s="242"/>
      <c r="BO119" s="861" t="s">
        <v>462</v>
      </c>
      <c r="BP119" s="862"/>
      <c r="BQ119" s="863">
        <v>6213553</v>
      </c>
      <c r="BR119" s="829"/>
      <c r="BS119" s="829"/>
      <c r="BT119" s="829"/>
      <c r="BU119" s="829"/>
      <c r="BV119" s="829">
        <v>7851931</v>
      </c>
      <c r="BW119" s="829"/>
      <c r="BX119" s="829"/>
      <c r="BY119" s="829"/>
      <c r="BZ119" s="829"/>
      <c r="CA119" s="829">
        <v>7868038</v>
      </c>
      <c r="CB119" s="829"/>
      <c r="CC119" s="829"/>
      <c r="CD119" s="829"/>
      <c r="CE119" s="829"/>
      <c r="CF119" s="732"/>
      <c r="CG119" s="733"/>
      <c r="CH119" s="733"/>
      <c r="CI119" s="733"/>
      <c r="CJ119" s="818"/>
      <c r="CK119" s="912"/>
      <c r="CL119" s="807"/>
      <c r="CM119" s="822" t="s">
        <v>463</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t="s">
        <v>437</v>
      </c>
      <c r="DH119" s="748"/>
      <c r="DI119" s="748"/>
      <c r="DJ119" s="748"/>
      <c r="DK119" s="749"/>
      <c r="DL119" s="750" t="s">
        <v>144</v>
      </c>
      <c r="DM119" s="748"/>
      <c r="DN119" s="748"/>
      <c r="DO119" s="748"/>
      <c r="DP119" s="749"/>
      <c r="DQ119" s="750" t="s">
        <v>144</v>
      </c>
      <c r="DR119" s="748"/>
      <c r="DS119" s="748"/>
      <c r="DT119" s="748"/>
      <c r="DU119" s="749"/>
      <c r="DV119" s="832" t="s">
        <v>437</v>
      </c>
      <c r="DW119" s="833"/>
      <c r="DX119" s="833"/>
      <c r="DY119" s="833"/>
      <c r="DZ119" s="834"/>
    </row>
    <row r="120" spans="1:130" s="221" customFormat="1" ht="26.25" customHeight="1" x14ac:dyDescent="0.15">
      <c r="A120" s="804"/>
      <c r="B120" s="805"/>
      <c r="C120" s="799" t="s">
        <v>440</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437</v>
      </c>
      <c r="AB120" s="764"/>
      <c r="AC120" s="764"/>
      <c r="AD120" s="764"/>
      <c r="AE120" s="765"/>
      <c r="AF120" s="766" t="s">
        <v>437</v>
      </c>
      <c r="AG120" s="764"/>
      <c r="AH120" s="764"/>
      <c r="AI120" s="764"/>
      <c r="AJ120" s="765"/>
      <c r="AK120" s="766" t="s">
        <v>437</v>
      </c>
      <c r="AL120" s="764"/>
      <c r="AM120" s="764"/>
      <c r="AN120" s="764"/>
      <c r="AO120" s="765"/>
      <c r="AP120" s="808" t="s">
        <v>437</v>
      </c>
      <c r="AQ120" s="809"/>
      <c r="AR120" s="809"/>
      <c r="AS120" s="809"/>
      <c r="AT120" s="810"/>
      <c r="AU120" s="864" t="s">
        <v>464</v>
      </c>
      <c r="AV120" s="865"/>
      <c r="AW120" s="865"/>
      <c r="AX120" s="865"/>
      <c r="AY120" s="866"/>
      <c r="AZ120" s="844" t="s">
        <v>465</v>
      </c>
      <c r="BA120" s="792"/>
      <c r="BB120" s="792"/>
      <c r="BC120" s="792"/>
      <c r="BD120" s="792"/>
      <c r="BE120" s="792"/>
      <c r="BF120" s="792"/>
      <c r="BG120" s="792"/>
      <c r="BH120" s="792"/>
      <c r="BI120" s="792"/>
      <c r="BJ120" s="792"/>
      <c r="BK120" s="792"/>
      <c r="BL120" s="792"/>
      <c r="BM120" s="792"/>
      <c r="BN120" s="792"/>
      <c r="BO120" s="792"/>
      <c r="BP120" s="793"/>
      <c r="BQ120" s="845">
        <v>4727016</v>
      </c>
      <c r="BR120" s="826"/>
      <c r="BS120" s="826"/>
      <c r="BT120" s="826"/>
      <c r="BU120" s="826"/>
      <c r="BV120" s="826">
        <v>3985211</v>
      </c>
      <c r="BW120" s="826"/>
      <c r="BX120" s="826"/>
      <c r="BY120" s="826"/>
      <c r="BZ120" s="826"/>
      <c r="CA120" s="826">
        <v>4574966</v>
      </c>
      <c r="CB120" s="826"/>
      <c r="CC120" s="826"/>
      <c r="CD120" s="826"/>
      <c r="CE120" s="826"/>
      <c r="CF120" s="850">
        <v>105.9</v>
      </c>
      <c r="CG120" s="851"/>
      <c r="CH120" s="851"/>
      <c r="CI120" s="851"/>
      <c r="CJ120" s="851"/>
      <c r="CK120" s="852" t="s">
        <v>466</v>
      </c>
      <c r="CL120" s="836"/>
      <c r="CM120" s="836"/>
      <c r="CN120" s="836"/>
      <c r="CO120" s="837"/>
      <c r="CP120" s="856" t="s">
        <v>403</v>
      </c>
      <c r="CQ120" s="857"/>
      <c r="CR120" s="857"/>
      <c r="CS120" s="857"/>
      <c r="CT120" s="857"/>
      <c r="CU120" s="857"/>
      <c r="CV120" s="857"/>
      <c r="CW120" s="857"/>
      <c r="CX120" s="857"/>
      <c r="CY120" s="857"/>
      <c r="CZ120" s="857"/>
      <c r="DA120" s="857"/>
      <c r="DB120" s="857"/>
      <c r="DC120" s="857"/>
      <c r="DD120" s="857"/>
      <c r="DE120" s="857"/>
      <c r="DF120" s="858"/>
      <c r="DG120" s="845" t="s">
        <v>437</v>
      </c>
      <c r="DH120" s="826"/>
      <c r="DI120" s="826"/>
      <c r="DJ120" s="826"/>
      <c r="DK120" s="826"/>
      <c r="DL120" s="826" t="s">
        <v>437</v>
      </c>
      <c r="DM120" s="826"/>
      <c r="DN120" s="826"/>
      <c r="DO120" s="826"/>
      <c r="DP120" s="826"/>
      <c r="DQ120" s="826" t="s">
        <v>144</v>
      </c>
      <c r="DR120" s="826"/>
      <c r="DS120" s="826"/>
      <c r="DT120" s="826"/>
      <c r="DU120" s="826"/>
      <c r="DV120" s="827" t="s">
        <v>144</v>
      </c>
      <c r="DW120" s="827"/>
      <c r="DX120" s="827"/>
      <c r="DY120" s="827"/>
      <c r="DZ120" s="828"/>
    </row>
    <row r="121" spans="1:130" s="221" customFormat="1" ht="26.25" customHeight="1" x14ac:dyDescent="0.15">
      <c r="A121" s="804"/>
      <c r="B121" s="805"/>
      <c r="C121" s="847" t="s">
        <v>467</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t="s">
        <v>437</v>
      </c>
      <c r="AB121" s="764"/>
      <c r="AC121" s="764"/>
      <c r="AD121" s="764"/>
      <c r="AE121" s="765"/>
      <c r="AF121" s="766" t="s">
        <v>144</v>
      </c>
      <c r="AG121" s="764"/>
      <c r="AH121" s="764"/>
      <c r="AI121" s="764"/>
      <c r="AJ121" s="765"/>
      <c r="AK121" s="766" t="s">
        <v>437</v>
      </c>
      <c r="AL121" s="764"/>
      <c r="AM121" s="764"/>
      <c r="AN121" s="764"/>
      <c r="AO121" s="765"/>
      <c r="AP121" s="808" t="s">
        <v>437</v>
      </c>
      <c r="AQ121" s="809"/>
      <c r="AR121" s="809"/>
      <c r="AS121" s="809"/>
      <c r="AT121" s="810"/>
      <c r="AU121" s="867"/>
      <c r="AV121" s="868"/>
      <c r="AW121" s="868"/>
      <c r="AX121" s="868"/>
      <c r="AY121" s="869"/>
      <c r="AZ121" s="799" t="s">
        <v>468</v>
      </c>
      <c r="BA121" s="736"/>
      <c r="BB121" s="736"/>
      <c r="BC121" s="736"/>
      <c r="BD121" s="736"/>
      <c r="BE121" s="736"/>
      <c r="BF121" s="736"/>
      <c r="BG121" s="736"/>
      <c r="BH121" s="736"/>
      <c r="BI121" s="736"/>
      <c r="BJ121" s="736"/>
      <c r="BK121" s="736"/>
      <c r="BL121" s="736"/>
      <c r="BM121" s="736"/>
      <c r="BN121" s="736"/>
      <c r="BO121" s="736"/>
      <c r="BP121" s="737"/>
      <c r="BQ121" s="800">
        <v>475820</v>
      </c>
      <c r="BR121" s="801"/>
      <c r="BS121" s="801"/>
      <c r="BT121" s="801"/>
      <c r="BU121" s="801"/>
      <c r="BV121" s="801">
        <v>448160</v>
      </c>
      <c r="BW121" s="801"/>
      <c r="BX121" s="801"/>
      <c r="BY121" s="801"/>
      <c r="BZ121" s="801"/>
      <c r="CA121" s="801">
        <v>429971</v>
      </c>
      <c r="CB121" s="801"/>
      <c r="CC121" s="801"/>
      <c r="CD121" s="801"/>
      <c r="CE121" s="801"/>
      <c r="CF121" s="859">
        <v>10</v>
      </c>
      <c r="CG121" s="860"/>
      <c r="CH121" s="860"/>
      <c r="CI121" s="860"/>
      <c r="CJ121" s="860"/>
      <c r="CK121" s="853"/>
      <c r="CL121" s="839"/>
      <c r="CM121" s="839"/>
      <c r="CN121" s="839"/>
      <c r="CO121" s="840"/>
      <c r="CP121" s="819" t="s">
        <v>469</v>
      </c>
      <c r="CQ121" s="820"/>
      <c r="CR121" s="820"/>
      <c r="CS121" s="820"/>
      <c r="CT121" s="820"/>
      <c r="CU121" s="820"/>
      <c r="CV121" s="820"/>
      <c r="CW121" s="820"/>
      <c r="CX121" s="820"/>
      <c r="CY121" s="820"/>
      <c r="CZ121" s="820"/>
      <c r="DA121" s="820"/>
      <c r="DB121" s="820"/>
      <c r="DC121" s="820"/>
      <c r="DD121" s="820"/>
      <c r="DE121" s="820"/>
      <c r="DF121" s="821"/>
      <c r="DG121" s="800" t="s">
        <v>144</v>
      </c>
      <c r="DH121" s="801"/>
      <c r="DI121" s="801"/>
      <c r="DJ121" s="801"/>
      <c r="DK121" s="801"/>
      <c r="DL121" s="801" t="s">
        <v>437</v>
      </c>
      <c r="DM121" s="801"/>
      <c r="DN121" s="801"/>
      <c r="DO121" s="801"/>
      <c r="DP121" s="801"/>
      <c r="DQ121" s="801" t="s">
        <v>437</v>
      </c>
      <c r="DR121" s="801"/>
      <c r="DS121" s="801"/>
      <c r="DT121" s="801"/>
      <c r="DU121" s="801"/>
      <c r="DV121" s="778" t="s">
        <v>144</v>
      </c>
      <c r="DW121" s="778"/>
      <c r="DX121" s="778"/>
      <c r="DY121" s="778"/>
      <c r="DZ121" s="779"/>
    </row>
    <row r="122" spans="1:130" s="221" customFormat="1" ht="26.25" customHeight="1" x14ac:dyDescent="0.15">
      <c r="A122" s="804"/>
      <c r="B122" s="805"/>
      <c r="C122" s="799" t="s">
        <v>450</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v>1911</v>
      </c>
      <c r="AB122" s="764"/>
      <c r="AC122" s="764"/>
      <c r="AD122" s="764"/>
      <c r="AE122" s="765"/>
      <c r="AF122" s="766">
        <v>1913</v>
      </c>
      <c r="AG122" s="764"/>
      <c r="AH122" s="764"/>
      <c r="AI122" s="764"/>
      <c r="AJ122" s="765"/>
      <c r="AK122" s="766">
        <v>1914</v>
      </c>
      <c r="AL122" s="764"/>
      <c r="AM122" s="764"/>
      <c r="AN122" s="764"/>
      <c r="AO122" s="765"/>
      <c r="AP122" s="808">
        <v>0</v>
      </c>
      <c r="AQ122" s="809"/>
      <c r="AR122" s="809"/>
      <c r="AS122" s="809"/>
      <c r="AT122" s="810"/>
      <c r="AU122" s="867"/>
      <c r="AV122" s="868"/>
      <c r="AW122" s="868"/>
      <c r="AX122" s="868"/>
      <c r="AY122" s="869"/>
      <c r="AZ122" s="822" t="s">
        <v>470</v>
      </c>
      <c r="BA122" s="823"/>
      <c r="BB122" s="823"/>
      <c r="BC122" s="823"/>
      <c r="BD122" s="823"/>
      <c r="BE122" s="823"/>
      <c r="BF122" s="823"/>
      <c r="BG122" s="823"/>
      <c r="BH122" s="823"/>
      <c r="BI122" s="823"/>
      <c r="BJ122" s="823"/>
      <c r="BK122" s="823"/>
      <c r="BL122" s="823"/>
      <c r="BM122" s="823"/>
      <c r="BN122" s="823"/>
      <c r="BO122" s="823"/>
      <c r="BP122" s="824"/>
      <c r="BQ122" s="863">
        <v>4931209</v>
      </c>
      <c r="BR122" s="829"/>
      <c r="BS122" s="829"/>
      <c r="BT122" s="829"/>
      <c r="BU122" s="829"/>
      <c r="BV122" s="829">
        <v>5318635</v>
      </c>
      <c r="BW122" s="829"/>
      <c r="BX122" s="829"/>
      <c r="BY122" s="829"/>
      <c r="BZ122" s="829"/>
      <c r="CA122" s="829">
        <v>5188687</v>
      </c>
      <c r="CB122" s="829"/>
      <c r="CC122" s="829"/>
      <c r="CD122" s="829"/>
      <c r="CE122" s="829"/>
      <c r="CF122" s="830">
        <v>120.1</v>
      </c>
      <c r="CG122" s="831"/>
      <c r="CH122" s="831"/>
      <c r="CI122" s="831"/>
      <c r="CJ122" s="831"/>
      <c r="CK122" s="853"/>
      <c r="CL122" s="839"/>
      <c r="CM122" s="839"/>
      <c r="CN122" s="839"/>
      <c r="CO122" s="840"/>
      <c r="CP122" s="819" t="s">
        <v>404</v>
      </c>
      <c r="CQ122" s="820"/>
      <c r="CR122" s="820"/>
      <c r="CS122" s="820"/>
      <c r="CT122" s="820"/>
      <c r="CU122" s="820"/>
      <c r="CV122" s="820"/>
      <c r="CW122" s="820"/>
      <c r="CX122" s="820"/>
      <c r="CY122" s="820"/>
      <c r="CZ122" s="820"/>
      <c r="DA122" s="820"/>
      <c r="DB122" s="820"/>
      <c r="DC122" s="820"/>
      <c r="DD122" s="820"/>
      <c r="DE122" s="820"/>
      <c r="DF122" s="821"/>
      <c r="DG122" s="800" t="s">
        <v>437</v>
      </c>
      <c r="DH122" s="801"/>
      <c r="DI122" s="801"/>
      <c r="DJ122" s="801"/>
      <c r="DK122" s="801"/>
      <c r="DL122" s="801" t="s">
        <v>437</v>
      </c>
      <c r="DM122" s="801"/>
      <c r="DN122" s="801"/>
      <c r="DO122" s="801"/>
      <c r="DP122" s="801"/>
      <c r="DQ122" s="801" t="s">
        <v>144</v>
      </c>
      <c r="DR122" s="801"/>
      <c r="DS122" s="801"/>
      <c r="DT122" s="801"/>
      <c r="DU122" s="801"/>
      <c r="DV122" s="778" t="s">
        <v>471</v>
      </c>
      <c r="DW122" s="778"/>
      <c r="DX122" s="778"/>
      <c r="DY122" s="778"/>
      <c r="DZ122" s="779"/>
    </row>
    <row r="123" spans="1:130" s="221" customFormat="1" ht="26.25" customHeight="1" x14ac:dyDescent="0.15">
      <c r="A123" s="804"/>
      <c r="B123" s="805"/>
      <c r="C123" s="799" t="s">
        <v>456</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144</v>
      </c>
      <c r="AB123" s="764"/>
      <c r="AC123" s="764"/>
      <c r="AD123" s="764"/>
      <c r="AE123" s="765"/>
      <c r="AF123" s="766" t="s">
        <v>437</v>
      </c>
      <c r="AG123" s="764"/>
      <c r="AH123" s="764"/>
      <c r="AI123" s="764"/>
      <c r="AJ123" s="765"/>
      <c r="AK123" s="766" t="s">
        <v>471</v>
      </c>
      <c r="AL123" s="764"/>
      <c r="AM123" s="764"/>
      <c r="AN123" s="764"/>
      <c r="AO123" s="765"/>
      <c r="AP123" s="808" t="s">
        <v>437</v>
      </c>
      <c r="AQ123" s="809"/>
      <c r="AR123" s="809"/>
      <c r="AS123" s="809"/>
      <c r="AT123" s="810"/>
      <c r="AU123" s="870"/>
      <c r="AV123" s="871"/>
      <c r="AW123" s="871"/>
      <c r="AX123" s="871"/>
      <c r="AY123" s="871"/>
      <c r="AZ123" s="242" t="s">
        <v>188</v>
      </c>
      <c r="BA123" s="242"/>
      <c r="BB123" s="242"/>
      <c r="BC123" s="242"/>
      <c r="BD123" s="242"/>
      <c r="BE123" s="242"/>
      <c r="BF123" s="242"/>
      <c r="BG123" s="242"/>
      <c r="BH123" s="242"/>
      <c r="BI123" s="242"/>
      <c r="BJ123" s="242"/>
      <c r="BK123" s="242"/>
      <c r="BL123" s="242"/>
      <c r="BM123" s="242"/>
      <c r="BN123" s="242"/>
      <c r="BO123" s="861" t="s">
        <v>472</v>
      </c>
      <c r="BP123" s="862"/>
      <c r="BQ123" s="816">
        <v>10134045</v>
      </c>
      <c r="BR123" s="817"/>
      <c r="BS123" s="817"/>
      <c r="BT123" s="817"/>
      <c r="BU123" s="817"/>
      <c r="BV123" s="817">
        <v>9752006</v>
      </c>
      <c r="BW123" s="817"/>
      <c r="BX123" s="817"/>
      <c r="BY123" s="817"/>
      <c r="BZ123" s="817"/>
      <c r="CA123" s="817">
        <v>10193624</v>
      </c>
      <c r="CB123" s="817"/>
      <c r="CC123" s="817"/>
      <c r="CD123" s="817"/>
      <c r="CE123" s="817"/>
      <c r="CF123" s="732"/>
      <c r="CG123" s="733"/>
      <c r="CH123" s="733"/>
      <c r="CI123" s="733"/>
      <c r="CJ123" s="818"/>
      <c r="CK123" s="853"/>
      <c r="CL123" s="839"/>
      <c r="CM123" s="839"/>
      <c r="CN123" s="839"/>
      <c r="CO123" s="840"/>
      <c r="CP123" s="819" t="s">
        <v>473</v>
      </c>
      <c r="CQ123" s="820"/>
      <c r="CR123" s="820"/>
      <c r="CS123" s="820"/>
      <c r="CT123" s="820"/>
      <c r="CU123" s="820"/>
      <c r="CV123" s="820"/>
      <c r="CW123" s="820"/>
      <c r="CX123" s="820"/>
      <c r="CY123" s="820"/>
      <c r="CZ123" s="820"/>
      <c r="DA123" s="820"/>
      <c r="DB123" s="820"/>
      <c r="DC123" s="820"/>
      <c r="DD123" s="820"/>
      <c r="DE123" s="820"/>
      <c r="DF123" s="821"/>
      <c r="DG123" s="763" t="s">
        <v>437</v>
      </c>
      <c r="DH123" s="764"/>
      <c r="DI123" s="764"/>
      <c r="DJ123" s="764"/>
      <c r="DK123" s="765"/>
      <c r="DL123" s="766" t="s">
        <v>437</v>
      </c>
      <c r="DM123" s="764"/>
      <c r="DN123" s="764"/>
      <c r="DO123" s="764"/>
      <c r="DP123" s="765"/>
      <c r="DQ123" s="766" t="s">
        <v>437</v>
      </c>
      <c r="DR123" s="764"/>
      <c r="DS123" s="764"/>
      <c r="DT123" s="764"/>
      <c r="DU123" s="765"/>
      <c r="DV123" s="808" t="s">
        <v>437</v>
      </c>
      <c r="DW123" s="809"/>
      <c r="DX123" s="809"/>
      <c r="DY123" s="809"/>
      <c r="DZ123" s="810"/>
    </row>
    <row r="124" spans="1:130" s="221" customFormat="1" ht="26.25" customHeight="1" thickBot="1" x14ac:dyDescent="0.2">
      <c r="A124" s="804"/>
      <c r="B124" s="805"/>
      <c r="C124" s="799" t="s">
        <v>459</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437</v>
      </c>
      <c r="AB124" s="764"/>
      <c r="AC124" s="764"/>
      <c r="AD124" s="764"/>
      <c r="AE124" s="765"/>
      <c r="AF124" s="766" t="s">
        <v>471</v>
      </c>
      <c r="AG124" s="764"/>
      <c r="AH124" s="764"/>
      <c r="AI124" s="764"/>
      <c r="AJ124" s="765"/>
      <c r="AK124" s="766" t="s">
        <v>144</v>
      </c>
      <c r="AL124" s="764"/>
      <c r="AM124" s="764"/>
      <c r="AN124" s="764"/>
      <c r="AO124" s="765"/>
      <c r="AP124" s="808" t="s">
        <v>437</v>
      </c>
      <c r="AQ124" s="809"/>
      <c r="AR124" s="809"/>
      <c r="AS124" s="809"/>
      <c r="AT124" s="810"/>
      <c r="AU124" s="811" t="s">
        <v>474</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t="s">
        <v>437</v>
      </c>
      <c r="BR124" s="815"/>
      <c r="BS124" s="815"/>
      <c r="BT124" s="815"/>
      <c r="BU124" s="815"/>
      <c r="BV124" s="815" t="s">
        <v>471</v>
      </c>
      <c r="BW124" s="815"/>
      <c r="BX124" s="815"/>
      <c r="BY124" s="815"/>
      <c r="BZ124" s="815"/>
      <c r="CA124" s="815" t="s">
        <v>471</v>
      </c>
      <c r="CB124" s="815"/>
      <c r="CC124" s="815"/>
      <c r="CD124" s="815"/>
      <c r="CE124" s="815"/>
      <c r="CF124" s="710"/>
      <c r="CG124" s="711"/>
      <c r="CH124" s="711"/>
      <c r="CI124" s="711"/>
      <c r="CJ124" s="846"/>
      <c r="CK124" s="854"/>
      <c r="CL124" s="854"/>
      <c r="CM124" s="854"/>
      <c r="CN124" s="854"/>
      <c r="CO124" s="855"/>
      <c r="CP124" s="819" t="s">
        <v>475</v>
      </c>
      <c r="CQ124" s="820"/>
      <c r="CR124" s="820"/>
      <c r="CS124" s="820"/>
      <c r="CT124" s="820"/>
      <c r="CU124" s="820"/>
      <c r="CV124" s="820"/>
      <c r="CW124" s="820"/>
      <c r="CX124" s="820"/>
      <c r="CY124" s="820"/>
      <c r="CZ124" s="820"/>
      <c r="DA124" s="820"/>
      <c r="DB124" s="820"/>
      <c r="DC124" s="820"/>
      <c r="DD124" s="820"/>
      <c r="DE124" s="820"/>
      <c r="DF124" s="821"/>
      <c r="DG124" s="747">
        <v>7399</v>
      </c>
      <c r="DH124" s="748"/>
      <c r="DI124" s="748"/>
      <c r="DJ124" s="748"/>
      <c r="DK124" s="749"/>
      <c r="DL124" s="750" t="s">
        <v>144</v>
      </c>
      <c r="DM124" s="748"/>
      <c r="DN124" s="748"/>
      <c r="DO124" s="748"/>
      <c r="DP124" s="749"/>
      <c r="DQ124" s="750" t="s">
        <v>437</v>
      </c>
      <c r="DR124" s="748"/>
      <c r="DS124" s="748"/>
      <c r="DT124" s="748"/>
      <c r="DU124" s="749"/>
      <c r="DV124" s="832" t="s">
        <v>437</v>
      </c>
      <c r="DW124" s="833"/>
      <c r="DX124" s="833"/>
      <c r="DY124" s="833"/>
      <c r="DZ124" s="834"/>
    </row>
    <row r="125" spans="1:130" s="221" customFormat="1" ht="26.25" customHeight="1" x14ac:dyDescent="0.15">
      <c r="A125" s="804"/>
      <c r="B125" s="805"/>
      <c r="C125" s="799" t="s">
        <v>461</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437</v>
      </c>
      <c r="AB125" s="764"/>
      <c r="AC125" s="764"/>
      <c r="AD125" s="764"/>
      <c r="AE125" s="765"/>
      <c r="AF125" s="766" t="s">
        <v>437</v>
      </c>
      <c r="AG125" s="764"/>
      <c r="AH125" s="764"/>
      <c r="AI125" s="764"/>
      <c r="AJ125" s="765"/>
      <c r="AK125" s="766" t="s">
        <v>437</v>
      </c>
      <c r="AL125" s="764"/>
      <c r="AM125" s="764"/>
      <c r="AN125" s="764"/>
      <c r="AO125" s="765"/>
      <c r="AP125" s="808" t="s">
        <v>437</v>
      </c>
      <c r="AQ125" s="809"/>
      <c r="AR125" s="809"/>
      <c r="AS125" s="809"/>
      <c r="AT125" s="81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5" t="s">
        <v>476</v>
      </c>
      <c r="CL125" s="836"/>
      <c r="CM125" s="836"/>
      <c r="CN125" s="836"/>
      <c r="CO125" s="837"/>
      <c r="CP125" s="844" t="s">
        <v>477</v>
      </c>
      <c r="CQ125" s="792"/>
      <c r="CR125" s="792"/>
      <c r="CS125" s="792"/>
      <c r="CT125" s="792"/>
      <c r="CU125" s="792"/>
      <c r="CV125" s="792"/>
      <c r="CW125" s="792"/>
      <c r="CX125" s="792"/>
      <c r="CY125" s="792"/>
      <c r="CZ125" s="792"/>
      <c r="DA125" s="792"/>
      <c r="DB125" s="792"/>
      <c r="DC125" s="792"/>
      <c r="DD125" s="792"/>
      <c r="DE125" s="792"/>
      <c r="DF125" s="793"/>
      <c r="DG125" s="845" t="s">
        <v>437</v>
      </c>
      <c r="DH125" s="826"/>
      <c r="DI125" s="826"/>
      <c r="DJ125" s="826"/>
      <c r="DK125" s="826"/>
      <c r="DL125" s="826" t="s">
        <v>144</v>
      </c>
      <c r="DM125" s="826"/>
      <c r="DN125" s="826"/>
      <c r="DO125" s="826"/>
      <c r="DP125" s="826"/>
      <c r="DQ125" s="826" t="s">
        <v>437</v>
      </c>
      <c r="DR125" s="826"/>
      <c r="DS125" s="826"/>
      <c r="DT125" s="826"/>
      <c r="DU125" s="826"/>
      <c r="DV125" s="827" t="s">
        <v>437</v>
      </c>
      <c r="DW125" s="827"/>
      <c r="DX125" s="827"/>
      <c r="DY125" s="827"/>
      <c r="DZ125" s="828"/>
    </row>
    <row r="126" spans="1:130" s="221" customFormat="1" ht="26.25" customHeight="1" thickBot="1" x14ac:dyDescent="0.2">
      <c r="A126" s="804"/>
      <c r="B126" s="805"/>
      <c r="C126" s="799" t="s">
        <v>463</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t="s">
        <v>437</v>
      </c>
      <c r="AB126" s="764"/>
      <c r="AC126" s="764"/>
      <c r="AD126" s="764"/>
      <c r="AE126" s="765"/>
      <c r="AF126" s="766" t="s">
        <v>144</v>
      </c>
      <c r="AG126" s="764"/>
      <c r="AH126" s="764"/>
      <c r="AI126" s="764"/>
      <c r="AJ126" s="765"/>
      <c r="AK126" s="766" t="s">
        <v>437</v>
      </c>
      <c r="AL126" s="764"/>
      <c r="AM126" s="764"/>
      <c r="AN126" s="764"/>
      <c r="AO126" s="765"/>
      <c r="AP126" s="808" t="s">
        <v>437</v>
      </c>
      <c r="AQ126" s="809"/>
      <c r="AR126" s="809"/>
      <c r="AS126" s="809"/>
      <c r="AT126" s="81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8"/>
      <c r="CL126" s="839"/>
      <c r="CM126" s="839"/>
      <c r="CN126" s="839"/>
      <c r="CO126" s="840"/>
      <c r="CP126" s="799" t="s">
        <v>478</v>
      </c>
      <c r="CQ126" s="736"/>
      <c r="CR126" s="736"/>
      <c r="CS126" s="736"/>
      <c r="CT126" s="736"/>
      <c r="CU126" s="736"/>
      <c r="CV126" s="736"/>
      <c r="CW126" s="736"/>
      <c r="CX126" s="736"/>
      <c r="CY126" s="736"/>
      <c r="CZ126" s="736"/>
      <c r="DA126" s="736"/>
      <c r="DB126" s="736"/>
      <c r="DC126" s="736"/>
      <c r="DD126" s="736"/>
      <c r="DE126" s="736"/>
      <c r="DF126" s="737"/>
      <c r="DG126" s="800" t="s">
        <v>437</v>
      </c>
      <c r="DH126" s="801"/>
      <c r="DI126" s="801"/>
      <c r="DJ126" s="801"/>
      <c r="DK126" s="801"/>
      <c r="DL126" s="801" t="s">
        <v>437</v>
      </c>
      <c r="DM126" s="801"/>
      <c r="DN126" s="801"/>
      <c r="DO126" s="801"/>
      <c r="DP126" s="801"/>
      <c r="DQ126" s="801" t="s">
        <v>437</v>
      </c>
      <c r="DR126" s="801"/>
      <c r="DS126" s="801"/>
      <c r="DT126" s="801"/>
      <c r="DU126" s="801"/>
      <c r="DV126" s="778" t="s">
        <v>144</v>
      </c>
      <c r="DW126" s="778"/>
      <c r="DX126" s="778"/>
      <c r="DY126" s="778"/>
      <c r="DZ126" s="779"/>
    </row>
    <row r="127" spans="1:130" s="221" customFormat="1" ht="26.25" customHeight="1" x14ac:dyDescent="0.15">
      <c r="A127" s="806"/>
      <c r="B127" s="807"/>
      <c r="C127" s="822" t="s">
        <v>479</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v>328</v>
      </c>
      <c r="AB127" s="764"/>
      <c r="AC127" s="764"/>
      <c r="AD127" s="764"/>
      <c r="AE127" s="765"/>
      <c r="AF127" s="766">
        <v>315</v>
      </c>
      <c r="AG127" s="764"/>
      <c r="AH127" s="764"/>
      <c r="AI127" s="764"/>
      <c r="AJ127" s="765"/>
      <c r="AK127" s="766">
        <v>293</v>
      </c>
      <c r="AL127" s="764"/>
      <c r="AM127" s="764"/>
      <c r="AN127" s="764"/>
      <c r="AO127" s="765"/>
      <c r="AP127" s="808">
        <v>0</v>
      </c>
      <c r="AQ127" s="809"/>
      <c r="AR127" s="809"/>
      <c r="AS127" s="809"/>
      <c r="AT127" s="810"/>
      <c r="AU127" s="223"/>
      <c r="AV127" s="223"/>
      <c r="AW127" s="223"/>
      <c r="AX127" s="825" t="s">
        <v>480</v>
      </c>
      <c r="AY127" s="796"/>
      <c r="AZ127" s="796"/>
      <c r="BA127" s="796"/>
      <c r="BB127" s="796"/>
      <c r="BC127" s="796"/>
      <c r="BD127" s="796"/>
      <c r="BE127" s="797"/>
      <c r="BF127" s="795" t="s">
        <v>481</v>
      </c>
      <c r="BG127" s="796"/>
      <c r="BH127" s="796"/>
      <c r="BI127" s="796"/>
      <c r="BJ127" s="796"/>
      <c r="BK127" s="796"/>
      <c r="BL127" s="797"/>
      <c r="BM127" s="795" t="s">
        <v>482</v>
      </c>
      <c r="BN127" s="796"/>
      <c r="BO127" s="796"/>
      <c r="BP127" s="796"/>
      <c r="BQ127" s="796"/>
      <c r="BR127" s="796"/>
      <c r="BS127" s="797"/>
      <c r="BT127" s="795" t="s">
        <v>483</v>
      </c>
      <c r="BU127" s="796"/>
      <c r="BV127" s="796"/>
      <c r="BW127" s="796"/>
      <c r="BX127" s="796"/>
      <c r="BY127" s="796"/>
      <c r="BZ127" s="798"/>
      <c r="CA127" s="223"/>
      <c r="CB127" s="223"/>
      <c r="CC127" s="223"/>
      <c r="CD127" s="246"/>
      <c r="CE127" s="246"/>
      <c r="CF127" s="246"/>
      <c r="CG127" s="223"/>
      <c r="CH127" s="223"/>
      <c r="CI127" s="223"/>
      <c r="CJ127" s="245"/>
      <c r="CK127" s="838"/>
      <c r="CL127" s="839"/>
      <c r="CM127" s="839"/>
      <c r="CN127" s="839"/>
      <c r="CO127" s="840"/>
      <c r="CP127" s="799" t="s">
        <v>484</v>
      </c>
      <c r="CQ127" s="736"/>
      <c r="CR127" s="736"/>
      <c r="CS127" s="736"/>
      <c r="CT127" s="736"/>
      <c r="CU127" s="736"/>
      <c r="CV127" s="736"/>
      <c r="CW127" s="736"/>
      <c r="CX127" s="736"/>
      <c r="CY127" s="736"/>
      <c r="CZ127" s="736"/>
      <c r="DA127" s="736"/>
      <c r="DB127" s="736"/>
      <c r="DC127" s="736"/>
      <c r="DD127" s="736"/>
      <c r="DE127" s="736"/>
      <c r="DF127" s="737"/>
      <c r="DG127" s="800" t="s">
        <v>437</v>
      </c>
      <c r="DH127" s="801"/>
      <c r="DI127" s="801"/>
      <c r="DJ127" s="801"/>
      <c r="DK127" s="801"/>
      <c r="DL127" s="801" t="s">
        <v>437</v>
      </c>
      <c r="DM127" s="801"/>
      <c r="DN127" s="801"/>
      <c r="DO127" s="801"/>
      <c r="DP127" s="801"/>
      <c r="DQ127" s="801" t="s">
        <v>437</v>
      </c>
      <c r="DR127" s="801"/>
      <c r="DS127" s="801"/>
      <c r="DT127" s="801"/>
      <c r="DU127" s="801"/>
      <c r="DV127" s="778" t="s">
        <v>437</v>
      </c>
      <c r="DW127" s="778"/>
      <c r="DX127" s="778"/>
      <c r="DY127" s="778"/>
      <c r="DZ127" s="779"/>
    </row>
    <row r="128" spans="1:130" s="221" customFormat="1" ht="26.25" customHeight="1" thickBot="1" x14ac:dyDescent="0.2">
      <c r="A128" s="780" t="s">
        <v>485</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486</v>
      </c>
      <c r="X128" s="782"/>
      <c r="Y128" s="782"/>
      <c r="Z128" s="783"/>
      <c r="AA128" s="784">
        <v>33642</v>
      </c>
      <c r="AB128" s="785"/>
      <c r="AC128" s="785"/>
      <c r="AD128" s="785"/>
      <c r="AE128" s="786"/>
      <c r="AF128" s="787">
        <v>35386</v>
      </c>
      <c r="AG128" s="785"/>
      <c r="AH128" s="785"/>
      <c r="AI128" s="785"/>
      <c r="AJ128" s="786"/>
      <c r="AK128" s="787">
        <v>37616</v>
      </c>
      <c r="AL128" s="785"/>
      <c r="AM128" s="785"/>
      <c r="AN128" s="785"/>
      <c r="AO128" s="786"/>
      <c r="AP128" s="788"/>
      <c r="AQ128" s="789"/>
      <c r="AR128" s="789"/>
      <c r="AS128" s="789"/>
      <c r="AT128" s="790"/>
      <c r="AU128" s="223"/>
      <c r="AV128" s="223"/>
      <c r="AW128" s="223"/>
      <c r="AX128" s="791" t="s">
        <v>487</v>
      </c>
      <c r="AY128" s="792"/>
      <c r="AZ128" s="792"/>
      <c r="BA128" s="792"/>
      <c r="BB128" s="792"/>
      <c r="BC128" s="792"/>
      <c r="BD128" s="792"/>
      <c r="BE128" s="793"/>
      <c r="BF128" s="770" t="s">
        <v>144</v>
      </c>
      <c r="BG128" s="771"/>
      <c r="BH128" s="771"/>
      <c r="BI128" s="771"/>
      <c r="BJ128" s="771"/>
      <c r="BK128" s="771"/>
      <c r="BL128" s="794"/>
      <c r="BM128" s="770">
        <v>15</v>
      </c>
      <c r="BN128" s="771"/>
      <c r="BO128" s="771"/>
      <c r="BP128" s="771"/>
      <c r="BQ128" s="771"/>
      <c r="BR128" s="771"/>
      <c r="BS128" s="794"/>
      <c r="BT128" s="770">
        <v>20</v>
      </c>
      <c r="BU128" s="771"/>
      <c r="BV128" s="771"/>
      <c r="BW128" s="771"/>
      <c r="BX128" s="771"/>
      <c r="BY128" s="771"/>
      <c r="BZ128" s="772"/>
      <c r="CA128" s="246"/>
      <c r="CB128" s="246"/>
      <c r="CC128" s="246"/>
      <c r="CD128" s="246"/>
      <c r="CE128" s="246"/>
      <c r="CF128" s="246"/>
      <c r="CG128" s="223"/>
      <c r="CH128" s="223"/>
      <c r="CI128" s="223"/>
      <c r="CJ128" s="245"/>
      <c r="CK128" s="841"/>
      <c r="CL128" s="842"/>
      <c r="CM128" s="842"/>
      <c r="CN128" s="842"/>
      <c r="CO128" s="843"/>
      <c r="CP128" s="773" t="s">
        <v>488</v>
      </c>
      <c r="CQ128" s="714"/>
      <c r="CR128" s="714"/>
      <c r="CS128" s="714"/>
      <c r="CT128" s="714"/>
      <c r="CU128" s="714"/>
      <c r="CV128" s="714"/>
      <c r="CW128" s="714"/>
      <c r="CX128" s="714"/>
      <c r="CY128" s="714"/>
      <c r="CZ128" s="714"/>
      <c r="DA128" s="714"/>
      <c r="DB128" s="714"/>
      <c r="DC128" s="714"/>
      <c r="DD128" s="714"/>
      <c r="DE128" s="714"/>
      <c r="DF128" s="715"/>
      <c r="DG128" s="774">
        <v>3000</v>
      </c>
      <c r="DH128" s="775"/>
      <c r="DI128" s="775"/>
      <c r="DJ128" s="775"/>
      <c r="DK128" s="775"/>
      <c r="DL128" s="775" t="s">
        <v>144</v>
      </c>
      <c r="DM128" s="775"/>
      <c r="DN128" s="775"/>
      <c r="DO128" s="775"/>
      <c r="DP128" s="775"/>
      <c r="DQ128" s="775" t="s">
        <v>144</v>
      </c>
      <c r="DR128" s="775"/>
      <c r="DS128" s="775"/>
      <c r="DT128" s="775"/>
      <c r="DU128" s="775"/>
      <c r="DV128" s="776" t="s">
        <v>144</v>
      </c>
      <c r="DW128" s="776"/>
      <c r="DX128" s="776"/>
      <c r="DY128" s="776"/>
      <c r="DZ128" s="777"/>
    </row>
    <row r="129" spans="1:131" s="221" customFormat="1" ht="26.25" customHeight="1" x14ac:dyDescent="0.15">
      <c r="A129" s="758" t="s">
        <v>106</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489</v>
      </c>
      <c r="X129" s="761"/>
      <c r="Y129" s="761"/>
      <c r="Z129" s="762"/>
      <c r="AA129" s="763">
        <v>4255781</v>
      </c>
      <c r="AB129" s="764"/>
      <c r="AC129" s="764"/>
      <c r="AD129" s="764"/>
      <c r="AE129" s="765"/>
      <c r="AF129" s="766">
        <v>4414778</v>
      </c>
      <c r="AG129" s="764"/>
      <c r="AH129" s="764"/>
      <c r="AI129" s="764"/>
      <c r="AJ129" s="765"/>
      <c r="AK129" s="766">
        <v>4678675</v>
      </c>
      <c r="AL129" s="764"/>
      <c r="AM129" s="764"/>
      <c r="AN129" s="764"/>
      <c r="AO129" s="765"/>
      <c r="AP129" s="767"/>
      <c r="AQ129" s="768"/>
      <c r="AR129" s="768"/>
      <c r="AS129" s="768"/>
      <c r="AT129" s="769"/>
      <c r="AU129" s="224"/>
      <c r="AV129" s="224"/>
      <c r="AW129" s="224"/>
      <c r="AX129" s="735" t="s">
        <v>490</v>
      </c>
      <c r="AY129" s="736"/>
      <c r="AZ129" s="736"/>
      <c r="BA129" s="736"/>
      <c r="BB129" s="736"/>
      <c r="BC129" s="736"/>
      <c r="BD129" s="736"/>
      <c r="BE129" s="737"/>
      <c r="BF129" s="754" t="s">
        <v>437</v>
      </c>
      <c r="BG129" s="755"/>
      <c r="BH129" s="755"/>
      <c r="BI129" s="755"/>
      <c r="BJ129" s="755"/>
      <c r="BK129" s="755"/>
      <c r="BL129" s="756"/>
      <c r="BM129" s="754">
        <v>20</v>
      </c>
      <c r="BN129" s="755"/>
      <c r="BO129" s="755"/>
      <c r="BP129" s="755"/>
      <c r="BQ129" s="755"/>
      <c r="BR129" s="755"/>
      <c r="BS129" s="756"/>
      <c r="BT129" s="754">
        <v>30</v>
      </c>
      <c r="BU129" s="755"/>
      <c r="BV129" s="755"/>
      <c r="BW129" s="755"/>
      <c r="BX129" s="755"/>
      <c r="BY129" s="755"/>
      <c r="BZ129" s="75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8" t="s">
        <v>491</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492</v>
      </c>
      <c r="X130" s="761"/>
      <c r="Y130" s="761"/>
      <c r="Z130" s="762"/>
      <c r="AA130" s="763">
        <v>373331</v>
      </c>
      <c r="AB130" s="764"/>
      <c r="AC130" s="764"/>
      <c r="AD130" s="764"/>
      <c r="AE130" s="765"/>
      <c r="AF130" s="766">
        <v>364856</v>
      </c>
      <c r="AG130" s="764"/>
      <c r="AH130" s="764"/>
      <c r="AI130" s="764"/>
      <c r="AJ130" s="765"/>
      <c r="AK130" s="766">
        <v>359458</v>
      </c>
      <c r="AL130" s="764"/>
      <c r="AM130" s="764"/>
      <c r="AN130" s="764"/>
      <c r="AO130" s="765"/>
      <c r="AP130" s="767"/>
      <c r="AQ130" s="768"/>
      <c r="AR130" s="768"/>
      <c r="AS130" s="768"/>
      <c r="AT130" s="769"/>
      <c r="AU130" s="224"/>
      <c r="AV130" s="224"/>
      <c r="AW130" s="224"/>
      <c r="AX130" s="735" t="s">
        <v>493</v>
      </c>
      <c r="AY130" s="736"/>
      <c r="AZ130" s="736"/>
      <c r="BA130" s="736"/>
      <c r="BB130" s="736"/>
      <c r="BC130" s="736"/>
      <c r="BD130" s="736"/>
      <c r="BE130" s="737"/>
      <c r="BF130" s="738">
        <v>5.4</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494</v>
      </c>
      <c r="X131" s="745"/>
      <c r="Y131" s="745"/>
      <c r="Z131" s="746"/>
      <c r="AA131" s="747">
        <v>3882450</v>
      </c>
      <c r="AB131" s="748"/>
      <c r="AC131" s="748"/>
      <c r="AD131" s="748"/>
      <c r="AE131" s="749"/>
      <c r="AF131" s="750">
        <v>4049922</v>
      </c>
      <c r="AG131" s="748"/>
      <c r="AH131" s="748"/>
      <c r="AI131" s="748"/>
      <c r="AJ131" s="749"/>
      <c r="AK131" s="750">
        <v>4319217</v>
      </c>
      <c r="AL131" s="748"/>
      <c r="AM131" s="748"/>
      <c r="AN131" s="748"/>
      <c r="AO131" s="749"/>
      <c r="AP131" s="751"/>
      <c r="AQ131" s="752"/>
      <c r="AR131" s="752"/>
      <c r="AS131" s="752"/>
      <c r="AT131" s="753"/>
      <c r="AU131" s="224"/>
      <c r="AV131" s="224"/>
      <c r="AW131" s="224"/>
      <c r="AX131" s="713" t="s">
        <v>495</v>
      </c>
      <c r="AY131" s="714"/>
      <c r="AZ131" s="714"/>
      <c r="BA131" s="714"/>
      <c r="BB131" s="714"/>
      <c r="BC131" s="714"/>
      <c r="BD131" s="714"/>
      <c r="BE131" s="715"/>
      <c r="BF131" s="716" t="s">
        <v>471</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2" t="s">
        <v>496</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497</v>
      </c>
      <c r="W132" s="726"/>
      <c r="X132" s="726"/>
      <c r="Y132" s="726"/>
      <c r="Z132" s="727"/>
      <c r="AA132" s="728">
        <v>4.957153344</v>
      </c>
      <c r="AB132" s="729"/>
      <c r="AC132" s="729"/>
      <c r="AD132" s="729"/>
      <c r="AE132" s="730"/>
      <c r="AF132" s="731">
        <v>5.2206190640000001</v>
      </c>
      <c r="AG132" s="729"/>
      <c r="AH132" s="729"/>
      <c r="AI132" s="729"/>
      <c r="AJ132" s="730"/>
      <c r="AK132" s="731">
        <v>6.1120105799999997</v>
      </c>
      <c r="AL132" s="729"/>
      <c r="AM132" s="729"/>
      <c r="AN132" s="729"/>
      <c r="AO132" s="730"/>
      <c r="AP132" s="732"/>
      <c r="AQ132" s="733"/>
      <c r="AR132" s="733"/>
      <c r="AS132" s="733"/>
      <c r="AT132" s="7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498</v>
      </c>
      <c r="W133" s="705"/>
      <c r="X133" s="705"/>
      <c r="Y133" s="705"/>
      <c r="Z133" s="706"/>
      <c r="AA133" s="707">
        <v>4.5</v>
      </c>
      <c r="AB133" s="708"/>
      <c r="AC133" s="708"/>
      <c r="AD133" s="708"/>
      <c r="AE133" s="709"/>
      <c r="AF133" s="707">
        <v>4.9000000000000004</v>
      </c>
      <c r="AG133" s="708"/>
      <c r="AH133" s="708"/>
      <c r="AI133" s="708"/>
      <c r="AJ133" s="709"/>
      <c r="AK133" s="707">
        <v>5.4</v>
      </c>
      <c r="AL133" s="708"/>
      <c r="AM133" s="708"/>
      <c r="AN133" s="708"/>
      <c r="AO133" s="709"/>
      <c r="AP133" s="710"/>
      <c r="AQ133" s="711"/>
      <c r="AR133" s="711"/>
      <c r="AS133" s="711"/>
      <c r="AT133" s="71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6xBQm139m9h9YeAba+dEolRE9iYTTpFYcf0IE9BJNPjazwAfath3wdeRBDDY2kjafD+TQYE2rP3QkU2UrBoQ==" saltValue="bvqxz2d2QfVkjUOADrdn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9L1fV83ZSJzimE7fzIDflWCZOngIfN78tgqKAwUSR1KagRSXzAWU+mxHU5UEVcpW59hqDYmXEmKbTvN2GRlVNA==" saltValue="IhqsbI/mZimFy4rK/m7w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Fo84ovKvIR0jPxwC9VRo0D4oiEJbzS0wHUnX2413+MEZZZdSSqG1s0sXRKUz93nhOjVQggnfeGm7jKrAdxLw==" saltValue="zbVUQUX3bY/3KlkRRPk7t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501</v>
      </c>
      <c r="AL6" s="257"/>
      <c r="AM6" s="257"/>
      <c r="AN6" s="257"/>
    </row>
    <row r="7" spans="1:46" ht="13.5" customHeight="1" x14ac:dyDescent="0.15">
      <c r="A7" s="256"/>
      <c r="AK7" s="259"/>
      <c r="AL7" s="260"/>
      <c r="AM7" s="260"/>
      <c r="AN7" s="261"/>
      <c r="AO7" s="1102" t="s">
        <v>502</v>
      </c>
      <c r="AP7" s="262"/>
      <c r="AQ7" s="263" t="s">
        <v>503</v>
      </c>
      <c r="AR7" s="264"/>
    </row>
    <row r="8" spans="1:46" x14ac:dyDescent="0.15">
      <c r="A8" s="256"/>
      <c r="AK8" s="265"/>
      <c r="AL8" s="266"/>
      <c r="AM8" s="266"/>
      <c r="AN8" s="267"/>
      <c r="AO8" s="1103"/>
      <c r="AP8" s="268" t="s">
        <v>504</v>
      </c>
      <c r="AQ8" s="269" t="s">
        <v>505</v>
      </c>
      <c r="AR8" s="270" t="s">
        <v>506</v>
      </c>
    </row>
    <row r="9" spans="1:46" x14ac:dyDescent="0.15">
      <c r="A9" s="256"/>
      <c r="AK9" s="1114" t="s">
        <v>507</v>
      </c>
      <c r="AL9" s="1115"/>
      <c r="AM9" s="1115"/>
      <c r="AN9" s="1116"/>
      <c r="AO9" s="271">
        <v>1223441</v>
      </c>
      <c r="AP9" s="271">
        <v>69340</v>
      </c>
      <c r="AQ9" s="272">
        <v>91900</v>
      </c>
      <c r="AR9" s="273">
        <v>-24.5</v>
      </c>
    </row>
    <row r="10" spans="1:46" ht="13.5" customHeight="1" x14ac:dyDescent="0.15">
      <c r="A10" s="256"/>
      <c r="AK10" s="1114" t="s">
        <v>508</v>
      </c>
      <c r="AL10" s="1115"/>
      <c r="AM10" s="1115"/>
      <c r="AN10" s="1116"/>
      <c r="AO10" s="274">
        <v>19367</v>
      </c>
      <c r="AP10" s="274">
        <v>1098</v>
      </c>
      <c r="AQ10" s="275">
        <v>11848</v>
      </c>
      <c r="AR10" s="276">
        <v>-90.7</v>
      </c>
    </row>
    <row r="11" spans="1:46" ht="13.5" customHeight="1" x14ac:dyDescent="0.15">
      <c r="A11" s="256"/>
      <c r="AK11" s="1114" t="s">
        <v>509</v>
      </c>
      <c r="AL11" s="1115"/>
      <c r="AM11" s="1115"/>
      <c r="AN11" s="1116"/>
      <c r="AO11" s="274" t="s">
        <v>510</v>
      </c>
      <c r="AP11" s="274" t="s">
        <v>510</v>
      </c>
      <c r="AQ11" s="275">
        <v>323</v>
      </c>
      <c r="AR11" s="276" t="s">
        <v>510</v>
      </c>
    </row>
    <row r="12" spans="1:46" ht="13.5" customHeight="1" x14ac:dyDescent="0.15">
      <c r="A12" s="256"/>
      <c r="AK12" s="1114" t="s">
        <v>511</v>
      </c>
      <c r="AL12" s="1115"/>
      <c r="AM12" s="1115"/>
      <c r="AN12" s="1116"/>
      <c r="AO12" s="274" t="s">
        <v>510</v>
      </c>
      <c r="AP12" s="274" t="s">
        <v>510</v>
      </c>
      <c r="AQ12" s="275">
        <v>21</v>
      </c>
      <c r="AR12" s="276" t="s">
        <v>510</v>
      </c>
    </row>
    <row r="13" spans="1:46" ht="13.5" customHeight="1" x14ac:dyDescent="0.15">
      <c r="A13" s="256"/>
      <c r="AK13" s="1114" t="s">
        <v>512</v>
      </c>
      <c r="AL13" s="1115"/>
      <c r="AM13" s="1115"/>
      <c r="AN13" s="1116"/>
      <c r="AO13" s="274">
        <v>71501</v>
      </c>
      <c r="AP13" s="274">
        <v>4052</v>
      </c>
      <c r="AQ13" s="275">
        <v>3646</v>
      </c>
      <c r="AR13" s="276">
        <v>11.1</v>
      </c>
    </row>
    <row r="14" spans="1:46" ht="13.5" customHeight="1" x14ac:dyDescent="0.15">
      <c r="A14" s="256"/>
      <c r="AK14" s="1114" t="s">
        <v>513</v>
      </c>
      <c r="AL14" s="1115"/>
      <c r="AM14" s="1115"/>
      <c r="AN14" s="1116"/>
      <c r="AO14" s="274">
        <v>34830</v>
      </c>
      <c r="AP14" s="274">
        <v>1974</v>
      </c>
      <c r="AQ14" s="275">
        <v>1700</v>
      </c>
      <c r="AR14" s="276">
        <v>16.100000000000001</v>
      </c>
    </row>
    <row r="15" spans="1:46" ht="13.5" customHeight="1" x14ac:dyDescent="0.15">
      <c r="A15" s="256"/>
      <c r="AK15" s="1117" t="s">
        <v>514</v>
      </c>
      <c r="AL15" s="1118"/>
      <c r="AM15" s="1118"/>
      <c r="AN15" s="1119"/>
      <c r="AO15" s="274">
        <v>-80448</v>
      </c>
      <c r="AP15" s="274">
        <v>-4560</v>
      </c>
      <c r="AQ15" s="275">
        <v>-7027</v>
      </c>
      <c r="AR15" s="276">
        <v>-35.1</v>
      </c>
    </row>
    <row r="16" spans="1:46" x14ac:dyDescent="0.15">
      <c r="A16" s="256"/>
      <c r="AK16" s="1117" t="s">
        <v>188</v>
      </c>
      <c r="AL16" s="1118"/>
      <c r="AM16" s="1118"/>
      <c r="AN16" s="1119"/>
      <c r="AO16" s="274">
        <v>1268691</v>
      </c>
      <c r="AP16" s="274">
        <v>71905</v>
      </c>
      <c r="AQ16" s="275">
        <v>102411</v>
      </c>
      <c r="AR16" s="276">
        <v>-29.8</v>
      </c>
    </row>
    <row r="17" spans="1:46" x14ac:dyDescent="0.15">
      <c r="A17" s="256"/>
    </row>
    <row r="18" spans="1:46" x14ac:dyDescent="0.15">
      <c r="A18" s="256"/>
      <c r="AQ18" s="277"/>
      <c r="AR18" s="277"/>
    </row>
    <row r="19" spans="1:46" x14ac:dyDescent="0.15">
      <c r="A19" s="256"/>
      <c r="AK19" s="252" t="s">
        <v>515</v>
      </c>
    </row>
    <row r="20" spans="1:46" x14ac:dyDescent="0.15">
      <c r="A20" s="256"/>
      <c r="AK20" s="278"/>
      <c r="AL20" s="279"/>
      <c r="AM20" s="279"/>
      <c r="AN20" s="280"/>
      <c r="AO20" s="281" t="s">
        <v>516</v>
      </c>
      <c r="AP20" s="282" t="s">
        <v>517</v>
      </c>
      <c r="AQ20" s="283" t="s">
        <v>518</v>
      </c>
      <c r="AR20" s="284"/>
    </row>
    <row r="21" spans="1:46" s="257" customFormat="1" x14ac:dyDescent="0.15">
      <c r="A21" s="285"/>
      <c r="AK21" s="1120" t="s">
        <v>519</v>
      </c>
      <c r="AL21" s="1121"/>
      <c r="AM21" s="1121"/>
      <c r="AN21" s="1122"/>
      <c r="AO21" s="286">
        <v>7.59</v>
      </c>
      <c r="AP21" s="287">
        <v>9.23</v>
      </c>
      <c r="AQ21" s="288">
        <v>-1.64</v>
      </c>
      <c r="AS21" s="289"/>
      <c r="AT21" s="285"/>
    </row>
    <row r="22" spans="1:46" s="257" customFormat="1" x14ac:dyDescent="0.15">
      <c r="A22" s="285"/>
      <c r="AK22" s="1120" t="s">
        <v>520</v>
      </c>
      <c r="AL22" s="1121"/>
      <c r="AM22" s="1121"/>
      <c r="AN22" s="1122"/>
      <c r="AO22" s="290">
        <v>97.2</v>
      </c>
      <c r="AP22" s="291">
        <v>96.8</v>
      </c>
      <c r="AQ22" s="292">
        <v>0.4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97"/>
      <c r="AS27" s="252"/>
      <c r="AT27" s="252"/>
    </row>
    <row r="28" spans="1:46" ht="17.25" x14ac:dyDescent="0.15">
      <c r="A28" s="253" t="s">
        <v>522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523</v>
      </c>
      <c r="AL29" s="257"/>
      <c r="AM29" s="257"/>
      <c r="AN29" s="257"/>
      <c r="AS29" s="299"/>
    </row>
    <row r="30" spans="1:46" ht="13.5" customHeight="1" x14ac:dyDescent="0.15">
      <c r="A30" s="256"/>
      <c r="AK30" s="259"/>
      <c r="AL30" s="260"/>
      <c r="AM30" s="260"/>
      <c r="AN30" s="261"/>
      <c r="AO30" s="1102" t="s">
        <v>502</v>
      </c>
      <c r="AP30" s="262"/>
      <c r="AQ30" s="263" t="s">
        <v>503</v>
      </c>
      <c r="AR30" s="264"/>
    </row>
    <row r="31" spans="1:46" x14ac:dyDescent="0.15">
      <c r="A31" s="256"/>
      <c r="AK31" s="265"/>
      <c r="AL31" s="266"/>
      <c r="AM31" s="266"/>
      <c r="AN31" s="267"/>
      <c r="AO31" s="1103"/>
      <c r="AP31" s="268" t="s">
        <v>504</v>
      </c>
      <c r="AQ31" s="269" t="s">
        <v>505</v>
      </c>
      <c r="AR31" s="270" t="s">
        <v>506</v>
      </c>
    </row>
    <row r="32" spans="1:46" ht="27" customHeight="1" x14ac:dyDescent="0.15">
      <c r="A32" s="256"/>
      <c r="AK32" s="1104" t="s">
        <v>524</v>
      </c>
      <c r="AL32" s="1105"/>
      <c r="AM32" s="1105"/>
      <c r="AN32" s="1106"/>
      <c r="AO32" s="300">
        <v>645355</v>
      </c>
      <c r="AP32" s="300">
        <v>36576</v>
      </c>
      <c r="AQ32" s="301">
        <v>50517</v>
      </c>
      <c r="AR32" s="302">
        <v>-27.6</v>
      </c>
    </row>
    <row r="33" spans="1:46" ht="13.5" customHeight="1" x14ac:dyDescent="0.15">
      <c r="A33" s="256"/>
      <c r="AK33" s="1104" t="s">
        <v>525</v>
      </c>
      <c r="AL33" s="1105"/>
      <c r="AM33" s="1105"/>
      <c r="AN33" s="1106"/>
      <c r="AO33" s="300" t="s">
        <v>510</v>
      </c>
      <c r="AP33" s="300" t="s">
        <v>510</v>
      </c>
      <c r="AQ33" s="301" t="s">
        <v>510</v>
      </c>
      <c r="AR33" s="302" t="s">
        <v>510</v>
      </c>
    </row>
    <row r="34" spans="1:46" ht="27" customHeight="1" x14ac:dyDescent="0.15">
      <c r="A34" s="256"/>
      <c r="AK34" s="1104" t="s">
        <v>526</v>
      </c>
      <c r="AL34" s="1105"/>
      <c r="AM34" s="1105"/>
      <c r="AN34" s="1106"/>
      <c r="AO34" s="300" t="s">
        <v>510</v>
      </c>
      <c r="AP34" s="300" t="s">
        <v>510</v>
      </c>
      <c r="AQ34" s="301">
        <v>23</v>
      </c>
      <c r="AR34" s="302" t="s">
        <v>510</v>
      </c>
    </row>
    <row r="35" spans="1:46" ht="27" customHeight="1" x14ac:dyDescent="0.15">
      <c r="A35" s="256"/>
      <c r="AK35" s="1104" t="s">
        <v>527</v>
      </c>
      <c r="AL35" s="1105"/>
      <c r="AM35" s="1105"/>
      <c r="AN35" s="1106"/>
      <c r="AO35" s="300">
        <v>10</v>
      </c>
      <c r="AP35" s="300">
        <v>1</v>
      </c>
      <c r="AQ35" s="301">
        <v>15430</v>
      </c>
      <c r="AR35" s="302">
        <v>-100</v>
      </c>
    </row>
    <row r="36" spans="1:46" ht="27" customHeight="1" x14ac:dyDescent="0.15">
      <c r="A36" s="256"/>
      <c r="AK36" s="1104" t="s">
        <v>528</v>
      </c>
      <c r="AL36" s="1105"/>
      <c r="AM36" s="1105"/>
      <c r="AN36" s="1106"/>
      <c r="AO36" s="300">
        <v>13493</v>
      </c>
      <c r="AP36" s="300">
        <v>765</v>
      </c>
      <c r="AQ36" s="301">
        <v>2664</v>
      </c>
      <c r="AR36" s="302">
        <v>-71.3</v>
      </c>
    </row>
    <row r="37" spans="1:46" ht="13.5" customHeight="1" x14ac:dyDescent="0.15">
      <c r="A37" s="256"/>
      <c r="AK37" s="1104" t="s">
        <v>529</v>
      </c>
      <c r="AL37" s="1105"/>
      <c r="AM37" s="1105"/>
      <c r="AN37" s="1106"/>
      <c r="AO37" s="300">
        <v>2207</v>
      </c>
      <c r="AP37" s="300">
        <v>125</v>
      </c>
      <c r="AQ37" s="301">
        <v>451</v>
      </c>
      <c r="AR37" s="302">
        <v>-72.3</v>
      </c>
    </row>
    <row r="38" spans="1:46" ht="27" customHeight="1" x14ac:dyDescent="0.15">
      <c r="A38" s="256"/>
      <c r="AK38" s="1107" t="s">
        <v>530</v>
      </c>
      <c r="AL38" s="1108"/>
      <c r="AM38" s="1108"/>
      <c r="AN38" s="1109"/>
      <c r="AO38" s="303" t="s">
        <v>510</v>
      </c>
      <c r="AP38" s="303" t="s">
        <v>510</v>
      </c>
      <c r="AQ38" s="304">
        <v>4</v>
      </c>
      <c r="AR38" s="292" t="s">
        <v>510</v>
      </c>
      <c r="AS38" s="299"/>
    </row>
    <row r="39" spans="1:46" x14ac:dyDescent="0.15">
      <c r="A39" s="256"/>
      <c r="AK39" s="1107" t="s">
        <v>531</v>
      </c>
      <c r="AL39" s="1108"/>
      <c r="AM39" s="1108"/>
      <c r="AN39" s="1109"/>
      <c r="AO39" s="300">
        <v>-37616</v>
      </c>
      <c r="AP39" s="300">
        <v>-2132</v>
      </c>
      <c r="AQ39" s="301">
        <v>-3528</v>
      </c>
      <c r="AR39" s="302">
        <v>-39.6</v>
      </c>
      <c r="AS39" s="299"/>
    </row>
    <row r="40" spans="1:46" ht="27" customHeight="1" x14ac:dyDescent="0.15">
      <c r="A40" s="256"/>
      <c r="AK40" s="1104" t="s">
        <v>532</v>
      </c>
      <c r="AL40" s="1105"/>
      <c r="AM40" s="1105"/>
      <c r="AN40" s="1106"/>
      <c r="AO40" s="300">
        <v>-359458</v>
      </c>
      <c r="AP40" s="300">
        <v>-20373</v>
      </c>
      <c r="AQ40" s="301">
        <v>-45748</v>
      </c>
      <c r="AR40" s="302">
        <v>-55.5</v>
      </c>
      <c r="AS40" s="299"/>
    </row>
    <row r="41" spans="1:46" x14ac:dyDescent="0.15">
      <c r="A41" s="256"/>
      <c r="AK41" s="1110" t="s">
        <v>298</v>
      </c>
      <c r="AL41" s="1111"/>
      <c r="AM41" s="1111"/>
      <c r="AN41" s="1112"/>
      <c r="AO41" s="300">
        <v>263991</v>
      </c>
      <c r="AP41" s="300">
        <v>14962</v>
      </c>
      <c r="AQ41" s="301">
        <v>19813</v>
      </c>
      <c r="AR41" s="302">
        <v>-24.5</v>
      </c>
      <c r="AS41" s="299"/>
    </row>
    <row r="42" spans="1:46" x14ac:dyDescent="0.15">
      <c r="A42" s="256"/>
      <c r="AK42" s="305" t="s">
        <v>533</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534</v>
      </c>
    </row>
    <row r="48" spans="1:46" x14ac:dyDescent="0.15">
      <c r="A48" s="256"/>
      <c r="AK48" s="310" t="s">
        <v>535</v>
      </c>
      <c r="AL48" s="310"/>
      <c r="AM48" s="310"/>
      <c r="AN48" s="310"/>
      <c r="AO48" s="310"/>
      <c r="AP48" s="310"/>
      <c r="AQ48" s="311"/>
      <c r="AR48" s="310"/>
    </row>
    <row r="49" spans="1:44" ht="13.5" customHeight="1" x14ac:dyDescent="0.15">
      <c r="A49" s="256"/>
      <c r="AK49" s="312"/>
      <c r="AL49" s="313"/>
      <c r="AM49" s="1097" t="s">
        <v>502</v>
      </c>
      <c r="AN49" s="1099" t="s">
        <v>536</v>
      </c>
      <c r="AO49" s="1100"/>
      <c r="AP49" s="1100"/>
      <c r="AQ49" s="1100"/>
      <c r="AR49" s="1101"/>
    </row>
    <row r="50" spans="1:44" x14ac:dyDescent="0.15">
      <c r="A50" s="256"/>
      <c r="AK50" s="314"/>
      <c r="AL50" s="315"/>
      <c r="AM50" s="1098"/>
      <c r="AN50" s="316" t="s">
        <v>537</v>
      </c>
      <c r="AO50" s="317" t="s">
        <v>538</v>
      </c>
      <c r="AP50" s="318" t="s">
        <v>539</v>
      </c>
      <c r="AQ50" s="319" t="s">
        <v>540</v>
      </c>
      <c r="AR50" s="320" t="s">
        <v>541</v>
      </c>
    </row>
    <row r="51" spans="1:44" x14ac:dyDescent="0.15">
      <c r="A51" s="256"/>
      <c r="AK51" s="312" t="s">
        <v>542</v>
      </c>
      <c r="AL51" s="313"/>
      <c r="AM51" s="321">
        <v>872706</v>
      </c>
      <c r="AN51" s="322">
        <v>47647</v>
      </c>
      <c r="AO51" s="323">
        <v>-20.6</v>
      </c>
      <c r="AP51" s="324">
        <v>67343</v>
      </c>
      <c r="AQ51" s="325">
        <v>0.1</v>
      </c>
      <c r="AR51" s="326">
        <v>-20.7</v>
      </c>
    </row>
    <row r="52" spans="1:44" x14ac:dyDescent="0.15">
      <c r="A52" s="256"/>
      <c r="AK52" s="327"/>
      <c r="AL52" s="328" t="s">
        <v>543</v>
      </c>
      <c r="AM52" s="329">
        <v>396825</v>
      </c>
      <c r="AN52" s="330">
        <v>21665</v>
      </c>
      <c r="AO52" s="331">
        <v>9.9</v>
      </c>
      <c r="AP52" s="332">
        <v>32865</v>
      </c>
      <c r="AQ52" s="333">
        <v>-6.3</v>
      </c>
      <c r="AR52" s="334">
        <v>16.2</v>
      </c>
    </row>
    <row r="53" spans="1:44" x14ac:dyDescent="0.15">
      <c r="A53" s="256"/>
      <c r="AK53" s="312" t="s">
        <v>544</v>
      </c>
      <c r="AL53" s="313"/>
      <c r="AM53" s="321">
        <v>861656</v>
      </c>
      <c r="AN53" s="322">
        <v>47563</v>
      </c>
      <c r="AO53" s="323">
        <v>-0.2</v>
      </c>
      <c r="AP53" s="324">
        <v>73475</v>
      </c>
      <c r="AQ53" s="325">
        <v>9.1</v>
      </c>
      <c r="AR53" s="326">
        <v>-9.3000000000000007</v>
      </c>
    </row>
    <row r="54" spans="1:44" x14ac:dyDescent="0.15">
      <c r="A54" s="256"/>
      <c r="AK54" s="327"/>
      <c r="AL54" s="328" t="s">
        <v>543</v>
      </c>
      <c r="AM54" s="329">
        <v>382183</v>
      </c>
      <c r="AN54" s="330">
        <v>21096</v>
      </c>
      <c r="AO54" s="331">
        <v>-2.6</v>
      </c>
      <c r="AP54" s="332">
        <v>43072</v>
      </c>
      <c r="AQ54" s="333">
        <v>31.1</v>
      </c>
      <c r="AR54" s="334">
        <v>-33.700000000000003</v>
      </c>
    </row>
    <row r="55" spans="1:44" x14ac:dyDescent="0.15">
      <c r="A55" s="256"/>
      <c r="AK55" s="312" t="s">
        <v>545</v>
      </c>
      <c r="AL55" s="313"/>
      <c r="AM55" s="321">
        <v>1390442</v>
      </c>
      <c r="AN55" s="322">
        <v>77328</v>
      </c>
      <c r="AO55" s="323">
        <v>62.6</v>
      </c>
      <c r="AP55" s="324">
        <v>87464</v>
      </c>
      <c r="AQ55" s="325">
        <v>19</v>
      </c>
      <c r="AR55" s="326">
        <v>43.6</v>
      </c>
    </row>
    <row r="56" spans="1:44" x14ac:dyDescent="0.15">
      <c r="A56" s="256"/>
      <c r="AK56" s="327"/>
      <c r="AL56" s="328" t="s">
        <v>543</v>
      </c>
      <c r="AM56" s="329">
        <v>765563</v>
      </c>
      <c r="AN56" s="330">
        <v>42576</v>
      </c>
      <c r="AO56" s="331">
        <v>101.8</v>
      </c>
      <c r="AP56" s="332">
        <v>47479</v>
      </c>
      <c r="AQ56" s="333">
        <v>10.199999999999999</v>
      </c>
      <c r="AR56" s="334">
        <v>91.6</v>
      </c>
    </row>
    <row r="57" spans="1:44" x14ac:dyDescent="0.15">
      <c r="A57" s="256"/>
      <c r="AK57" s="312" t="s">
        <v>546</v>
      </c>
      <c r="AL57" s="313"/>
      <c r="AM57" s="321">
        <v>2963507</v>
      </c>
      <c r="AN57" s="322">
        <v>166349</v>
      </c>
      <c r="AO57" s="323">
        <v>115.1</v>
      </c>
      <c r="AP57" s="324">
        <v>96248</v>
      </c>
      <c r="AQ57" s="325">
        <v>10</v>
      </c>
      <c r="AR57" s="326">
        <v>105.1</v>
      </c>
    </row>
    <row r="58" spans="1:44" x14ac:dyDescent="0.15">
      <c r="A58" s="256"/>
      <c r="AK58" s="327"/>
      <c r="AL58" s="328" t="s">
        <v>543</v>
      </c>
      <c r="AM58" s="329">
        <v>2675304</v>
      </c>
      <c r="AN58" s="330">
        <v>150171</v>
      </c>
      <c r="AO58" s="331">
        <v>252.7</v>
      </c>
      <c r="AP58" s="332">
        <v>55768</v>
      </c>
      <c r="AQ58" s="333">
        <v>17.5</v>
      </c>
      <c r="AR58" s="334">
        <v>235.2</v>
      </c>
    </row>
    <row r="59" spans="1:44" x14ac:dyDescent="0.15">
      <c r="A59" s="256"/>
      <c r="AK59" s="312" t="s">
        <v>547</v>
      </c>
      <c r="AL59" s="313"/>
      <c r="AM59" s="321">
        <v>1291174</v>
      </c>
      <c r="AN59" s="322">
        <v>73179</v>
      </c>
      <c r="AO59" s="323">
        <v>-56</v>
      </c>
      <c r="AP59" s="324">
        <v>76413</v>
      </c>
      <c r="AQ59" s="325">
        <v>-20.6</v>
      </c>
      <c r="AR59" s="326">
        <v>-35.4</v>
      </c>
    </row>
    <row r="60" spans="1:44" x14ac:dyDescent="0.15">
      <c r="A60" s="256"/>
      <c r="AK60" s="327"/>
      <c r="AL60" s="328" t="s">
        <v>543</v>
      </c>
      <c r="AM60" s="329">
        <v>747294</v>
      </c>
      <c r="AN60" s="330">
        <v>42354</v>
      </c>
      <c r="AO60" s="331">
        <v>-71.8</v>
      </c>
      <c r="AP60" s="332">
        <v>39658</v>
      </c>
      <c r="AQ60" s="333">
        <v>-28.9</v>
      </c>
      <c r="AR60" s="334">
        <v>-42.9</v>
      </c>
    </row>
    <row r="61" spans="1:44" x14ac:dyDescent="0.15">
      <c r="A61" s="256"/>
      <c r="AK61" s="312" t="s">
        <v>548</v>
      </c>
      <c r="AL61" s="335"/>
      <c r="AM61" s="321">
        <v>1475897</v>
      </c>
      <c r="AN61" s="322">
        <v>82413</v>
      </c>
      <c r="AO61" s="323">
        <v>20.2</v>
      </c>
      <c r="AP61" s="324">
        <v>80189</v>
      </c>
      <c r="AQ61" s="336">
        <v>3.5</v>
      </c>
      <c r="AR61" s="326">
        <v>16.7</v>
      </c>
    </row>
    <row r="62" spans="1:44" x14ac:dyDescent="0.15">
      <c r="A62" s="256"/>
      <c r="AK62" s="327"/>
      <c r="AL62" s="328" t="s">
        <v>543</v>
      </c>
      <c r="AM62" s="329">
        <v>993434</v>
      </c>
      <c r="AN62" s="330">
        <v>55572</v>
      </c>
      <c r="AO62" s="331">
        <v>58</v>
      </c>
      <c r="AP62" s="332">
        <v>43768</v>
      </c>
      <c r="AQ62" s="333">
        <v>4.7</v>
      </c>
      <c r="AR62" s="334">
        <v>53.3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7lnT9gbfR8AkLIjIR7ozs3PRhLMcLAgm+WnQIwpCvLzODnFihV2NxojaGvWh5Z2Nqr+SyT1p0XaoMa5V1+HmNA==" saltValue="MS2E8J9GvHGWbWrSW7Cv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550</v>
      </c>
    </row>
    <row r="121" spans="125:125" ht="13.5" hidden="1" customHeight="1" x14ac:dyDescent="0.15">
      <c r="DU121" s="250"/>
    </row>
  </sheetData>
  <sheetProtection algorithmName="SHA-512" hashValue="zFwKqSYcxz+lxN+xnodZv6lq1RAtCAB/Vrs3KPqSWtRkgtHXU+RdyBM2S2mYEbW4yFOlQ/mTmi4Jo3h7TyR78w==" saltValue="+X2EDlFNS5z52R2bXN6J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551</v>
      </c>
    </row>
  </sheetData>
  <sheetProtection algorithmName="SHA-512" hashValue="22rcHIki2epYVl/WXY0jIrEguQjpqwIveSu0m3YZPCZtcCZMUCZYmIc3bVn0hTNVRlrMcYwVuwGyt4a919B+qg==" saltValue="B2CCCm+Eky+JiF1mRmCA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23" t="s">
        <v>3</v>
      </c>
      <c r="D47" s="1123"/>
      <c r="E47" s="1124"/>
      <c r="F47" s="11">
        <v>37.770000000000003</v>
      </c>
      <c r="G47" s="12">
        <v>41.01</v>
      </c>
      <c r="H47" s="12">
        <v>43.98</v>
      </c>
      <c r="I47" s="12">
        <v>42.78</v>
      </c>
      <c r="J47" s="13">
        <v>43.62</v>
      </c>
    </row>
    <row r="48" spans="2:10" ht="57.75" customHeight="1" x14ac:dyDescent="0.15">
      <c r="B48" s="14"/>
      <c r="C48" s="1125" t="s">
        <v>4</v>
      </c>
      <c r="D48" s="1125"/>
      <c r="E48" s="1126"/>
      <c r="F48" s="15">
        <v>4.8499999999999996</v>
      </c>
      <c r="G48" s="16">
        <v>5.81</v>
      </c>
      <c r="H48" s="16">
        <v>6.74</v>
      </c>
      <c r="I48" s="16">
        <v>9.4600000000000009</v>
      </c>
      <c r="J48" s="17">
        <v>11.47</v>
      </c>
    </row>
    <row r="49" spans="2:10" ht="57.75" customHeight="1" thickBot="1" x14ac:dyDescent="0.2">
      <c r="B49" s="18"/>
      <c r="C49" s="1127" t="s">
        <v>5</v>
      </c>
      <c r="D49" s="1127"/>
      <c r="E49" s="1128"/>
      <c r="F49" s="19" t="s">
        <v>557</v>
      </c>
      <c r="G49" s="20">
        <v>4.51</v>
      </c>
      <c r="H49" s="20">
        <v>3.74</v>
      </c>
      <c r="I49" s="20">
        <v>3.35</v>
      </c>
      <c r="J49" s="21">
        <v>5.8</v>
      </c>
    </row>
    <row r="50" spans="2:10" x14ac:dyDescent="0.15"/>
  </sheetData>
  <sheetProtection algorithmName="SHA-512" hashValue="QV1LKpJwdoxI5VXosczMXS5Uj5n4dENFJIrcKTj7BLulf6SZakuSBkg4O2VeSpO0C1vaYWWn18hDVhFEyVZynA==" saltValue="vDqKspYrmBS8fld1pzBi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2023-03-27T01:46:50Z</cp:lastPrinted>
  <dcterms:created xsi:type="dcterms:W3CDTF">2023-02-20T07:44:49Z</dcterms:created>
  <dcterms:modified xsi:type="dcterms:W3CDTF">2023-10-02T04:26:22Z</dcterms:modified>
  <cp:category/>
</cp:coreProperties>
</file>