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D40434A4-E8FA-4E41-B4F4-4F79052BDAF2}"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<sst xmlns="http://schemas.openxmlformats.org/spreadsheetml/2006/main" count="1168" uniqueCount="610">
  <si>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</si>
  <si>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</si>
  <si>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</si>
  <si>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</si>
  <si>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</si>
  <si>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</si>
  <si>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</si>
  <si>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</si>
  <si>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</si>
  <si>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</si>
  <si>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</si>
  <si>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</si>
  <si>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</si>
  <si>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</si>
  <si>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</si>
  <si>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</si>
  <si>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</si>
  <si>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</si>
  <si>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</si>
  <si>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</si>
  <si>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</si>
  <si>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</si>
  <si>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</si>
  <si>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</si>
  <si>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</si>
  <si>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</si>
  <si>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</si>
  <si>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</si>
  <si>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</si>
  <si>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</si>
  <si>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</si>
  <si>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</si>
  <si>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</si>
  <si>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</si>
  <si>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</si>
  <si>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</si>
  <si>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</si>
  <si>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</si>
  <si>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</si>
  <si>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</si>
  <si>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</si>
  <si>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</si>
  <si>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</si>
  <si>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</si>
  <si>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</si>
  <si>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</si>
  <si>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</si>
  <si>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</si>
  <si>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</si>
  <si>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</si>
  <si>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</si>
  <si>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</si>
  <si>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</si>
  <si>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</si>
  <si>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</si>
  <si>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</si>
  <si>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</si>
  <si>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</si>
  <si>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</si>
  <si>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</si>
  <si>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</si>
  <si>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</si>
  <si>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</si>
  <si>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</si>
  <si>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</si>
  <si>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</si>
  <si>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</si>
  <si>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</si>
  <si>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</si>
  <si>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</si>
  <si>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</si>
  <si>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</si>
  <si>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</si>
  <si>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</si>
  <si>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</si>
  <si>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</si>
  <si>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</si>
  <si>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</si>
  <si>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</si>
  <si>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</si>
  <si>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</si>
  <si>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</si>
  <si>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</si>
  <si>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</si>
  <si>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</si>
  <si>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</si>
  <si>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</si>
  <si>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</si>
  <si>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</si>
  <si>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</si>
  <si>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</si>
  <si>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</si>
  <si>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</si>
  <si>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</si>
  <si>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</si>
  <si>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</si>
  <si>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</si>
  <si>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</si>
  <si>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</si>
  <si>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</si>
  <si>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</si>
  <si>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</si>
  <si>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</si>
  <si>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</si>
  <si>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</si>
  <si>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</si>
  <si>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</si>
  <si>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</si>
  <si>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</si>
  <si>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</si>
  <si>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</si>
  <si>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</si>
  <si>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</si>
  <si>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</si>
  <si>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</si>
  <si>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</si>
  <si>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</si>
  <si>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</si>
  <si>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</si>
  <si>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</si>
  <si>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</si>
  <si>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</si>
  <si>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</si>
  <si>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</si>
  <si>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</si>
  <si>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</si>
  <si>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</si>
  <si>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</si>
  <si>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</si>
  <si>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</si>
  <si>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</si>
  <si>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</si>
  <si>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</si>
  <si>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</si>
  <si>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</si>
  <si>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</si>
  <si>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</si>
  <si>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</si>
  <si>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</si>
  <si>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</si>
  <si>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</si>
  <si>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</si>
  <si>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</si>
  <si>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</si>
  <si>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</si>
  <si>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</si>
  <si>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</si>
  <si>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</si>
  <si>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</si>
  <si>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</si>
  <si>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</si>
  <si>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</si>
  <si>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</si>
  <si>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</si>
  <si>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</si>
  <si>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</si>
  <si>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</si>
  <si>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</si>
  <si>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</si>
  <si>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</si>
  <si>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</si>
  <si>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</si>
  <si>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</si>
  <si>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</si>
  <si>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</si>
  <si>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</si>
  <si>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</si>
  <si>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</si>
  <si>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</si>
  <si>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</si>
  <si>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</si>
  <si>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</si>
  <si>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</si>
  <si>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</si>
  <si>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</si>
  <si>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</si>
  <si>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</si>
  <si>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</si>
  <si>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</si>
  <si>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</si>
  <si>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</si>
  <si>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</si>
  <si>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</si>
  <si>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</si>
  <si>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</si>
  <si>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</si>
  <si>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</si>
  <si>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</si>
  <si>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</si>
  <si>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</si>
  <si>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</si>
  <si>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</si>
  <si>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</si>
  <si>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</si>
  <si>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</si>
  <si>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</si>
  <si>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</si>
  <si>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</si>
  <si>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</si>
  <si>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</si>
  <si>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</si>
  <si>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</si>
  <si>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</si>
  <si>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</si>
  <si>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</si>
  <si>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</si>
  <si>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</si>
  <si>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</si>
  <si>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</si>
  <si>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</si>
  <si>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</si>
  <si>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宮崎県諸塚村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</si>
  <si>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</si>
  <si>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</si>
  <si>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</si>
  <si>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</si>
  <si>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</si>
  <si>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</si>
  <si>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</si>
  <si>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</si>
  <si>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</si>
  <si>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</si>
  <si>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</si>
  <si>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</si>
  <si>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</si>
  <si>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</si>
  <si>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</si>
  <si>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</si>
  <si>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</si>
  <si>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</si>
  <si>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</si>
  <si>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</si>
  <si>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</si>
  <si>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</si>
  <si>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</si>
  <si>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</si>
  <si>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</si>
  <si>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</si>
  <si>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</si>
  <si>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</si>
  <si>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</si>
  <si>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</si>
  <si>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</si>
  <si>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</si>
  <si>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</si>
  <si>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</si>
  <si>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</si>
  <si>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</si>
  <si>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</si>
  <si>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</si>
  <si>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</si>
  <si>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</si>
  <si>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</si>
  <si>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</si>
  <si>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</si>
  <si>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</si>
  <si>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</si>
  <si>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</si>
  <si>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</si>
  <si>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</si>
  <si>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</si>
  <si>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</si>
  <si>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</si>
  <si>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</si>
  <si>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</si>
  <si>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</si>
  <si>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</si>
  <si>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</si>
  <si>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</si>
  <si>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</si>
  <si>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</si>
  <si>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</si>
  <si>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</si>
  <si>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</si>
  <si>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</si>
  <si>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</si>
  <si>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</si>
  <si>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</si>
  <si>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</si>
  <si>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</si>
  <si>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</si>
  <si>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</si>
  <si>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</si>
  <si>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</si>
  <si>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</si>
  <si>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</si>
  <si>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</si>
  <si>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</si>
  <si>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</si>
  <si>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</si>
  <si>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</si>
  <si>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</si>
  <si>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</si>
  <si>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</si>
  <si>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</si>
  <si>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</si>
  <si>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</si>
  <si>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</si>
  <si>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</si>
  <si>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</si>
  <si>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</si>
  <si>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</si>
  <si>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</si>
  <si>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</si>
  <si>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</si>
  <si>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</si>
  <si>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</si>
  <si>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</si>
  <si>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</si>
  <si>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</si>
  <si>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</si>
  <si>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</si>
  <si>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</si>
  <si>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</si>
  <si>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</si>
  <si>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</si>
  <si>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</si>
  <si>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</si>
  <si>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</si>
  <si>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</si>
  <si>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</si>
  <si>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</si>
  <si>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</si>
  <si>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</si>
  <si>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</si>
  <si>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</si>
  <si>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</si>
  <si>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</si>
  <si>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</si>
  <si>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</si>
  <si>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</si>
  <si>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</si>
  <si>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</si>
  <si>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</si>
  <si>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</si>
  <si>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</si>
  <si>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</si>
  <si>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</si>
  <si>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</si>
  <si>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</si>
  <si>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</si>
  <si>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</si>
  <si>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</si>
  <si>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</si>
  <si>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</si>
  <si>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</si>
  <si>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</si>
  <si>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</si>
  <si>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</si>
  <si>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</si>
  <si>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</si>
  <si>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</si>
  <si>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</si>
  <si>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</si>
  <si>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</si>
  <si>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</si>
  <si>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</si>
  <si>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</si>
  <si>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</si>
  <si>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</si>
  <si>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</si>
  <si>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</si>
  <si>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</si>
  <si>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</si>
  <si>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</si>
  <si>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宮崎県諸塚村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</si>
  <si>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</si>
  <si>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</si>
  <si>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</si>
  <si>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</si>
  <si>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</si>
  <si>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</si>
  <si>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</si>
  <si>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</si>
  <si>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</si>
  <si>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</si>
  <si>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</si>
  <si>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</si>
  <si>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</si>
  <si>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</si>
  <si>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</si>
  <si>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</si>
  <si>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</si>
  <si>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</si>
  <si>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</si>
  <si>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</si>
  <si>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</si>
  <si>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</si>
  <si>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</si>
  <si>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</si>
  <si>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</si>
  <si>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</si>
  <si>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</si>
  <si>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</si>
  <si>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</si>
  <si>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</si>
  <si>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</si>
  <si>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</si>
  <si>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</si>
  <si>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</si>
  <si>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</si>
  <si>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</si>
  <si>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</si>
  <si>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</si>
  <si>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</si>
  <si>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</si>
  <si>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</si>
  <si>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</si>
  <si>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</si>
  <si>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</si>
  <si>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</si>
  <si>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</si>
  <si>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</si>
  <si>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</si>
  <si>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</si>
  <si>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</si>
  <si>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</si>
  <si>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</si>
  <si>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</si>
  <si>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</si>
  <si>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</si>
  <si>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</si>
  <si>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</si>
  <si>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</si>
  <si>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</si>
  <si>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</si>
  <si>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</si>
  <si>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</si>
  <si>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</si>
  <si>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</si>
  <si>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</si>
  <si>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</si>
  <si>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</si>
  <si>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</si>
  <si>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</si>
  <si>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</si>
  <si>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</si>
  <si>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</si>
  <si>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</si>
  <si>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</si>
  <si>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</si>
  <si>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</si>
  <si>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</si>
  <si>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</si>
  <si>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</si>
  <si>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</si>
  <si>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</si>
  <si>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</si>
  <si>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</si>
  <si>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</si>
  <si>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</si>
  <si>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</si>
  <si>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</si>
  <si>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</si>
  <si>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</si>
  <si>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</si>
  <si>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</si>
  <si>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</si>
  <si>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</si>
  <si>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</si>
  <si>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</si>
  <si>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</si>
  <si>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</si>
  <si>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</si>
  <si>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</si>
  <si>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</si>
  <si>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</si>
  <si>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</si>
  <si>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</si>
  <si>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</si>
  <si>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</si>
  <si>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</si>
  <si>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</si>
  <si>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</si>
  <si>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</si>
  <si>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</si>
  <si>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</si>
  <si>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</si>
  <si>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</si>
  <si>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</si>
  <si>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</si>
  <si>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</si>
  <si>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</si>
  <si>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</si>
  <si>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</si>
  <si>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</si>
  <si>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</si>
  <si>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</si>
  <si>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</si>
  <si>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</si>
  <si>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</si>
  <si>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</si>
  <si>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</si>
  <si>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</si>
  <si>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</si>
  <si>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</si>
  <si>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</si>
  <si>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</si>
  <si>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</si>
  <si>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</si>
  <si>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</si>
  <si>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</si>
  <si>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</si>
  <si>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</si>
  <si>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</si>
  <si>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</si>
  <si>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</si>
  <si>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</si>
  <si>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</si>
  <si>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</si>
  <si>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</si>
  <si>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</si>
  <si>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</si>
  <si>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</si>
  <si>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</si>
  <si>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</si>
  <si>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</si>
  <si>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</si>
  <si>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</si>
  <si>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</si>
  <si>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</si>
  <si>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</si>
  <si>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</si>
  <si>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</si>
  <si>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</si>
  <si>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</si>
  <si>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</si>
  <si>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</si>
  <si>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</si>
  <si>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</si>
  <si>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</si>
  <si>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</si>
  <si>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</si>
  <si>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</si>
  <si>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</si>
  <si>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</si>
  <si>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</si>
  <si>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</si>
  <si>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</si>
  <si>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</si>
  <si>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</si>
  <si>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</si>
  <si>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</si>
  <si>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</si>
  <si>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</si>
  <si>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</si>
  <si>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</si>
  <si>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</si>
  <si>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</si>
  <si>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</si>
  <si>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</si>
  <si>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</si>
  <si>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</si>
  <si>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</si>
  <si>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</si>
  <si>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</si>
  <si>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</si>
  <si>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</si>
  <si>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0.41</t>
  </si>
  <si>
    <t>▲ 5.72</t>
  </si>
  <si>
    <t>▲ 2.41</t>
  </si>
  <si>
    <t>一般会計</t>
  </si>
  <si>
    <t>介護保険特別会計</t>
  </si>
  <si>
    <t>国民健康保険診療所事業特別会計</t>
  </si>
  <si>
    <t>国民健康保険特別会計</t>
  </si>
  <si>
    <t>公共下水道事業特別会計</t>
  </si>
  <si>
    <t>発電事業特別会計</t>
  </si>
  <si>
    <t>後期高齢者医療特別会計</t>
  </si>
  <si>
    <t>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</si>
  <si>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</si>
  <si>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</si>
  <si>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</si>
  <si>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</si>
  <si>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</si>
  <si>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</si>
  <si>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</si>
  <si>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</si>
  <si>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(森林郷創生基金(R03年度末現在))</t>
    <rPh sb="1" eb="3">
      <t>シンリン</t>
    </rPh>
    <rPh sb="3" eb="4">
      <t>ゴウ</t>
    </rPh>
    <rPh sb="4" eb="6">
      <t>ソウセイ</t>
    </rPh>
    <rPh sb="6" eb="8">
      <t>キキン</t>
    </rPh>
    <phoneticPr fontId="5"/>
  </si>
  <si>
    <t>(公共施設等整備基金(R03年度末現在))</t>
    <rPh sb="1" eb="3">
      <t>コウキョウ</t>
    </rPh>
    <rPh sb="3" eb="5">
      <t>シセツ</t>
    </rPh>
    <rPh sb="5" eb="6">
      <t>トウ</t>
    </rPh>
    <rPh sb="6" eb="8">
      <t>セイビ</t>
    </rPh>
    <rPh sb="8" eb="10">
      <t>キキン</t>
    </rPh>
    <phoneticPr fontId="5"/>
  </si>
  <si>
    <t>(農林業担い手対策基金(R03年度末現在))</t>
    <rPh sb="1" eb="4">
      <t>ノウリンギョウ</t>
    </rPh>
    <rPh sb="4" eb="5">
      <t>ニナ</t>
    </rPh>
    <rPh sb="6" eb="7">
      <t>テ</t>
    </rPh>
    <rPh sb="7" eb="9">
      <t>タイサク</t>
    </rPh>
    <rPh sb="9" eb="11">
      <t>キキン</t>
    </rPh>
    <phoneticPr fontId="5"/>
  </si>
  <si>
    <t>(地域福祉基金(R03年度末現在))</t>
    <rPh sb="1" eb="3">
      <t>チイキ</t>
    </rPh>
    <rPh sb="3" eb="5">
      <t>フクシ</t>
    </rPh>
    <rPh sb="5" eb="7">
      <t>キキン</t>
    </rPh>
    <phoneticPr fontId="5"/>
  </si>
  <si>
    <t>(社会福祉基金(R03年度末現在))</t>
    <rPh sb="1" eb="3">
      <t>シャカイ</t>
    </rPh>
    <rPh sb="3" eb="5">
      <t>フクシ</t>
    </rPh>
    <rPh sb="5" eb="7">
      <t>キキン</t>
    </rPh>
    <phoneticPr fontId="5"/>
  </si>
  <si>
    <t>ウッドピア諸塚</t>
    <phoneticPr fontId="2"/>
  </si>
  <si>
    <t>-</t>
    <phoneticPr fontId="2"/>
  </si>
  <si>
    <t>エバーグリーン</t>
    <phoneticPr fontId="2"/>
  </si>
  <si>
    <t xml:space="preserve">- </t>
    <phoneticPr fontId="2"/>
  </si>
  <si>
    <t xml:space="preserve">- </t>
  </si>
  <si>
    <t>宮崎県北部広域事務組合</t>
  </si>
  <si>
    <t>宮崎県北部広域事務組合(特別会計)</t>
  </si>
  <si>
    <t>入郷地区衛生組合</t>
  </si>
  <si>
    <t>宮崎県市町村総合事務組合</t>
  </si>
  <si>
    <t>宮崎県市町村総合事務組合（市町村交通災害共済事業特別会計）</t>
  </si>
  <si>
    <t>宮崎県市町村総合事務組合（自治会館管理運営特別会計）</t>
  </si>
  <si>
    <t>日向東臼杵広域連合</t>
  </si>
  <si>
    <t>宮崎県後期高齢者医療広域連合</t>
  </si>
  <si>
    <t>宮崎県後期高齢者医療広域連合(特別会計)</t>
  </si>
  <si>
    <t xml:space="preserve">- </t>
    <phoneticPr fontId="2"/>
  </si>
  <si>
    <t>宮崎県林業公社</t>
    <rPh sb="0" eb="2">
      <t>ミヤザキ</t>
    </rPh>
    <rPh sb="2" eb="3">
      <t>ケン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</si>
  <si>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</si>
  <si>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</si>
  <si>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</si>
  <si>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</si>
  <si>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</si>
  <si>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</si>
  <si>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</si>
  <si>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</si>
  <si>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</si>
  <si>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おいては、基金等の充当可能な財源を保有していることからマイナス計上となっているが、今後、人口減少などにより地方交付税の減額も予測されることから厳しい財政運営が今後も見込まれる。
　有形固定資産減価償却率においては、類似団体を上回っている。これは、道路をはじめ学校施設や社会教育施設等の施設の老朽化によるものである。今後は、公共施設総合管理計画に基づき、施設の建て替えや統合、廃止、除却等も含めて適切な維持管理を進めていく。</t>
    <phoneticPr fontId="5"/>
  </si>
  <si>
    <t>実質公債費比率</t>
    <phoneticPr fontId="5"/>
  </si>
  <si>
    <t>　実質公債費比率において、起債発行を抑えての財政運営を進めた結果、公債費比率も下がってきており健全な財政状況を保っている。しかしながら、地方交付税等の減額分を補完するために、起債発行額が増加する可能性もある。今後は、収支のバランスを考慮しながら、適正な公債管理を行い、安定的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</si>
</sst>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2"/>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40" fillId="0" borderId="0" applyFont="0" applyFill="0" applyBorder="0" applyAlignment="0" applyProtection="0">
      <alignment vertical="center"/>
    </xf>
    <xf numFmtId="38" fontId="16" fillId="0" borderId="0" applyFont="0" applyFill="0" applyBorder="0" applyAlignment="0" applyProtection="0">
      <alignment vertical="center"/>
    </xf>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quotePrefix="1"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quotePrefix="1"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桁区切り 2" xfId="20" xr:uid="{C249879B-DE42-47C5-8904-F81E56C73D8C}"/>
    <cellStyle name="桁区切り 2 2" xfId="21" xr:uid="{F4481FE8-EFF7-43A2-BA6B-5064228AFB3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C2FD5A91-7428-42A7-B9CD-BE27582912E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642-4B18-96CE-822A69CCD8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512566</c:v>
                </c:pt>
                <c:pt idx="1">
                  <c:v>583055</c:v>
                </c:pt>
                <c:pt idx="2">
                  <c:v>598371</c:v>
                </c:pt>
                <c:pt idx="3">
                  <c:v>522877</c:v>
                </c:pt>
                <c:pt idx="4">
                  <c:v>448458</c:v>
                </c:pt>
              </c:numCache>
            </c:numRef>
          </c:val>
          <c:smooth val="0"/>
          <c:extLst>
            <c:ext xmlns:c16="http://schemas.microsoft.com/office/drawing/2014/chart" uri="{C3380CC4-5D6E-409C-BE32-E72D297353CC}">
              <c16:uniqueId val="{00000001-F642-4B18-96CE-822A69CCD8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4.8499999999999996</c:v>
                </c:pt>
                <c:pt idx="1">
                  <c:v>4.38</c:v>
                </c:pt>
                <c:pt idx="2">
                  <c:v>4.58</c:v>
                </c:pt>
                <c:pt idx="3">
                  <c:v>3.43</c:v>
                </c:pt>
                <c:pt idx="4">
                  <c:v>3.87</c:v>
                </c:pt>
              </c:numCache>
            </c:numRef>
          </c:val>
          <c:extLst>
            <c:ext xmlns:c16="http://schemas.microsoft.com/office/drawing/2014/chart" uri="{C3380CC4-5D6E-409C-BE32-E72D297353CC}">
              <c16:uniqueId val="{00000000-CB50-4809-B28D-9330D07CBF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55.99</c:v>
                </c:pt>
                <c:pt idx="1">
                  <c:v>54.39</c:v>
                </c:pt>
                <c:pt idx="2">
                  <c:v>54.51</c:v>
                </c:pt>
                <c:pt idx="3">
                  <c:v>49.07</c:v>
                </c:pt>
                <c:pt idx="4">
                  <c:v>45.37</c:v>
                </c:pt>
              </c:numCache>
            </c:numRef>
          </c:val>
          <c:extLst>
            <c:ext xmlns:c16="http://schemas.microsoft.com/office/drawing/2014/chart" uri="{C3380CC4-5D6E-409C-BE32-E72D297353CC}">
              <c16:uniqueId val="{00000001-CB50-4809-B28D-9330D07CBF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-0.41</c:v>
                </c:pt>
                <c:pt idx="1">
                  <c:v>-5.72</c:v>
                </c:pt>
                <c:pt idx="2">
                  <c:v>0.21</c:v>
                </c:pt>
                <c:pt idx="3">
                  <c:v>-2.41</c:v>
                </c:pt>
                <c:pt idx="4">
                  <c:v>0.73</c:v>
                </c:pt>
              </c:numCache>
            </c:numRef>
          </c:val>
          <c:smooth val="0"/>
          <c:extLst>
            <c:ext xmlns:c16="http://schemas.microsoft.com/office/drawing/2014/chart" uri="{C3380CC4-5D6E-409C-BE32-E72D297353CC}">
              <c16:uniqueId val="{00000002-CB50-4809-B28D-9330D07CBF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57-44C0-BAA4-D788E87773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57-44C0-BAA4-D788E87773A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0.12</c:v>
                </c:pt>
                <c:pt idx="4">
                  <c:v>#N/A</c:v>
                </c:pt>
                <c:pt idx="5">
                  <c:v>0.18</c:v>
                </c:pt>
                <c:pt idx="6">
                  <c:v>#N/A</c:v>
                </c:pt>
                <c:pt idx="7">
                  <c:v>0.14000000000000001</c:v>
                </c:pt>
                <c:pt idx="8">
                  <c:v>#N/A</c:v>
                </c:pt>
                <c:pt idx="9">
                  <c:v>0.15</c:v>
                </c:pt>
              </c:numCache>
            </c:numRef>
          </c:val>
          <c:extLst>
            <c:ext xmlns:c16="http://schemas.microsoft.com/office/drawing/2014/chart" uri="{C3380CC4-5D6E-409C-BE32-E72D297353CC}">
              <c16:uniqueId val="{00000002-5057-44C0-BAA4-D788E87773A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7.0000000000000007E-2</c:v>
                </c:pt>
                <c:pt idx="4">
                  <c:v>#N/A</c:v>
                </c:pt>
                <c:pt idx="5">
                  <c:v>0.12</c:v>
                </c:pt>
                <c:pt idx="6">
                  <c:v>#N/A</c:v>
                </c:pt>
                <c:pt idx="7">
                  <c:v>0.46</c:v>
                </c:pt>
                <c:pt idx="8">
                  <c:v>#N/A</c:v>
                </c:pt>
                <c:pt idx="9">
                  <c:v>0.24</c:v>
                </c:pt>
              </c:numCache>
            </c:numRef>
          </c:val>
          <c:extLst>
            <c:ext xmlns:c16="http://schemas.microsoft.com/office/drawing/2014/chart" uri="{C3380CC4-5D6E-409C-BE32-E72D297353CC}">
              <c16:uniqueId val="{00000003-5057-44C0-BAA4-D788E87773AA}"/>
            </c:ext>
          </c:extLst>
        </c:ser>
        <c:ser>
          <c:idx val="4"/>
          <c:order val="4"/>
          <c:tx>
            <c:strRef>
              <c:f>データシート!$A$31</c:f>
              <c:strCache>
                <c:ptCount val="1"/>
                <c:pt idx="0">
                  <c:v>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0.05</c:v>
                </c:pt>
                <c:pt idx="4">
                  <c:v>#N/A</c:v>
                </c:pt>
                <c:pt idx="5">
                  <c:v>0.25</c:v>
                </c:pt>
                <c:pt idx="6">
                  <c:v>#N/A</c:v>
                </c:pt>
                <c:pt idx="7">
                  <c:v>0.31</c:v>
                </c:pt>
                <c:pt idx="8">
                  <c:v>#N/A</c:v>
                </c:pt>
                <c:pt idx="9">
                  <c:v>0.37</c:v>
                </c:pt>
              </c:numCache>
            </c:numRef>
          </c:val>
          <c:extLst>
            <c:ext xmlns:c16="http://schemas.microsoft.com/office/drawing/2014/chart" uri="{C3380CC4-5D6E-409C-BE32-E72D297353CC}">
              <c16:uniqueId val="{00000004-5057-44C0-BAA4-D788E87773A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0.18</c:v>
                </c:pt>
                <c:pt idx="4">
                  <c:v>#N/A</c:v>
                </c:pt>
                <c:pt idx="5">
                  <c:v>0.15</c:v>
                </c:pt>
                <c:pt idx="6">
                  <c:v>#N/A</c:v>
                </c:pt>
                <c:pt idx="7">
                  <c:v>0.14000000000000001</c:v>
                </c:pt>
                <c:pt idx="8">
                  <c:v>#N/A</c:v>
                </c:pt>
                <c:pt idx="9">
                  <c:v>0.39</c:v>
                </c:pt>
              </c:numCache>
            </c:numRef>
          </c:val>
          <c:extLst>
            <c:ext xmlns:c16="http://schemas.microsoft.com/office/drawing/2014/chart" uri="{C3380CC4-5D6E-409C-BE32-E72D297353CC}">
              <c16:uniqueId val="{00000005-5057-44C0-BAA4-D788E87773A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1.67</c:v>
                </c:pt>
                <c:pt idx="2">
                  <c:v>#N/A</c:v>
                </c:pt>
                <c:pt idx="3">
                  <c:v>0.3</c:v>
                </c:pt>
                <c:pt idx="4">
                  <c:v>#N/A</c:v>
                </c:pt>
                <c:pt idx="5">
                  <c:v>0.57999999999999996</c:v>
                </c:pt>
                <c:pt idx="6">
                  <c:v>#N/A</c:v>
                </c:pt>
                <c:pt idx="7">
                  <c:v>1.03</c:v>
                </c:pt>
                <c:pt idx="8">
                  <c:v>#N/A</c:v>
                </c:pt>
                <c:pt idx="9">
                  <c:v>1.21</c:v>
                </c:pt>
              </c:numCache>
            </c:numRef>
          </c:val>
          <c:extLst>
            <c:ext xmlns:c16="http://schemas.microsoft.com/office/drawing/2014/chart" uri="{C3380CC4-5D6E-409C-BE32-E72D297353CC}">
              <c16:uniqueId val="{00000006-5057-44C0-BAA4-D788E87773AA}"/>
            </c:ext>
          </c:extLst>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1.18</c:v>
                </c:pt>
                <c:pt idx="2">
                  <c:v>#N/A</c:v>
                </c:pt>
                <c:pt idx="3">
                  <c:v>1.3</c:v>
                </c:pt>
                <c:pt idx="4">
                  <c:v>#N/A</c:v>
                </c:pt>
                <c:pt idx="5">
                  <c:v>1.28</c:v>
                </c:pt>
                <c:pt idx="6">
                  <c:v>#N/A</c:v>
                </c:pt>
                <c:pt idx="7">
                  <c:v>1.31</c:v>
                </c:pt>
                <c:pt idx="8">
                  <c:v>#N/A</c:v>
                </c:pt>
                <c:pt idx="9">
                  <c:v>1.21</c:v>
                </c:pt>
              </c:numCache>
            </c:numRef>
          </c:val>
          <c:extLst>
            <c:ext xmlns:c16="http://schemas.microsoft.com/office/drawing/2014/chart" uri="{C3380CC4-5D6E-409C-BE32-E72D297353CC}">
              <c16:uniqueId val="{00000007-5057-44C0-BAA4-D788E87773A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0.38</c:v>
                </c:pt>
                <c:pt idx="2">
                  <c:v>#N/A</c:v>
                </c:pt>
                <c:pt idx="3">
                  <c:v>0.83</c:v>
                </c:pt>
                <c:pt idx="4">
                  <c:v>#N/A</c:v>
                </c:pt>
                <c:pt idx="5">
                  <c:v>1.0900000000000001</c:v>
                </c:pt>
                <c:pt idx="6">
                  <c:v>#N/A</c:v>
                </c:pt>
                <c:pt idx="7">
                  <c:v>0.66</c:v>
                </c:pt>
                <c:pt idx="8">
                  <c:v>#N/A</c:v>
                </c:pt>
                <c:pt idx="9">
                  <c:v>1.38</c:v>
                </c:pt>
              </c:numCache>
            </c:numRef>
          </c:val>
          <c:extLst>
            <c:ext xmlns:c16="http://schemas.microsoft.com/office/drawing/2014/chart" uri="{C3380CC4-5D6E-409C-BE32-E72D297353CC}">
              <c16:uniqueId val="{00000008-5057-44C0-BAA4-D788E87773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4.8499999999999996</c:v>
                </c:pt>
                <c:pt idx="2">
                  <c:v>#N/A</c:v>
                </c:pt>
                <c:pt idx="3">
                  <c:v>4.38</c:v>
                </c:pt>
                <c:pt idx="4">
                  <c:v>#N/A</c:v>
                </c:pt>
                <c:pt idx="5">
                  <c:v>4.58</c:v>
                </c:pt>
                <c:pt idx="6">
                  <c:v>#N/A</c:v>
                </c:pt>
                <c:pt idx="7">
                  <c:v>3.43</c:v>
                </c:pt>
                <c:pt idx="8">
                  <c:v>#N/A</c:v>
                </c:pt>
                <c:pt idx="9">
                  <c:v>3.87</c:v>
                </c:pt>
              </c:numCache>
            </c:numRef>
          </c:val>
          <c:extLst>
            <c:ext xmlns:c16="http://schemas.microsoft.com/office/drawing/2014/chart" uri="{C3380CC4-5D6E-409C-BE32-E72D297353CC}">
              <c16:uniqueId val="{00000009-5057-44C0-BAA4-D788E87773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292</c:v>
                </c:pt>
                <c:pt idx="5">
                  <c:v>270</c:v>
                </c:pt>
                <c:pt idx="8">
                  <c:v>258</c:v>
                </c:pt>
                <c:pt idx="11">
                  <c:v>246</c:v>
                </c:pt>
                <c:pt idx="14">
                  <c:v>255</c:v>
                </c:pt>
              </c:numCache>
            </c:numRef>
          </c:val>
          <c:extLst>
            <c:ext xmlns:c16="http://schemas.microsoft.com/office/drawing/2014/chart" uri="{C3380CC4-5D6E-409C-BE32-E72D297353CC}">
              <c16:uniqueId val="{00000000-3873-4538-84D0-42CDFB4166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73-4538-84D0-42CDFB4166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10</c:v>
                </c:pt>
                <c:pt idx="6">
                  <c:v>9</c:v>
                </c:pt>
                <c:pt idx="9">
                  <c:v>8</c:v>
                </c:pt>
                <c:pt idx="12">
                  <c:v>7</c:v>
                </c:pt>
              </c:numCache>
            </c:numRef>
          </c:val>
          <c:extLst>
            <c:ext xmlns:c16="http://schemas.microsoft.com/office/drawing/2014/chart" uri="{C3380CC4-5D6E-409C-BE32-E72D297353CC}">
              <c16:uniqueId val="{00000002-3873-4538-84D0-42CDFB4166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7</c:v>
                </c:pt>
                <c:pt idx="6">
                  <c:v>6</c:v>
                </c:pt>
                <c:pt idx="9">
                  <c:v>4</c:v>
                </c:pt>
                <c:pt idx="12">
                  <c:v>3</c:v>
                </c:pt>
              </c:numCache>
            </c:numRef>
          </c:val>
          <c:extLst>
            <c:ext xmlns:c16="http://schemas.microsoft.com/office/drawing/2014/chart" uri="{C3380CC4-5D6E-409C-BE32-E72D297353CC}">
              <c16:uniqueId val="{00000003-3873-4538-84D0-42CDFB4166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c:v>
                </c:pt>
                <c:pt idx="3">
                  <c:v>27</c:v>
                </c:pt>
                <c:pt idx="6">
                  <c:v>26</c:v>
                </c:pt>
                <c:pt idx="9">
                  <c:v>27</c:v>
                </c:pt>
                <c:pt idx="12">
                  <c:v>22</c:v>
                </c:pt>
              </c:numCache>
            </c:numRef>
          </c:val>
          <c:extLst>
            <c:ext xmlns:c16="http://schemas.microsoft.com/office/drawing/2014/chart" uri="{C3380CC4-5D6E-409C-BE32-E72D297353CC}">
              <c16:uniqueId val="{00000004-3873-4538-84D0-42CDFB4166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73-4538-84D0-42CDFB4166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73-4538-84D0-42CDFB4166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329</c:v>
                </c:pt>
                <c:pt idx="3">
                  <c:v>305</c:v>
                </c:pt>
                <c:pt idx="6">
                  <c:v>304</c:v>
                </c:pt>
                <c:pt idx="9">
                  <c:v>297</c:v>
                </c:pt>
                <c:pt idx="12">
                  <c:v>324</c:v>
                </c:pt>
              </c:numCache>
            </c:numRef>
          </c:val>
          <c:extLst>
            <c:ext xmlns:c16="http://schemas.microsoft.com/office/drawing/2014/chart" uri="{C3380CC4-5D6E-409C-BE32-E72D297353CC}">
              <c16:uniqueId val="{00000007-3873-4538-84D0-42CDFB4166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91</c:v>
                </c:pt>
                <c:pt idx="2">
                  <c:v>#N/A</c:v>
                </c:pt>
                <c:pt idx="3">
                  <c:v>#N/A</c:v>
                </c:pt>
                <c:pt idx="4">
                  <c:v>79</c:v>
                </c:pt>
                <c:pt idx="5">
                  <c:v>#N/A</c:v>
                </c:pt>
                <c:pt idx="6">
                  <c:v>#N/A</c:v>
                </c:pt>
                <c:pt idx="7">
                  <c:v>87</c:v>
                </c:pt>
                <c:pt idx="8">
                  <c:v>#N/A</c:v>
                </c:pt>
                <c:pt idx="9">
                  <c:v>#N/A</c:v>
                </c:pt>
                <c:pt idx="10">
                  <c:v>90</c:v>
                </c:pt>
                <c:pt idx="11">
                  <c:v>#N/A</c:v>
                </c:pt>
                <c:pt idx="12">
                  <c:v>#N/A</c:v>
                </c:pt>
                <c:pt idx="13">
                  <c:v>101</c:v>
                </c:pt>
                <c:pt idx="14">
                  <c:v>#N/A</c:v>
                </c:pt>
              </c:numCache>
            </c:numRef>
          </c:val>
          <c:smooth val="0"/>
          <c:extLst>
            <c:ext xmlns:c16="http://schemas.microsoft.com/office/drawing/2014/chart" uri="{C3380CC4-5D6E-409C-BE32-E72D297353CC}">
              <c16:uniqueId val="{00000008-3873-4538-84D0-42CDFB4166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2490</c:v>
                </c:pt>
                <c:pt idx="5">
                  <c:v>2479</c:v>
                </c:pt>
                <c:pt idx="8">
                  <c:v>2483</c:v>
                </c:pt>
                <c:pt idx="11">
                  <c:v>2462</c:v>
                </c:pt>
                <c:pt idx="14">
                  <c:v>2404</c:v>
                </c:pt>
              </c:numCache>
            </c:numRef>
          </c:val>
          <c:extLst>
            <c:ext xmlns:c16="http://schemas.microsoft.com/office/drawing/2014/chart" uri="{C3380CC4-5D6E-409C-BE32-E72D297353CC}">
              <c16:uniqueId val="{00000000-905A-427A-A1B2-73B24A68D9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05A-427A-A1B2-73B24A68D9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3937</c:v>
                </c:pt>
                <c:pt idx="5">
                  <c:v>3915</c:v>
                </c:pt>
                <c:pt idx="8">
                  <c:v>3789</c:v>
                </c:pt>
                <c:pt idx="11">
                  <c:v>3732</c:v>
                </c:pt>
                <c:pt idx="14">
                  <c:v>4137</c:v>
                </c:pt>
              </c:numCache>
            </c:numRef>
          </c:val>
          <c:extLst>
            <c:ext xmlns:c16="http://schemas.microsoft.com/office/drawing/2014/chart" uri="{C3380CC4-5D6E-409C-BE32-E72D297353CC}">
              <c16:uniqueId val="{00000002-905A-427A-A1B2-73B24A68D9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5A-427A-A1B2-73B24A68D9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5A-427A-A1B2-73B24A68D9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4</c:v>
                </c:pt>
                <c:pt idx="6">
                  <c:v>4</c:v>
                </c:pt>
                <c:pt idx="9">
                  <c:v>0</c:v>
                </c:pt>
                <c:pt idx="12">
                  <c:v>0</c:v>
                </c:pt>
              </c:numCache>
            </c:numRef>
          </c:val>
          <c:extLst>
            <c:ext xmlns:c16="http://schemas.microsoft.com/office/drawing/2014/chart" uri="{C3380CC4-5D6E-409C-BE32-E72D297353CC}">
              <c16:uniqueId val="{00000005-905A-427A-A1B2-73B24A68D9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312</c:v>
                </c:pt>
                <c:pt idx="3">
                  <c:v>308</c:v>
                </c:pt>
                <c:pt idx="6">
                  <c:v>280</c:v>
                </c:pt>
                <c:pt idx="9">
                  <c:v>136</c:v>
                </c:pt>
                <c:pt idx="12">
                  <c:v>250</c:v>
                </c:pt>
              </c:numCache>
            </c:numRef>
          </c:val>
          <c:extLst>
            <c:ext xmlns:c16="http://schemas.microsoft.com/office/drawing/2014/chart" uri="{C3380CC4-5D6E-409C-BE32-E72D297353CC}">
              <c16:uniqueId val="{00000006-905A-427A-A1B2-73B24A68D9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c:v>
                </c:pt>
                <c:pt idx="3">
                  <c:v>19</c:v>
                </c:pt>
                <c:pt idx="6">
                  <c:v>13</c:v>
                </c:pt>
                <c:pt idx="9">
                  <c:v>9</c:v>
                </c:pt>
                <c:pt idx="12">
                  <c:v>5</c:v>
                </c:pt>
              </c:numCache>
            </c:numRef>
          </c:val>
          <c:extLst>
            <c:ext xmlns:c16="http://schemas.microsoft.com/office/drawing/2014/chart" uri="{C3380CC4-5D6E-409C-BE32-E72D297353CC}">
              <c16:uniqueId val="{00000007-905A-427A-A1B2-73B24A68D9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208</c:v>
                </c:pt>
                <c:pt idx="3">
                  <c:v>189</c:v>
                </c:pt>
                <c:pt idx="6">
                  <c:v>160</c:v>
                </c:pt>
                <c:pt idx="9">
                  <c:v>141</c:v>
                </c:pt>
                <c:pt idx="12">
                  <c:v>121</c:v>
                </c:pt>
              </c:numCache>
            </c:numRef>
          </c:val>
          <c:extLst>
            <c:ext xmlns:c16="http://schemas.microsoft.com/office/drawing/2014/chart" uri="{C3380CC4-5D6E-409C-BE32-E72D297353CC}">
              <c16:uniqueId val="{00000008-905A-427A-A1B2-73B24A68D9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61</c:v>
                </c:pt>
                <c:pt idx="3">
                  <c:v>50</c:v>
                </c:pt>
                <c:pt idx="6">
                  <c:v>40</c:v>
                </c:pt>
                <c:pt idx="9">
                  <c:v>31</c:v>
                </c:pt>
                <c:pt idx="12">
                  <c:v>23</c:v>
                </c:pt>
              </c:numCache>
            </c:numRef>
          </c:val>
          <c:extLst>
            <c:ext xmlns:c16="http://schemas.microsoft.com/office/drawing/2014/chart" uri="{C3380CC4-5D6E-409C-BE32-E72D297353CC}">
              <c16:uniqueId val="{00000009-905A-427A-A1B2-73B24A68D9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2951</c:v>
                </c:pt>
                <c:pt idx="3">
                  <c:v>2964</c:v>
                </c:pt>
                <c:pt idx="6">
                  <c:v>2970</c:v>
                </c:pt>
                <c:pt idx="9">
                  <c:v>2925</c:v>
                </c:pt>
                <c:pt idx="12">
                  <c:v>2857</c:v>
                </c:pt>
              </c:numCache>
            </c:numRef>
          </c:val>
          <c:extLst>
            <c:ext xmlns:c16="http://schemas.microsoft.com/office/drawing/2014/chart" uri="{C3380CC4-5D6E-409C-BE32-E72D297353CC}">
              <c16:uniqueId val="{0000000A-905A-427A-A1B2-73B24A68D9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5A-427A-A1B2-73B24A68D9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968</c:v>
                </c:pt>
                <c:pt idx="1">
                  <c:v>937</c:v>
                </c:pt>
                <c:pt idx="2">
                  <c:v>938</c:v>
                </c:pt>
              </c:numCache>
            </c:numRef>
          </c:val>
          <c:extLst>
            <c:ext xmlns:c16="http://schemas.microsoft.com/office/drawing/2014/chart" uri="{C3380CC4-5D6E-409C-BE32-E72D297353CC}">
              <c16:uniqueId val="{00000000-D937-4F91-AEFC-4D66C81E65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D937-4F91-AEFC-4D66C81E65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2545</c:v>
                </c:pt>
                <c:pt idx="1">
                  <c:v>2607</c:v>
                </c:pt>
                <c:pt idx="2">
                  <c:v>3018</c:v>
                </c:pt>
              </c:numCache>
            </c:numRef>
          </c:val>
          <c:extLst>
            <c:ext xmlns:c16="http://schemas.microsoft.com/office/drawing/2014/chart" uri="{C3380CC4-5D6E-409C-BE32-E72D297353CC}">
              <c16:uniqueId val="{00000002-D937-4F91-AEFC-4D66C81E65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{28D23E56-7C52-46E0-A620-5CA3C3217F96}</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C19-4FAD-8BCB-20EB5F2FF5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{20EF0A45-0383-4D71-A0FF-13C5237F5541}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19-4FAD-8BCB-20EB5F2FF5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{E9220F40-FEB8-426A-ACB4-86FA930D7B38}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19-4FAD-8BCB-20EB5F2FF5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{6DB4722F-6542-44D1-9230-4953E7FCD4DE}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19-4FAD-8BCB-20EB5F2FF5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{29B6EF80-269B-46FF-B34F-88040331B446}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19-4FAD-8BCB-20EB5F2FF586}"/>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{6DCD299B-DD12-47F2-AE33-88B97C90263E}</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C19-4FAD-8BCB-20EB5F2FF586}"/>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{4B99A158-E980-4D99-A9D8-C781E274564E}</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C19-4FAD-8BCB-20EB5F2FF586}"/>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{0C3C0770-27EA-4442-98D4-762E829BE10E}</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C19-4FAD-8BCB-20EB5F2FF586}"/>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{AF4B9170-95B8-41A8-B8BC-02520B15647A}</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C19-4FAD-8BCB-20EB5F2FF5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62.7</c:v>
                </c:pt>
                <c:pt idx="8">
                  <c:v>63.7</c:v>
                </c:pt>
                <c:pt idx="16">
                  <c:v>64.7</c:v>
                </c:pt>
                <c:pt idx="24">
                  <c:v>65.7</c:v>
                </c:pt>
                <c:pt idx="32">
                  <c:v>66.900000000000006</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0C19-4FAD-8BCB-20EB5F2FF58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{F28F6FE7-B0A1-4E9D-9A08-A964FA327D3B}</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C19-4FAD-8BCB-20EB5F2FF5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{B89A575A-9060-4593-9A7E-0B9A97DEE237}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19-4FAD-8BCB-20EB5F2FF5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{03DA2A25-F580-492D-A2C9-EEF673CA6BF8}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19-4FAD-8BCB-20EB5F2FF5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{B9955D42-841C-4F25-9CA1-EF319F4548EB}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19-4FAD-8BCB-20EB5F2FF5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{3E1F4D5F-C8E2-4907-AAFB-D95DB27116E1}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19-4FAD-8BCB-20EB5F2FF586}"/>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{93818187-0087-45B3-8505-82CB35DC084C}</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C19-4FAD-8BCB-20EB5F2FF586}"/>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{97FB1F62-6558-4CFC-AC01-3EBA66963528}</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C19-4FAD-8BCB-20EB5F2FF586}"/>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{F44E3BA5-7D05-4633-BEA4-97BEFBF2CA04}</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C19-4FAD-8BCB-20EB5F2FF586}"/>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{F487D831-45C3-4F48-9D07-EE73483C6FF3}</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C19-4FAD-8BCB-20EB5F2FF5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57.7</c:v>
                </c:pt>
                <c:pt idx="8">
                  <c:v>59.3</c:v>
                </c:pt>
                <c:pt idx="16">
                  <c:v>60.4</c:v>
                </c:pt>
                <c:pt idx="24">
                  <c:v>61.1</c:v>
                </c:pt>
                <c:pt idx="32">
                  <c:v>62.3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19-4FAD-8BCB-20EB5F2FF586}"/>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{010A3C81-FD2B-4284-B538-FF906C6B8B41}</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DD3-47DE-951A-75A32F561C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{4DE97E2C-1573-4E7B-B6CD-C86D7DB53861}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D3-47DE-951A-75A32F561C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{4E64F2A8-C7B0-4D4D-8F96-E8CC258B648B}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D3-47DE-951A-75A32F561C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{50F00758-DDE4-4CD5-A7AB-91FDD66BA9E6}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D3-47DE-951A-75A32F561C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{352D9AB3-8ABF-4ED2-8B6D-31067EFD31EF}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D3-47DE-951A-75A32F561CC8}"/>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{A1D4FD3A-3F73-4D3E-A59C-0B116C408D66}</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DD3-47DE-951A-75A32F561CC8}"/>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{4F086B96-2A4C-4096-B8ED-62195F57CB29}</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DD3-47DE-951A-75A32F561CC8}"/>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{4BD9841D-613F-4B8F-AD8A-29B1871DCB97}</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DD3-47DE-951A-75A32F561CC8}"/>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{E736458B-9C1A-411B-977F-6A5E22E3FED4}</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DD3-47DE-951A-75A32F561C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6.9</c:v>
                </c:pt>
                <c:pt idx="8">
                  <c:v>6.1</c:v>
                </c:pt>
                <c:pt idx="16">
                  <c:v>5.5</c:v>
                </c:pt>
                <c:pt idx="24">
                  <c:v>5.4</c:v>
                </c:pt>
                <c:pt idx="32">
                  <c:v>5.6</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6DD3-47DE-951A-75A32F561CC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{BEC4E22A-CA90-4FD0-AEA6-13992243C8B5}</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DD3-47DE-951A-75A32F561C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{71740EAE-F717-4EBF-B0BF-7BA9AC668D65}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D3-47DE-951A-75A32F561C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{50ADC93C-093B-4081-8C4F-54035E04E5C6}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D3-47DE-951A-75A32F561C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{52A80CD9-EE8D-4A9A-923E-97BE5E9397B1}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D3-47DE-951A-75A32F561C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{660817E1-CFE8-4EAE-B645-58F9D359DFBD}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D3-47DE-951A-75A32F561CC8}"/>
                </c:ext>
              </c:extLst>
            </c:dLbl>
            <c:dLbl>
              <c:idx val="8"/>
              <c:layout>
                <c:manualLayout>
                  <c:x val="-1.823562808424999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{484F40D5-0219-457C-8BE0-CB7FD43941AF}</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DD3-47DE-951A-75A32F561CC8}"/>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{347E60B8-E5B3-4BC7-B479-110E5005CEFD}</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DD3-47DE-951A-75A32F561CC8}"/>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{4DF38A3B-7950-4907-B7F1-9934FC23E2F6}</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DD3-47DE-951A-75A32F561CC8}"/>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{0F5341BB-14C4-496A-B8D7-EE4F5A90B3BE}</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DD3-47DE-951A-75A32F561C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7.1</c:v>
                </c:pt>
                <c:pt idx="16">
                  <c:v>7.3</c:v>
                </c:pt>
                <c:pt idx="24">
                  <c:v>7.4</c:v>
                </c:pt>
                <c:pt idx="32">
                  <c:v>7.5</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DD3-47DE-951A-75A32F561CC8}"/>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6083E2E-5153-47FB-9C4C-B27B00876A18}"/>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B76A7A5-1B7F-429D-93CD-FECDDEA35088}"/>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林業が主産業である本村において、林内路網等の生産基盤整備のため過疎対策事業債を発行し、生産維持に繋げてきたところである。その結果、ピーク時には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億円の地方債残高であった。</a:t>
          </a:r>
        </a:p>
        <a:p>
          <a:r>
            <a:rPr kumimoji="1" lang="ja-JP" altLang="en-US" sz="1400">
              <a:latin typeface="ＭＳ ゴシック" pitchFamily="49" charset="-128"/>
              <a:ea typeface="ＭＳ ゴシック" pitchFamily="49" charset="-128"/>
            </a:rPr>
            <a:t>　近年の取組として、発行額を抑えたことにより、元利償還金がピーク時の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億円台まで減少した。しかしながら、財源確保のため、ここ数年来、地方債の発行額が増となり、本年度は元利償還金が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億円台に上昇した。今後の財政運営においては、これまで以上に需要と供給のバランスを調整していく必要がある。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地方債の新規発行の抑制効果により、現在高の減少とともに将来負担額も減少傾向にあったが、近年の地方交付税の減額分の</a:t>
          </a:r>
          <a:r>
            <a:rPr kumimoji="1" lang="ja-JP" altLang="en-US" sz="1400">
              <a:solidFill>
                <a:sysClr val="windowText" lastClr="000000"/>
              </a:solidFill>
              <a:latin typeface="ＭＳ ゴシック" pitchFamily="49" charset="-128"/>
              <a:ea typeface="ＭＳ ゴシック" pitchFamily="49" charset="-128"/>
            </a:rPr>
            <a:t>原資</a:t>
          </a:r>
          <a:r>
            <a:rPr kumimoji="1" lang="ja-JP" altLang="en-US" sz="1400">
              <a:latin typeface="ＭＳ ゴシック" pitchFamily="49" charset="-128"/>
              <a:ea typeface="ＭＳ ゴシック" pitchFamily="49" charset="-128"/>
            </a:rPr>
            <a:t>として地方債の</a:t>
          </a:r>
          <a:r>
            <a:rPr kumimoji="1" lang="ja-JP" altLang="en-US" sz="1400">
              <a:solidFill>
                <a:sysClr val="windowText" lastClr="000000"/>
              </a:solidFill>
              <a:latin typeface="ＭＳ ゴシック" pitchFamily="49" charset="-128"/>
              <a:ea typeface="ＭＳ ゴシック" pitchFamily="49" charset="-128"/>
            </a:rPr>
            <a:t>発行</a:t>
          </a:r>
          <a:r>
            <a:rPr kumimoji="1" lang="ja-JP" altLang="en-US" sz="1400">
              <a:latin typeface="ＭＳ ゴシック" pitchFamily="49" charset="-128"/>
              <a:ea typeface="ＭＳ ゴシック" pitchFamily="49" charset="-128"/>
            </a:rPr>
            <a:t>額が増加していることにより、一般会計等に係る地方債の現在高が増加傾向となった。本年度は新規発行の抑制効果もあり減少となった。</a:t>
          </a:r>
        </a:p>
        <a:p>
          <a:r>
            <a:rPr kumimoji="1" lang="ja-JP" altLang="en-US" sz="1400">
              <a:latin typeface="ＭＳ ゴシック" pitchFamily="49" charset="-128"/>
              <a:ea typeface="ＭＳ ゴシック" pitchFamily="49" charset="-128"/>
            </a:rPr>
            <a:t>　現在、起債償還額の減額に伴い交付税基準財政需要算入見込み額も減少傾向となっているが、今まで積み増ししてきた充当可能基金により、将来負担比率分子は平成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年度以降、マイナス指数となっている。平成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から継続して基金の取崩しを行っていたが、本年度は村税収入の増加等により基金取り崩しは行わなかった。今後も更なる補助事業等の活用など財源確保を図りながら身の丈に合った財政運営を行う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宮崎県諸塚村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村税（固定資産税）収入の増などに伴い、基金取り崩しを行わず、森林郷創生基金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百万円を積み増ししたために基金残高が増加した。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交付税が減少する見込みであり、また普通建設費や災害復旧事業の財源として基金繰入れを行うことが予想される。歳出を抑制しながら補助金などの特定財源の確保に努め、収支バランスをとりながら、必要に応じて基金を活用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・森林郷創生基金は、森林郷づくり（地域振興）事業に充てる。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・公共施設等整備基金は、公共施設等の整備事業に充てる。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・農林業担い手対策基金は、農林業従事者の育成確保に関する事業に充てる。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・地域福祉基金は、高齢者福祉事業等を支援する経費に充てる。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・社会福祉基金は、社会福祉の推進と強化に資する社会福祉事業の経費に充てる。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村税（固定資産税）収入等の増により、今後の地域振興事業及び公共施設整備事業の財源を確保するために、森林郷創生基金に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今後、地域振興事業及び公共施設の更新、農林業担い手対策事業などの財源として慎重かつ有効に活用し、収支のバランスを図りながら必要に応じて、適宜、基金の積み増しを行っていくこととする。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当該基金の預金利子を積み立てたことによる増。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単独事業及び施設維持補修、災害復旧事業などの財源として重要となってくるため、現在と同程度の残高を維持しつつ、収支のバランスを図りながら必要に応じて、基金の積み増しを行っ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当該基金の預金利子積み立てを行ったが、基金残高は前年度末と同程度となった。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今後も、現在と同程度の残高を維持しつつ、収支のバランスを図りながら必要に応じて、基金の積み増しを行っていくこととする。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F3CC5BC-72CB-4DFE-B525-0314F5629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2BE78A8-5615-45E4-BF5A-641F14052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F17743D-F147-498F-B165-F5230D80436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815A813-FC13-4CC8-952F-FB37BBFA970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CB00181-A712-45B3-BC93-A4DDFECBDCA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5C29E0C-E2D1-4F87-A36B-21DB77E3ED0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E78A2E4-73E3-425C-A8E6-986AC31B6DB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076553A-E29C-4B63-A254-66A05466F44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0DE1418-0B46-4A76-BA2B-A592C82115D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8C6EFC0-D77C-4DCA-80CD-FB2AB447123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521E7D5-2C51-48FE-A317-D8E43856C7A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D57DAB1-4E1F-4F69-B6C2-9EA8F437EED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71D84A8-33EA-472B-964E-0BE161026CA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EA86EB7-CB62-4560-8CC2-42D9D0C9158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649AB6C-5E7B-40AB-9BDF-646A44D40D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1BA2DE3-6C38-4C62-B545-8E0D646D61C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86A98A2-DD43-4FC9-86E5-AE6A62C0550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F248025-4474-4809-AB83-F1650C8F000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76264D4-48BB-4612-9A6F-185B4D96BA0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69F8677-EE24-41EF-A999-2DB8BD1967A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3ABFE4F-B01F-4F59-A749-6241013919B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77F2CF4-2139-4349-B540-582BB332ED6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
1,541
187.56
3,789,031
3,652,759
80,020
2,067,497
2,857,474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B092B07-9898-45CF-98B4-77D4EB3B63E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28A8CF8-7795-426E-B466-A6CF8A827FD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B1781CA-7023-46CE-B1B8-000896AEA3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A1AAD75-AB5F-4565-9A68-5B177BBF8AC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F079AE1-99B1-4441-9AB2-4F82583F794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152D446-52E1-4E26-807A-122EB9BAD5C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907CB86-96A5-4AB5-BA97-748C2A35B2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71E3784-EABC-4B5C-852A-F1032D72B2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4B55AD1-BFE4-48AE-B08C-6499D73FE7E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3FC22BA-275A-4F58-BB33-B21EE20AB05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472A474-527F-4856-A2D0-AF6200BE77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CBA7E3A-7F21-40AF-B497-A0F0BE808AA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58344EA-6B0D-4FAB-9B03-DDB1159BAFC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BA65FCF-149A-4CC3-9DBC-BC9C37DDAE7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81BBBF1-9D08-42BE-BDB5-9D8E54C8C5C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004094F-DB20-4D93-8736-619A165F2FB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EDDB1BB-B64C-445F-B951-E06AEEED7D5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9A58CCF-3147-43BD-9DCB-DB2E680B2E3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6A88D74-DE9B-4B7A-9768-C318037A9A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6C56B31-9BCF-4724-AFCB-BE965741594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89FD747-3737-40AB-80FB-FE3B7311541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4A3DE40-6379-4667-B02F-574D27DF31B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429EC53-6FA7-477F-B1D5-8CE50B3F35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A88650B-8CEA-410C-9BB5-85CD31E1551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3A908C9-860D-44C2-80D5-4059913A34B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7142F5F-230E-4EA3-B056-1252943EAB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3B0DCF6-CDB8-42EF-AB66-DA3FA0EE738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C5F72C7-9E26-48D0-A904-D0E62E0AC39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0F96CD0-4EFD-4860-85A9-CCACF05306A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28CB2A3-B5BD-4664-9063-F51308ECBDC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245BEC6-8D5E-4E0D-9F0C-FF8F6A66465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7F77FCD-C5F7-4ADF-8563-41C885748DC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5D41F6C-52AA-4446-8784-757DFF4CAE2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6AABD75-5912-497D-A02E-60E63F84FDD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35A0EC0-06CA-4953-8FC1-FA0300AE775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上回っており、老朽化が進んだ施設が多くなってきている。公共施設等総合管理計画に基づき、老朽化した施設の除却を含めて、維持管理を適切に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D054BCA-8741-4EB4-993D-F014BAC5A4B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95624AF-FF6D-48BB-BF1F-61E32FCEE8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D3C3BE7-92F2-4216-8EBA-DC678DDBBD4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44F7F995-D2BC-4255-837C-CF1DAB7A2D4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F411C1E9-3DCF-42AB-AFBA-B791D7053B7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5CDAC81-CB3C-4303-BC9D-17734EE559B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3416872E-95C5-40CF-9580-46653453C04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267650B-B2FC-4B2A-A871-8E82E7F8B59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4939F91-3A71-4619-860A-02E839FC0B8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A09924F-40E8-43D7-8E87-45AC3485187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912132B-205F-478E-BACF-DC5DD620399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4744C9C-586C-4648-8CF7-E5D8B56E472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3041C53-4E59-404A-BF0F-26FEE563B2E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CF7F5729-6B69-4F62-AB6A-9A1D15F9987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CF1DD0F-D01E-40EB-9249-CDD9E983AB6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90CF143-49CE-4C5E-9440-6EF0A30092C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BF1E79D-7F82-46B3-9DAE-19616BF890C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6F248596-898D-43C6-BF5A-B5A84D8C4C6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8610A2E3-40B5-4590-83D6-4AEFB810FBC4}"/>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49AAE56D-96E8-4719-9436-EEE7FE1FCC51}"/>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5C503F91-E557-4C46-BCCE-B6750B812306}"/>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1207B86F-36EA-4499-BB7F-F6314364FA08}"/>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6B97F78F-CF5A-4895-B11B-25F49CCB812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A00C244F-E915-4487-8E86-6A8B743EDC9F}"/>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754B39FF-E7E0-4E12-AFF6-8FAA161147BF}"/>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FEDD5F29-E554-4C84-8854-E04F7B179961}"/>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9E3A6052-6F1B-44EB-BACC-6520FC8FF0DF}"/>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E207FE34-6CFE-4717-82EC-A68DF21A67DC}"/>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5422F5FD-7F30-459F-B5A0-1FC31D2F20F6}"/>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93213C8-BBD4-4DAB-8B17-1646295183C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5A9EF00-E71D-4C1B-9C53-788C831BEE4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7463C87-FCFD-4E5A-BD69-B64ED45BB4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DD28874-7BE1-4A34-9F08-09D76D1E61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67A1C25-05FA-42AE-9AFD-AAEB87C5E12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93" name="楕円 92">
          <a:extLst>
            <a:ext uri="{FF2B5EF4-FFF2-40B4-BE49-F238E27FC236}">
              <a16:creationId xmlns:a16="http://schemas.microsoft.com/office/drawing/2014/main" id="{20945A04-0CD3-44A5-89C2-AC8ABEEF1EF2}"/>
            </a:ext>
          </a:extLst>
        </xdr:cNvPr>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94" name="有形固定資産減価償却率該当値テキスト">
          <a:extLst>
            <a:ext uri="{FF2B5EF4-FFF2-40B4-BE49-F238E27FC236}">
              <a16:creationId xmlns:a16="http://schemas.microsoft.com/office/drawing/2014/main" id="{293D768B-A784-4C92-9800-8EA0D6A98A7D}"/>
            </a:ext>
          </a:extLst>
        </xdr:cNvPr>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53794</xdr:rowOff>
    </xdr:from>
    <xdr:to>
      <xdr:col>19</xdr:col>
      <xdr:colOff>187325</xdr:colOff>
      <xdr:row>32</xdr:row>
      <xdr:rowOff>155394</xdr:rowOff>
    </xdr:to>
    <xdr:sp macro="" textlink="">
      <xdr:nvSpPr>
        <xdr:cNvPr id="95" name="楕円 94">
          <a:extLst>
            <a:ext uri="{FF2B5EF4-FFF2-40B4-BE49-F238E27FC236}">
              <a16:creationId xmlns:a16="http://schemas.microsoft.com/office/drawing/2014/main" id="{F6304E82-4B0C-4658-9D61-9FC0793B14CE}"/>
            </a:ext>
          </a:extLst>
        </xdr:cNvPr>
        <xdr:cNvSpPr/>
      </xdr:nvSpPr>
      <xdr:spPr>
        <a:xfrm>
          <a:off x="4000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104594</xdr:rowOff>
    </xdr:from>
    <xdr:to>
      <xdr:col>23</xdr:col>
      <xdr:colOff>85725</xdr:colOff>
      <xdr:row>32</xdr:row>
      <xdr:rowOff>141605</xdr:rowOff>
    </xdr:to>
    <xdr:cxnSp macro="">
      <xdr:nvCxnSpPr>
        <xdr:cNvPr id="96" name="直線コネクタ 95">
          <a:extLst>
            <a:ext uri="{FF2B5EF4-FFF2-40B4-BE49-F238E27FC236}">
              <a16:creationId xmlns:a16="http://schemas.microsoft.com/office/drawing/2014/main" id="{B16479FD-6F8B-4CFC-BC92-A60C032AB4BD}"/>
            </a:ext>
          </a:extLst>
        </xdr:cNvPr>
        <xdr:cNvCxnSpPr/>
      </xdr:nvCxnSpPr>
      <xdr:spPr>
        <a:xfrm>
          <a:off x="4051300" y="636251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22951</xdr:rowOff>
    </xdr:from>
    <xdr:to>
      <xdr:col>15</xdr:col>
      <xdr:colOff>187325</xdr:colOff>
      <xdr:row>32</xdr:row>
      <xdr:rowOff>124551</xdr:rowOff>
    </xdr:to>
    <xdr:sp macro="" textlink="">
      <xdr:nvSpPr>
        <xdr:cNvPr id="97" name="楕円 96">
          <a:extLst>
            <a:ext uri="{FF2B5EF4-FFF2-40B4-BE49-F238E27FC236}">
              <a16:creationId xmlns:a16="http://schemas.microsoft.com/office/drawing/2014/main" id="{8317D2F8-92D3-4CA3-8761-4055A4A3DE56}"/>
            </a:ext>
          </a:extLst>
        </xdr:cNvPr>
        <xdr:cNvSpPr/>
      </xdr:nvSpPr>
      <xdr:spPr>
        <a:xfrm>
          <a:off x="323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73751</xdr:rowOff>
    </xdr:from>
    <xdr:to>
      <xdr:col>19</xdr:col>
      <xdr:colOff>136525</xdr:colOff>
      <xdr:row>32</xdr:row>
      <xdr:rowOff>104594</xdr:rowOff>
    </xdr:to>
    <xdr:cxnSp macro="">
      <xdr:nvCxnSpPr>
        <xdr:cNvPr id="98" name="直線コネクタ 97">
          <a:extLst>
            <a:ext uri="{FF2B5EF4-FFF2-40B4-BE49-F238E27FC236}">
              <a16:creationId xmlns:a16="http://schemas.microsoft.com/office/drawing/2014/main" id="{0EE59F7E-D2A5-43D1-95A3-07540D6CE210}"/>
            </a:ext>
          </a:extLst>
        </xdr:cNvPr>
        <xdr:cNvCxnSpPr/>
      </xdr:nvCxnSpPr>
      <xdr:spPr>
        <a:xfrm>
          <a:off x="3289300" y="633167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163558</xdr:rowOff>
    </xdr:from>
    <xdr:to>
      <xdr:col>11</xdr:col>
      <xdr:colOff>187325</xdr:colOff>
      <xdr:row>32</xdr:row>
      <xdr:rowOff>93708</xdr:rowOff>
    </xdr:to>
    <xdr:sp macro="" textlink="">
      <xdr:nvSpPr>
        <xdr:cNvPr id="99" name="楕円 98">
          <a:extLst>
            <a:ext uri="{FF2B5EF4-FFF2-40B4-BE49-F238E27FC236}">
              <a16:creationId xmlns:a16="http://schemas.microsoft.com/office/drawing/2014/main" id="{68571E73-8308-4FD6-A085-7758D3EF776F}"/>
            </a:ext>
          </a:extLst>
        </xdr:cNvPr>
        <xdr:cNvSpPr/>
      </xdr:nvSpPr>
      <xdr:spPr>
        <a:xfrm>
          <a:off x="2476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42908</xdr:rowOff>
    </xdr:from>
    <xdr:to>
      <xdr:col>15</xdr:col>
      <xdr:colOff>136525</xdr:colOff>
      <xdr:row>32</xdr:row>
      <xdr:rowOff>73751</xdr:rowOff>
    </xdr:to>
    <xdr:cxnSp macro="">
      <xdr:nvCxnSpPr>
        <xdr:cNvPr id="100" name="直線コネクタ 99">
          <a:extLst>
            <a:ext uri="{FF2B5EF4-FFF2-40B4-BE49-F238E27FC236}">
              <a16:creationId xmlns:a16="http://schemas.microsoft.com/office/drawing/2014/main" id="{5DB6655D-CC21-4C1A-8F14-F74F22E148F2}"/>
            </a:ext>
          </a:extLst>
        </xdr:cNvPr>
        <xdr:cNvCxnSpPr/>
      </xdr:nvCxnSpPr>
      <xdr:spPr>
        <a:xfrm>
          <a:off x="2527300" y="630083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101" name="楕円 100">
          <a:extLst>
            <a:ext uri="{FF2B5EF4-FFF2-40B4-BE49-F238E27FC236}">
              <a16:creationId xmlns:a16="http://schemas.microsoft.com/office/drawing/2014/main" id="{5D8AC61F-0A70-44CA-A1A5-56BBD42462F9}"/>
            </a:ext>
          </a:extLst>
        </xdr:cNvPr>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42908</xdr:rowOff>
    </xdr:to>
    <xdr:cxnSp macro="">
      <xdr:nvCxnSpPr>
        <xdr:cNvPr id="102" name="直線コネクタ 101">
          <a:extLst>
            <a:ext uri="{FF2B5EF4-FFF2-40B4-BE49-F238E27FC236}">
              <a16:creationId xmlns:a16="http://schemas.microsoft.com/office/drawing/2014/main" id="{45D3EF7F-D545-4E4F-B171-E175FB171D69}"/>
            </a:ext>
          </a:extLst>
        </xdr:cNvPr>
        <xdr:cNvCxnSpPr/>
      </xdr:nvCxnSpPr>
      <xdr:spPr>
        <a:xfrm>
          <a:off x="1765300" y="626999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2F38BFF3-CE01-40F1-8996-02502695F1EB}"/>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10A15354-EC18-44BF-B8FF-B2AE62C2B894}"/>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594EA4CA-AD3D-4444-82F0-B19170C62DB0}"/>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995A58F7-406D-438B-9725-A96E269DD530}"/>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146521</xdr:rowOff>
    </xdr:from>
    <xdr:ext cx="405111" cy="259045"/>
    <xdr:sp macro="" textlink="">
      <xdr:nvSpPr>
        <xdr:cNvPr id="107" name="n_1mainValue有形固定資産減価償却率">
          <a:extLst>
            <a:ext uri="{FF2B5EF4-FFF2-40B4-BE49-F238E27FC236}">
              <a16:creationId xmlns:a16="http://schemas.microsoft.com/office/drawing/2014/main" id="{793C3363-6960-46C8-9A05-3769D0CEF250}"/>
            </a:ext>
          </a:extLst>
        </xdr:cNvPr>
        <xdr:cNvSpPr txBox="1"/>
      </xdr:nvSpPr>
      <xdr:spPr>
        <a:xfrm>
          <a:off x="38360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115678</xdr:rowOff>
    </xdr:from>
    <xdr:ext cx="405111" cy="259045"/>
    <xdr:sp macro="" textlink="">
      <xdr:nvSpPr>
        <xdr:cNvPr id="108" name="n_2mainValue有形固定資産減価償却率">
          <a:extLst>
            <a:ext uri="{FF2B5EF4-FFF2-40B4-BE49-F238E27FC236}">
              <a16:creationId xmlns:a16="http://schemas.microsoft.com/office/drawing/2014/main" id="{12C31481-B91E-465E-B9E0-958516029790}"/>
            </a:ext>
          </a:extLst>
        </xdr:cNvPr>
        <xdr:cNvSpPr txBox="1"/>
      </xdr:nvSpPr>
      <xdr:spPr>
        <a:xfrm>
          <a:off x="3086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84835</xdr:rowOff>
    </xdr:from>
    <xdr:ext cx="405111" cy="259045"/>
    <xdr:sp macro="" textlink="">
      <xdr:nvSpPr>
        <xdr:cNvPr id="109" name="n_3mainValue有形固定資産減価償却率">
          <a:extLst>
            <a:ext uri="{FF2B5EF4-FFF2-40B4-BE49-F238E27FC236}">
              <a16:creationId xmlns:a16="http://schemas.microsoft.com/office/drawing/2014/main" id="{0FC98F8C-BAD8-4D62-98CF-6A60ED099013}"/>
            </a:ext>
          </a:extLst>
        </xdr:cNvPr>
        <xdr:cNvSpPr txBox="1"/>
      </xdr:nvSpPr>
      <xdr:spPr>
        <a:xfrm>
          <a:off x="2324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10" name="n_4mainValue有形固定資産減価償却率">
          <a:extLst>
            <a:ext uri="{FF2B5EF4-FFF2-40B4-BE49-F238E27FC236}">
              <a16:creationId xmlns:a16="http://schemas.microsoft.com/office/drawing/2014/main" id="{64D64B44-88A2-49E1-856F-7318FB43558B}"/>
            </a:ext>
          </a:extLst>
        </xdr:cNvPr>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98003A2-D0F6-4AE5-93D9-80E08970C8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6653D88-AA64-4A0B-ABE4-A7308BA3336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25EE5811-9054-4E39-8B41-6796C08AE9EB}"/>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76D60AD-F724-426E-A6A4-2928BF562C1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8573677B-70D5-438C-A86A-8B01F98A523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D6611006-B590-493E-885E-EEF749A6B5C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9B23B29-A2A2-45D2-AD65-C78E6834861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68C501E-2383-4539-B991-3BF6F1FABA1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70CCC77-B092-4EEE-8212-6664C077F7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8ECC5033-5476-424B-8092-0CA9CCD778A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F8A40ECA-AC17-48AA-A197-5196D19793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202111EC-91B2-42CD-99B3-5D7B2F38C3F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31767483-599D-4965-8EDD-6923A270EDB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現状としては、地方債等の将来負担額より充当可能基金等の充当可能財源が上回っていることから、将来負担比率はマイナスとなっている。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今後は、公共施設等の改修などの財源を確保するため、基金の取り崩しや起債発行の増が予想される。収支バランスを考慮しながら、引き続き適正な財政運営に努めていく。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763B9F73-5725-4396-A4BB-AB83EBE9784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CF47022-DBE1-4EBD-84F4-D0A0AFDBFF4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3FBF607-48E0-47D9-836D-B2B79BFD1F2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160C8659-1B28-421A-A3E5-4D8961A5434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6D1F21EE-58D5-437A-A3A1-5E8D596DEC3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C8FF253A-CB11-43CB-A04B-7830B161EBE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AD920DED-A5BA-4620-982E-DDC15D1455C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7B68EEC-699C-4A4F-AFE6-B6ECABC75C4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80D938A-D848-44AC-B34C-C3E9B32C185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89C12C66-19D2-4AC2-8CD5-6944F2856A0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24268FCE-001F-4DE0-8F35-7FD378707B2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C663C205-90D9-476F-81E4-77D01D9DE4D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F096DB30-4E1F-43AF-AF78-5B06BA8AC5D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EC70AC8-7434-4174-8252-A53C9171320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BF621D6-5507-46D8-BDC3-C6DDB85668E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C53FF13A-213F-4E8D-84A6-996D645DC5EB}"/>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1D3D4BB8-11C9-4B00-8E50-4231387BDA25}"/>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6916C5C9-D96E-491B-A66E-E699348D648C}"/>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F7CD3196-A830-4710-BF32-24B582DC1C1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767C7E8-B943-4A9A-B6CA-3AB7A9BD0F4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6FDA7D61-3DC2-4283-8B9C-A209B44FC236}"/>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F59FEEF4-C6F0-4606-83EB-DE072D6E237E}"/>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622F0335-805E-4A7F-9CAC-3DFC59A6331A}"/>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155BC076-9509-4D1A-91E0-BB577D7E62FC}"/>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96C22774-5EA8-4F03-AF83-F83FA69F7C27}"/>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8706D84B-287B-4184-83DF-F81C37444CFA}"/>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57B776D-B0C0-406A-9009-B693F617912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61B1347-4F96-443F-8CA7-E5780C4F7A5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8E7CE2E-68F1-46E7-8170-F460788FAC5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71F9FE4-8CD3-45C0-BBC6-69A2A6F38E3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3DF7129-9026-448C-8683-46B0D9CB655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B04C22C3-5BBA-4A6F-8218-B6269C9867B5}"/>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38B05901-CD3A-4245-AD0A-62D667863EC9}"/>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9A587BC3-BEC7-4E0B-9EEF-8DB82B3539CC}"/>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6A88EE17-1D69-47DA-A035-F4203ECC2D5A}"/>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8C35DF3-C742-485A-B57F-088E0A64902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4A91D3E-8AA6-48D4-8D71-50B84496954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4FA335E1-A63A-4D02-8035-87DE22DBD65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BFF9B60B-FB05-4AE4-90B4-22D11F53F1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DCFEFBAF-2CB8-46B0-A50E-4A197D5DCF3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71D9019A-1B7B-4A07-842C-AACF8AB038D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9B1130-4F75-4884-A91E-D3829ABC73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6D6091-80DD-40A3-A43B-225864349E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C847B2-FDCC-4AC2-BDC9-69A36E795E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6538EE-1341-4B03-9DFA-9CC6C9CA22E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B00A47-DB97-4B79-B652-3EC2530C8C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11F584-4F97-43A0-BB06-3EE1C39D06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612C43-3DDB-491C-A033-C106C8D88A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F28B82C-BF3D-4B18-A054-719D9EC638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E07E8B-D364-4CD2-BDA6-418A41444D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E64E13-A22F-4A2F-9784-4003B7D9A0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
1,541
187.56
3,789,031
3,652,759
80,020
2,067,497
2,857,474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1025E3-800B-488A-B76B-2B6FEECB60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6635C5-79CF-4345-B5B7-9CBFCDBF51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7B0D50-084D-400E-98BA-2D163EEEEB2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C9C78A-3CE4-40A7-8713-1A2A5649B9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38D780-39F3-423A-92FF-24203D9F76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3CEBE84-0448-47D5-8B84-42622C15A0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556F50-386E-4B4C-88A3-FE512ECD7C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219371-838E-490B-ADEA-37855EF50F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874CE3-8A18-436E-B418-436A12A3D0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2FE2D1-A662-409E-A795-E4D7450245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D80E41-504C-4E8E-8FD4-99A853C77E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B657CA-F23B-481C-B2B1-C206C6E7C2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07417C-A336-4595-98F3-FFB18CF306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011FE8-E98E-42E3-A601-CA034B6421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AA8AA3-F89A-41D8-B907-4587F1E448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423469-165C-4EFB-B633-2DC29DF3A8B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EA6CF8-67CA-4DB4-AE4A-0287E62C4C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A73AF57-EBC2-456D-8340-076A83B220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495513-0D12-40BD-A67C-32E0E6DBA2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4C9247-BE85-49AE-94CD-A680F4A435A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FF3C49-8A45-44F5-96B4-E94FB836CB1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1D333F-43B8-45E4-9682-A2EDCF85F7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94FA40-CF0A-4B40-86F7-1B5927739F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22F7A81-831F-4FEF-AF04-284E59A59F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2CCEFE-D6BC-4855-B182-D656C7BA26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EDB2C8B-4EF6-4CC9-B85C-6110623025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3B04CD-9616-4C6D-ADCC-D5CC234F0A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C09D70-A248-435E-BEC5-C6D150E851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1B43FC-D2EF-4F36-9BB1-C29547AE5A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770188A-2421-47BF-9466-5ECEE3DC75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6DE30A-23F4-42C4-B5DD-1E7AAA8FCC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85F621F-91AA-4747-9185-43B523EEFC0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8B11B1D-DD6C-4B13-9DEE-BEF75E6BCF2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1A380EA-0FF7-4330-8AE8-8E18FE477F5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FD1BAD8-2666-44FC-91CE-C71D88B03A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47DE93A-DF01-4CF4-8D3A-0A96D5F1E73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3B1C49A-F9C0-4FCD-811F-D2D01A2141E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CB8BDB9-1BDE-4367-8BDC-7B2EC5505F3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489F9A8-6941-456E-87C2-3ADB3B61B1F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047A671-EA17-4A12-AA34-9A974EDBC27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80C73FD-3C00-40F8-9EE3-BAFD2C39C44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950DA1C-AA0D-49B9-89DF-135C2178D0F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270814F-7D12-4C38-B789-FE699F0B457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3621340-DB75-4D76-8996-10FAE50AA95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18B593D-3FE7-49A9-A17C-9ADDCE7C71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D66AB3F-ECC7-4B06-AE26-F698565191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A369409F-1A95-41C6-95CB-19347CB3EA97}"/>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D9E041D-BC20-4699-92B8-EE58E2C32E9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988B2AA1-B74A-41E3-AB45-4274A7B170F9}"/>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8DD73BD-4ED8-4185-BB6A-A04ED81F296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9C52F5E-D029-4C30-B38D-3FCD6847F3C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EB47013D-49CF-4FA9-9B10-125FDF4896FB}"/>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48484B97-D725-4175-965E-7D2C82A84C1A}"/>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D5644459-14C6-419E-A1A2-D02CEF80A437}"/>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920B05E7-0915-4D61-9985-3018989168E6}"/>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74F04A07-A19C-457C-B296-691F366DD7D7}"/>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6297D342-3A02-459D-BF21-3D1815336056}"/>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7551D7-B863-43AA-8F4C-B75452B930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D0C9E9B-4835-4C18-BA91-99B1660698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9C4DCA4-5B83-4C62-897A-D2FCCF9577E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8C78FB-947E-4BF2-A786-F533469170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F2DA226-EDBF-4DC5-931C-DEFA7137E3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4" name="楕円 73">
          <a:extLst>
            <a:ext uri="{FF2B5EF4-FFF2-40B4-BE49-F238E27FC236}">
              <a16:creationId xmlns:a16="http://schemas.microsoft.com/office/drawing/2014/main" id="{9C730BBF-966C-4258-A840-285D8CBF696A}"/>
            </a:ext>
          </a:extLst>
        </xdr:cNvPr>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5" name="【道路】&#10;有形固定資産減価償却率該当値テキスト">
          <a:extLst>
            <a:ext uri="{FF2B5EF4-FFF2-40B4-BE49-F238E27FC236}">
              <a16:creationId xmlns:a16="http://schemas.microsoft.com/office/drawing/2014/main" id="{C1459609-6C34-41E5-9AD6-30032B819772}"/>
            </a:ext>
          </a:extLst>
        </xdr:cNvPr>
        <xdr:cNvSpPr txBox="1"/>
      </xdr:nvSpPr>
      <xdr:spPr>
        <a:xfrm>
          <a:off x="4673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a:extLst>
            <a:ext uri="{FF2B5EF4-FFF2-40B4-BE49-F238E27FC236}">
              <a16:creationId xmlns:a16="http://schemas.microsoft.com/office/drawing/2014/main" id="{C0FB6FC4-C0FC-4E10-8898-08D087904455}"/>
            </a:ext>
          </a:extLst>
        </xdr:cNvPr>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50074</xdr:rowOff>
    </xdr:to>
    <xdr:cxnSp macro="">
      <xdr:nvCxnSpPr>
        <xdr:cNvPr id="77" name="直線コネクタ 76">
          <a:extLst>
            <a:ext uri="{FF2B5EF4-FFF2-40B4-BE49-F238E27FC236}">
              <a16:creationId xmlns:a16="http://schemas.microsoft.com/office/drawing/2014/main" id="{C1693014-8ED3-4D7F-AB17-38EFE02F1DF0}"/>
            </a:ext>
          </a:extLst>
        </xdr:cNvPr>
        <xdr:cNvCxnSpPr/>
      </xdr:nvCxnSpPr>
      <xdr:spPr>
        <a:xfrm>
          <a:off x="3797300" y="67186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134801</xdr:rowOff>
    </xdr:from>
    <xdr:to>
      <xdr:col>15</xdr:col>
      <xdr:colOff>101600</xdr:colOff>
      <xdr:row>39</xdr:row>
      <xdr:rowOff>64951</xdr:rowOff>
    </xdr:to>
    <xdr:sp macro="" textlink="">
      <xdr:nvSpPr>
        <xdr:cNvPr id="78" name="楕円 77">
          <a:extLst>
            <a:ext uri="{FF2B5EF4-FFF2-40B4-BE49-F238E27FC236}">
              <a16:creationId xmlns:a16="http://schemas.microsoft.com/office/drawing/2014/main" id="{A94BEA98-15A3-48D5-9D85-961F3B22D201}"/>
            </a:ext>
          </a:extLst>
        </xdr:cNvPr>
        <xdr:cNvSpPr/>
      </xdr:nvSpPr>
      <xdr:spPr>
        <a:xfrm>
          <a:off x="2857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xdr:rowOff>
    </xdr:from>
    <xdr:to>
      <xdr:col>19</xdr:col>
      <xdr:colOff>177800</xdr:colOff>
      <xdr:row>39</xdr:row>
      <xdr:rowOff>32113</xdr:rowOff>
    </xdr:to>
    <xdr:cxnSp macro="">
      <xdr:nvCxnSpPr>
        <xdr:cNvPr id="79" name="直線コネクタ 78">
          <a:extLst>
            <a:ext uri="{FF2B5EF4-FFF2-40B4-BE49-F238E27FC236}">
              <a16:creationId xmlns:a16="http://schemas.microsoft.com/office/drawing/2014/main" id="{5AF5EEBA-040B-456A-96C7-36943ED55E83}"/>
            </a:ext>
          </a:extLst>
        </xdr:cNvPr>
        <xdr:cNvCxnSpPr/>
      </xdr:nvCxnSpPr>
      <xdr:spPr>
        <a:xfrm>
          <a:off x="2908300" y="67007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80" name="楕円 79">
          <a:extLst>
            <a:ext uri="{FF2B5EF4-FFF2-40B4-BE49-F238E27FC236}">
              <a16:creationId xmlns:a16="http://schemas.microsoft.com/office/drawing/2014/main" id="{83A48C15-18C4-4BB8-8C93-8FF16455FA5C}"/>
            </a:ext>
          </a:extLst>
        </xdr:cNvPr>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167640</xdr:rowOff>
    </xdr:from>
    <xdr:to>
      <xdr:col>15</xdr:col>
      <xdr:colOff>50800</xdr:colOff>
      <xdr:row>39</xdr:row>
      <xdr:rowOff>14151</xdr:rowOff>
    </xdr:to>
    <xdr:cxnSp macro="">
      <xdr:nvCxnSpPr>
        <xdr:cNvPr id="81" name="直線コネクタ 80">
          <a:extLst>
            <a:ext uri="{FF2B5EF4-FFF2-40B4-BE49-F238E27FC236}">
              <a16:creationId xmlns:a16="http://schemas.microsoft.com/office/drawing/2014/main" id="{77E147C4-4BD9-496F-A207-CC6779132483}"/>
            </a:ext>
          </a:extLst>
        </xdr:cNvPr>
        <xdr:cNvCxnSpPr/>
      </xdr:nvCxnSpPr>
      <xdr:spPr>
        <a:xfrm>
          <a:off x="2019300" y="668274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97246</xdr:rowOff>
    </xdr:from>
    <xdr:to>
      <xdr:col>6</xdr:col>
      <xdr:colOff>38100</xdr:colOff>
      <xdr:row>39</xdr:row>
      <xdr:rowOff>27396</xdr:rowOff>
    </xdr:to>
    <xdr:sp macro="" textlink="">
      <xdr:nvSpPr>
        <xdr:cNvPr id="82" name="楕円 81">
          <a:extLst>
            <a:ext uri="{FF2B5EF4-FFF2-40B4-BE49-F238E27FC236}">
              <a16:creationId xmlns:a16="http://schemas.microsoft.com/office/drawing/2014/main" id="{F773093A-0E37-4EE9-BBA7-1B222A90DCFA}"/>
            </a:ext>
          </a:extLst>
        </xdr:cNvPr>
        <xdr:cNvSpPr/>
      </xdr:nvSpPr>
      <xdr:spPr>
        <a:xfrm>
          <a:off x="1079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148046</xdr:rowOff>
    </xdr:from>
    <xdr:to>
      <xdr:col>10</xdr:col>
      <xdr:colOff>114300</xdr:colOff>
      <xdr:row>38</xdr:row>
      <xdr:rowOff>167640</xdr:rowOff>
    </xdr:to>
    <xdr:cxnSp macro="">
      <xdr:nvCxnSpPr>
        <xdr:cNvPr id="83" name="直線コネクタ 82">
          <a:extLst>
            <a:ext uri="{FF2B5EF4-FFF2-40B4-BE49-F238E27FC236}">
              <a16:creationId xmlns:a16="http://schemas.microsoft.com/office/drawing/2014/main" id="{D97958E7-0DA8-4D13-AC89-318EABFA3007}"/>
            </a:ext>
          </a:extLst>
        </xdr:cNvPr>
        <xdr:cNvCxnSpPr/>
      </xdr:nvCxnSpPr>
      <xdr:spPr>
        <a:xfrm>
          <a:off x="1130300" y="6663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B7836F4F-F48A-4F9A-B9D5-25AE29F59544}"/>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3C1CCEBF-A31A-41EA-8B40-EB49F7F2D58A}"/>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AA487604-C061-4C62-9AA8-96FF8A2F0B11}"/>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D509B2F5-74D5-4123-AD22-88998C524359}"/>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8" name="n_1mainValue【道路】&#10;有形固定資産減価償却率">
          <a:extLst>
            <a:ext uri="{FF2B5EF4-FFF2-40B4-BE49-F238E27FC236}">
              <a16:creationId xmlns:a16="http://schemas.microsoft.com/office/drawing/2014/main" id="{D9FE6CBE-7232-43E4-86D4-8064F00CBD6A}"/>
            </a:ext>
          </a:extLst>
        </xdr:cNvPr>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9" name="n_2mainValue【道路】&#10;有形固定資産減価償却率">
          <a:extLst>
            <a:ext uri="{FF2B5EF4-FFF2-40B4-BE49-F238E27FC236}">
              <a16:creationId xmlns:a16="http://schemas.microsoft.com/office/drawing/2014/main" id="{42CF7000-7601-4CC8-AA2A-01EEE15F34DE}"/>
            </a:ext>
          </a:extLst>
        </xdr:cNvPr>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90" name="n_3mainValue【道路】&#10;有形固定資産減価償却率">
          <a:extLst>
            <a:ext uri="{FF2B5EF4-FFF2-40B4-BE49-F238E27FC236}">
              <a16:creationId xmlns:a16="http://schemas.microsoft.com/office/drawing/2014/main" id="{A95DEC12-BA30-453B-8A7A-B6EF658D39DF}"/>
            </a:ext>
          </a:extLst>
        </xdr:cNvPr>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18523</xdr:rowOff>
    </xdr:from>
    <xdr:ext cx="405111" cy="259045"/>
    <xdr:sp macro="" textlink="">
      <xdr:nvSpPr>
        <xdr:cNvPr id="91" name="n_4mainValue【道路】&#10;有形固定資産減価償却率">
          <a:extLst>
            <a:ext uri="{FF2B5EF4-FFF2-40B4-BE49-F238E27FC236}">
              <a16:creationId xmlns:a16="http://schemas.microsoft.com/office/drawing/2014/main" id="{650F3930-C207-4BAC-85C4-FE3A0CCA681A}"/>
            </a:ext>
          </a:extLst>
        </xdr:cNvPr>
        <xdr:cNvSpPr txBox="1"/>
      </xdr:nvSpPr>
      <xdr:spPr>
        <a:xfrm>
          <a:off x="927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17B2E71-C935-460D-9EDF-ACAB53615F9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4D49DA8-91FD-49B9-9188-74CE051CB6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2A14242-3577-4B49-8F38-A437158B8D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0225EE6-26EE-42A0-B1D7-7D29997BC3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A7DF8BC-418C-4EAC-BE0B-E4983AEA1A0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EB71FD7-7829-404B-9E2F-7B19AD5B05E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2950E1B-808A-479B-B84E-8625B8D08C1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B4DE7B0-F65D-40ED-8C61-B964B88C1D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96CD236-7DBC-4E7B-90D6-487ECBD7A8D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55FFCAC-BF5C-4E22-8987-95C7892408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857BFB2-AAA3-4484-BD03-F433068AF7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B5F4268-F1A8-4122-8929-DE5ED85044F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090A500-9B39-41E7-B154-164DDE9FB87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09D7184-0DB0-422A-8D71-27FE6019BF0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CCF2446-FFDF-4F31-BFC7-15A94628B13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46405D55-420D-4F06-A262-5D0AD528D6C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BC3635B-E9F6-4AC1-90BB-A83AD8D8840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FA6A37E-31A1-4792-9B7D-07F436AD63A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BECBA0A-B8CD-48AC-8541-AB9F0F4B7BF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4D607B9-2E27-45A2-B6E4-B0CFD655D91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B592E82-035F-44A3-8EE1-B8E938095D6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608F637-A499-46F2-BE3D-47EE8643206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7E76586-E0D6-4E9E-8A52-6790CB3744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74EF3F84-E215-4084-9B88-E9CBC466B39D}"/>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DD40DE4D-10EE-4ABD-89B3-AE6CBFCE781C}"/>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D28EB1FE-715D-474F-B081-D3FB7FBFDD79}"/>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5B850B86-BACB-4609-92B1-251BD0656099}"/>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60DCEEE9-3D66-4022-A555-04107D4AC01C}"/>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D99E7EF2-2B94-4C2E-818E-2DDCDF73DBDC}"/>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F192CA99-C7DF-41A7-8EFF-49EFEC1A587A}"/>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54458EA2-F151-41D4-9955-33D06592E8CC}"/>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C1F9D802-2DCA-45DB-B8AC-55529F7F53D4}"/>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4DFFA6DD-FDBE-444E-B027-68AD5E89CDF3}"/>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65AF8C14-FC6A-4DD0-9382-DDE3EA228195}"/>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E7D937-9E2A-429F-97F5-A0BCECF4F0C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1A76B76-DD46-4BD5-90B3-A733022534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FF3D91A-9BC4-49DA-AB3A-CBA30C67887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417109-E228-4332-B04A-6688DDD890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F312715-E342-405E-BEC9-CA40F5AB6C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133890</xdr:rowOff>
    </xdr:from>
    <xdr:to>
      <xdr:col>55</xdr:col>
      <xdr:colOff>50800</xdr:colOff>
      <xdr:row>37</xdr:row>
      <xdr:rowOff>64040</xdr:rowOff>
    </xdr:to>
    <xdr:sp macro="" textlink="">
      <xdr:nvSpPr>
        <xdr:cNvPr id="131" name="楕円 130">
          <a:extLst>
            <a:ext uri="{FF2B5EF4-FFF2-40B4-BE49-F238E27FC236}">
              <a16:creationId xmlns:a16="http://schemas.microsoft.com/office/drawing/2014/main" id="{30C354E8-9259-4454-A4B0-37B41C794A7A}"/>
            </a:ext>
          </a:extLst>
        </xdr:cNvPr>
        <xdr:cNvSpPr/>
      </xdr:nvSpPr>
      <xdr:spPr>
        <a:xfrm>
          <a:off x="10426700" y="63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156767</xdr:rowOff>
    </xdr:from>
    <xdr:ext cx="599010" cy="259045"/>
    <xdr:sp macro="" textlink="">
      <xdr:nvSpPr>
        <xdr:cNvPr id="132" name="【道路】&#10;一人当たり延長該当値テキスト">
          <a:extLst>
            <a:ext uri="{FF2B5EF4-FFF2-40B4-BE49-F238E27FC236}">
              <a16:creationId xmlns:a16="http://schemas.microsoft.com/office/drawing/2014/main" id="{85CBE45C-4B3A-44DA-A7D1-4DF32294B319}"/>
            </a:ext>
          </a:extLst>
        </xdr:cNvPr>
        <xdr:cNvSpPr txBox="1"/>
      </xdr:nvSpPr>
      <xdr:spPr>
        <a:xfrm>
          <a:off x="10515600" y="615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161213</xdr:rowOff>
    </xdr:from>
    <xdr:to>
      <xdr:col>50</xdr:col>
      <xdr:colOff>165100</xdr:colOff>
      <xdr:row>37</xdr:row>
      <xdr:rowOff>91363</xdr:rowOff>
    </xdr:to>
    <xdr:sp macro="" textlink="">
      <xdr:nvSpPr>
        <xdr:cNvPr id="133" name="楕円 132">
          <a:extLst>
            <a:ext uri="{FF2B5EF4-FFF2-40B4-BE49-F238E27FC236}">
              <a16:creationId xmlns:a16="http://schemas.microsoft.com/office/drawing/2014/main" id="{49D42A04-C3FB-4068-A014-2E9AA025EE63}"/>
            </a:ext>
          </a:extLst>
        </xdr:cNvPr>
        <xdr:cNvSpPr/>
      </xdr:nvSpPr>
      <xdr:spPr>
        <a:xfrm>
          <a:off x="9588500" y="6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13240</xdr:rowOff>
    </xdr:from>
    <xdr:to>
      <xdr:col>55</xdr:col>
      <xdr:colOff>0</xdr:colOff>
      <xdr:row>37</xdr:row>
      <xdr:rowOff>40563</xdr:rowOff>
    </xdr:to>
    <xdr:cxnSp macro="">
      <xdr:nvCxnSpPr>
        <xdr:cNvPr id="134" name="直線コネクタ 133">
          <a:extLst>
            <a:ext uri="{FF2B5EF4-FFF2-40B4-BE49-F238E27FC236}">
              <a16:creationId xmlns:a16="http://schemas.microsoft.com/office/drawing/2014/main" id="{C1044CBC-761C-4A9D-8F19-F7FCBBE8A4FC}"/>
            </a:ext>
          </a:extLst>
        </xdr:cNvPr>
        <xdr:cNvCxnSpPr/>
      </xdr:nvCxnSpPr>
      <xdr:spPr>
        <a:xfrm flipV="1">
          <a:off x="9639300" y="6356890"/>
          <a:ext cx="8382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25088</xdr:rowOff>
    </xdr:from>
    <xdr:to>
      <xdr:col>46</xdr:col>
      <xdr:colOff>38100</xdr:colOff>
      <xdr:row>37</xdr:row>
      <xdr:rowOff>126688</xdr:rowOff>
    </xdr:to>
    <xdr:sp macro="" textlink="">
      <xdr:nvSpPr>
        <xdr:cNvPr id="135" name="楕円 134">
          <a:extLst>
            <a:ext uri="{FF2B5EF4-FFF2-40B4-BE49-F238E27FC236}">
              <a16:creationId xmlns:a16="http://schemas.microsoft.com/office/drawing/2014/main" id="{FB2F681C-34FF-4F44-AC4D-0C86F9A4F9DE}"/>
            </a:ext>
          </a:extLst>
        </xdr:cNvPr>
        <xdr:cNvSpPr/>
      </xdr:nvSpPr>
      <xdr:spPr>
        <a:xfrm>
          <a:off x="8699500" y="63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40563</xdr:rowOff>
    </xdr:from>
    <xdr:to>
      <xdr:col>50</xdr:col>
      <xdr:colOff>114300</xdr:colOff>
      <xdr:row>37</xdr:row>
      <xdr:rowOff>75888</xdr:rowOff>
    </xdr:to>
    <xdr:cxnSp macro="">
      <xdr:nvCxnSpPr>
        <xdr:cNvPr id="136" name="直線コネクタ 135">
          <a:extLst>
            <a:ext uri="{FF2B5EF4-FFF2-40B4-BE49-F238E27FC236}">
              <a16:creationId xmlns:a16="http://schemas.microsoft.com/office/drawing/2014/main" id="{2B91100A-992D-4924-946F-BA0CDCE0B382}"/>
            </a:ext>
          </a:extLst>
        </xdr:cNvPr>
        <xdr:cNvCxnSpPr/>
      </xdr:nvCxnSpPr>
      <xdr:spPr>
        <a:xfrm flipV="1">
          <a:off x="8750300" y="6384213"/>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52468</xdr:rowOff>
    </xdr:from>
    <xdr:to>
      <xdr:col>41</xdr:col>
      <xdr:colOff>101600</xdr:colOff>
      <xdr:row>37</xdr:row>
      <xdr:rowOff>154068</xdr:rowOff>
    </xdr:to>
    <xdr:sp macro="" textlink="">
      <xdr:nvSpPr>
        <xdr:cNvPr id="137" name="楕円 136">
          <a:extLst>
            <a:ext uri="{FF2B5EF4-FFF2-40B4-BE49-F238E27FC236}">
              <a16:creationId xmlns:a16="http://schemas.microsoft.com/office/drawing/2014/main" id="{94510134-3EEB-4252-BFAA-50FF3EE3E7A4}"/>
            </a:ext>
          </a:extLst>
        </xdr:cNvPr>
        <xdr:cNvSpPr/>
      </xdr:nvSpPr>
      <xdr:spPr>
        <a:xfrm>
          <a:off x="7810500" y="639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75888</xdr:rowOff>
    </xdr:from>
    <xdr:to>
      <xdr:col>45</xdr:col>
      <xdr:colOff>177800</xdr:colOff>
      <xdr:row>37</xdr:row>
      <xdr:rowOff>103268</xdr:rowOff>
    </xdr:to>
    <xdr:cxnSp macro="">
      <xdr:nvCxnSpPr>
        <xdr:cNvPr id="138" name="直線コネクタ 137">
          <a:extLst>
            <a:ext uri="{FF2B5EF4-FFF2-40B4-BE49-F238E27FC236}">
              <a16:creationId xmlns:a16="http://schemas.microsoft.com/office/drawing/2014/main" id="{D2D9223E-3F2B-4172-BF2C-488515C621FE}"/>
            </a:ext>
          </a:extLst>
        </xdr:cNvPr>
        <xdr:cNvCxnSpPr/>
      </xdr:nvCxnSpPr>
      <xdr:spPr>
        <a:xfrm flipV="1">
          <a:off x="7861300" y="6419538"/>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83908</xdr:rowOff>
    </xdr:from>
    <xdr:to>
      <xdr:col>36</xdr:col>
      <xdr:colOff>165100</xdr:colOff>
      <xdr:row>38</xdr:row>
      <xdr:rowOff>14058</xdr:rowOff>
    </xdr:to>
    <xdr:sp macro="" textlink="">
      <xdr:nvSpPr>
        <xdr:cNvPr id="139" name="楕円 138">
          <a:extLst>
            <a:ext uri="{FF2B5EF4-FFF2-40B4-BE49-F238E27FC236}">
              <a16:creationId xmlns:a16="http://schemas.microsoft.com/office/drawing/2014/main" id="{B3CEBA7D-25B5-49B3-ACB9-858B46513C6B}"/>
            </a:ext>
          </a:extLst>
        </xdr:cNvPr>
        <xdr:cNvSpPr/>
      </xdr:nvSpPr>
      <xdr:spPr>
        <a:xfrm>
          <a:off x="6921500" y="64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103268</xdr:rowOff>
    </xdr:from>
    <xdr:to>
      <xdr:col>41</xdr:col>
      <xdr:colOff>50800</xdr:colOff>
      <xdr:row>37</xdr:row>
      <xdr:rowOff>134708</xdr:rowOff>
    </xdr:to>
    <xdr:cxnSp macro="">
      <xdr:nvCxnSpPr>
        <xdr:cNvPr id="140" name="直線コネクタ 139">
          <a:extLst>
            <a:ext uri="{FF2B5EF4-FFF2-40B4-BE49-F238E27FC236}">
              <a16:creationId xmlns:a16="http://schemas.microsoft.com/office/drawing/2014/main" id="{B522531D-81CF-4C4A-B402-5741AB992938}"/>
            </a:ext>
          </a:extLst>
        </xdr:cNvPr>
        <xdr:cNvCxnSpPr/>
      </xdr:nvCxnSpPr>
      <xdr:spPr>
        <a:xfrm flipV="1">
          <a:off x="6972300" y="6446918"/>
          <a:ext cx="889000"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D69676DF-D871-4226-B874-27F7636DCA7F}"/>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75F041CD-5F3E-4161-A2B8-0A04031FC494}"/>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EA415AB3-C961-43CD-8E16-57D788411A67}"/>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AC55D26E-E1C4-41A0-9602-02A144604E25}"/>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107890</xdr:rowOff>
    </xdr:from>
    <xdr:ext cx="599010" cy="259045"/>
    <xdr:sp macro="" textlink="">
      <xdr:nvSpPr>
        <xdr:cNvPr id="145" name="n_1mainValue【道路】&#10;一人当たり延長">
          <a:extLst>
            <a:ext uri="{FF2B5EF4-FFF2-40B4-BE49-F238E27FC236}">
              <a16:creationId xmlns:a16="http://schemas.microsoft.com/office/drawing/2014/main" id="{BC1EFC16-F97D-44D1-BC63-A141ACE3FC86}"/>
            </a:ext>
          </a:extLst>
        </xdr:cNvPr>
        <xdr:cNvSpPr txBox="1"/>
      </xdr:nvSpPr>
      <xdr:spPr>
        <a:xfrm>
          <a:off x="9327094" y="61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143215</xdr:rowOff>
    </xdr:from>
    <xdr:ext cx="599010" cy="259045"/>
    <xdr:sp macro="" textlink="">
      <xdr:nvSpPr>
        <xdr:cNvPr id="146" name="n_2mainValue【道路】&#10;一人当たり延長">
          <a:extLst>
            <a:ext uri="{FF2B5EF4-FFF2-40B4-BE49-F238E27FC236}">
              <a16:creationId xmlns:a16="http://schemas.microsoft.com/office/drawing/2014/main" id="{9159E60C-31DB-4355-A480-95C2AAED823F}"/>
            </a:ext>
          </a:extLst>
        </xdr:cNvPr>
        <xdr:cNvSpPr txBox="1"/>
      </xdr:nvSpPr>
      <xdr:spPr>
        <a:xfrm>
          <a:off x="8450794" y="614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170595</xdr:rowOff>
    </xdr:from>
    <xdr:ext cx="599010" cy="259045"/>
    <xdr:sp macro="" textlink="">
      <xdr:nvSpPr>
        <xdr:cNvPr id="147" name="n_3mainValue【道路】&#10;一人当たり延長">
          <a:extLst>
            <a:ext uri="{FF2B5EF4-FFF2-40B4-BE49-F238E27FC236}">
              <a16:creationId xmlns:a16="http://schemas.microsoft.com/office/drawing/2014/main" id="{54345E1E-6639-4700-BA1C-3487A4196F38}"/>
            </a:ext>
          </a:extLst>
        </xdr:cNvPr>
        <xdr:cNvSpPr txBox="1"/>
      </xdr:nvSpPr>
      <xdr:spPr>
        <a:xfrm>
          <a:off x="7561794" y="617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30585</xdr:rowOff>
    </xdr:from>
    <xdr:ext cx="599010" cy="259045"/>
    <xdr:sp macro="" textlink="">
      <xdr:nvSpPr>
        <xdr:cNvPr id="148" name="n_4mainValue【道路】&#10;一人当たり延長">
          <a:extLst>
            <a:ext uri="{FF2B5EF4-FFF2-40B4-BE49-F238E27FC236}">
              <a16:creationId xmlns:a16="http://schemas.microsoft.com/office/drawing/2014/main" id="{41E63D39-E568-4C85-9A01-A117B37EFC6B}"/>
            </a:ext>
          </a:extLst>
        </xdr:cNvPr>
        <xdr:cNvSpPr txBox="1"/>
      </xdr:nvSpPr>
      <xdr:spPr>
        <a:xfrm>
          <a:off x="6672794" y="620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C8D2743-ABB9-49A8-ADEA-88BCBFCE08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B625B4A-A7B7-4694-BB76-D95FAB68E4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283A7E9-8CC8-4B76-90FF-BD261844D7B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3BD028C-0BAB-4CBD-B384-87F43FA0CE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BF0C261-0AC8-4DA1-9053-A1010B8B87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AB4F10E-787F-4C27-B84F-1F71143EC5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C51D32C-339D-4FB6-BBE7-CAA6C00D12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CFDABAF-8B92-4576-BA15-AAC637B7D35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11D04D0-336E-4F6B-A579-35190C0015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6CDDA0F-512E-4400-B052-512395B73F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2C83446-FFDD-4F47-9657-D795DB5D18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C098E41-CCF9-45F9-9CDC-B80AF5E8A0F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621E704-EED4-4134-B55D-C3E291F1544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6D67821-168A-45CB-A2CB-0B301836DEC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005628E-173E-4E29-BBE5-25325C1E2B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E9CE4A8-278D-4501-827A-ACC4CC01FA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D7E76D3-8E5A-4161-8AC1-6BC648BE63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DB20C3C-7112-4FFB-8F84-B2B4F7D87CA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2082441-40B5-400A-8613-18B0C94DA4E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691B1AF-8192-48CF-AC5C-F3D5C72C54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D9F7CFE-9355-4555-BC45-237CDB335CB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C87206F-ACF1-4EE1-81D1-8432EAF54CB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DF55229-6F76-4EF9-990C-D7A354C8D96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0B5D2F2-F1C0-4E91-A2B8-EE1B74DFF0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BD39FD4-1A62-429C-93C4-5E38E968ABF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955153E7-B365-410B-A205-54C10155B243}"/>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E3B424B-ABF4-4FD1-9DBC-AC26D96978DF}"/>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D6E13064-E611-4E6B-9E6D-95A7694E93FE}"/>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896CBED-7224-48D3-8E76-68C5C1D1150F}"/>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F932BCCA-4C2C-4D4C-99B4-3B6C295C502C}"/>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CA023FB-37F9-4BF9-A58C-9816A99D8979}"/>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1FD54472-DBD6-4192-8355-F939E0CD2F59}"/>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3038A54C-7DB9-4584-9AFD-11B38AADF8C4}"/>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FA2670A6-0199-40E0-8188-E25C492D199D}"/>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D117567-7AD3-416E-927C-6A6275168AFC}"/>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539A2AFE-DF78-45FB-9AF7-2EDBE36D7704}"/>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76A6F52-4AB0-47A0-9BF2-E206A27AB7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74A6664-68FD-4357-A305-7A29C0C0E3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FE5CD94-E065-4665-93E2-65135727A6E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92CA4A5-9A79-4AF8-B0B2-83A55C987B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F246700-38D2-4955-9DD5-453CF8AEF4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90" name="楕円 189">
          <a:extLst>
            <a:ext uri="{FF2B5EF4-FFF2-40B4-BE49-F238E27FC236}">
              <a16:creationId xmlns:a16="http://schemas.microsoft.com/office/drawing/2014/main" id="{C8F25EA2-9BFD-4BE8-B738-17BEFA9A4F9D}"/>
            </a:ext>
          </a:extLst>
        </xdr:cNvPr>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49F1BF0-C1FF-42DB-83B3-F4FBE4F2CC6E}"/>
            </a:ext>
          </a:extLst>
        </xdr:cNvPr>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92" name="楕円 191">
          <a:extLst>
            <a:ext uri="{FF2B5EF4-FFF2-40B4-BE49-F238E27FC236}">
              <a16:creationId xmlns:a16="http://schemas.microsoft.com/office/drawing/2014/main" id="{7F2A60B6-07FF-4545-9822-23B5117A6F0B}"/>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96338</xdr:rowOff>
    </xdr:to>
    <xdr:cxnSp macro="">
      <xdr:nvCxnSpPr>
        <xdr:cNvPr id="193" name="直線コネクタ 192">
          <a:extLst>
            <a:ext uri="{FF2B5EF4-FFF2-40B4-BE49-F238E27FC236}">
              <a16:creationId xmlns:a16="http://schemas.microsoft.com/office/drawing/2014/main" id="{E0B5E72D-1213-4E3C-9F15-9096C7C12D44}"/>
            </a:ext>
          </a:extLst>
        </xdr:cNvPr>
        <xdr:cNvCxnSpPr/>
      </xdr:nvCxnSpPr>
      <xdr:spPr>
        <a:xfrm>
          <a:off x="3797300" y="1054989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194" name="楕円 193">
          <a:extLst>
            <a:ext uri="{FF2B5EF4-FFF2-40B4-BE49-F238E27FC236}">
              <a16:creationId xmlns:a16="http://schemas.microsoft.com/office/drawing/2014/main" id="{8BCAFC2D-EC3D-4096-995C-6B43B9DC853D}"/>
            </a:ext>
          </a:extLst>
        </xdr:cNvPr>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107769</xdr:rowOff>
    </xdr:to>
    <xdr:cxnSp macro="">
      <xdr:nvCxnSpPr>
        <xdr:cNvPr id="195" name="直線コネクタ 194">
          <a:extLst>
            <a:ext uri="{FF2B5EF4-FFF2-40B4-BE49-F238E27FC236}">
              <a16:creationId xmlns:a16="http://schemas.microsoft.com/office/drawing/2014/main" id="{6E85F2E5-BB6E-4418-847A-E1D6AC9B4C1E}"/>
            </a:ext>
          </a:extLst>
        </xdr:cNvPr>
        <xdr:cNvCxnSpPr/>
      </xdr:nvCxnSpPr>
      <xdr:spPr>
        <a:xfrm flipV="1">
          <a:off x="2908300" y="1054989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6" name="楕円 195">
          <a:extLst>
            <a:ext uri="{FF2B5EF4-FFF2-40B4-BE49-F238E27FC236}">
              <a16:creationId xmlns:a16="http://schemas.microsoft.com/office/drawing/2014/main" id="{AEC445EF-20FC-4DBE-8111-EAC8325B068A}"/>
            </a:ext>
          </a:extLst>
        </xdr:cNvPr>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107769</xdr:rowOff>
    </xdr:to>
    <xdr:cxnSp macro="">
      <xdr:nvCxnSpPr>
        <xdr:cNvPr id="197" name="直線コネクタ 196">
          <a:extLst>
            <a:ext uri="{FF2B5EF4-FFF2-40B4-BE49-F238E27FC236}">
              <a16:creationId xmlns:a16="http://schemas.microsoft.com/office/drawing/2014/main" id="{35AB6EF5-FE3D-4578-8B87-619B80B2AD10}"/>
            </a:ext>
          </a:extLst>
        </xdr:cNvPr>
        <xdr:cNvCxnSpPr/>
      </xdr:nvCxnSpPr>
      <xdr:spPr>
        <a:xfrm>
          <a:off x="2019300" y="105449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48804</xdr:rowOff>
    </xdr:from>
    <xdr:to>
      <xdr:col>6</xdr:col>
      <xdr:colOff>38100</xdr:colOff>
      <xdr:row>61</xdr:row>
      <xdr:rowOff>150404</xdr:rowOff>
    </xdr:to>
    <xdr:sp macro="" textlink="">
      <xdr:nvSpPr>
        <xdr:cNvPr id="198" name="楕円 197">
          <a:extLst>
            <a:ext uri="{FF2B5EF4-FFF2-40B4-BE49-F238E27FC236}">
              <a16:creationId xmlns:a16="http://schemas.microsoft.com/office/drawing/2014/main" id="{8E8041D6-A272-49CC-8432-286A6B236405}"/>
            </a:ext>
          </a:extLst>
        </xdr:cNvPr>
        <xdr:cNvSpPr/>
      </xdr:nvSpPr>
      <xdr:spPr>
        <a:xfrm>
          <a:off x="1079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99604</xdr:rowOff>
    </xdr:to>
    <xdr:cxnSp macro="">
      <xdr:nvCxnSpPr>
        <xdr:cNvPr id="199" name="直線コネクタ 198">
          <a:extLst>
            <a:ext uri="{FF2B5EF4-FFF2-40B4-BE49-F238E27FC236}">
              <a16:creationId xmlns:a16="http://schemas.microsoft.com/office/drawing/2014/main" id="{6CA034FB-55F4-42FB-9CD6-17E1CAEC6013}"/>
            </a:ext>
          </a:extLst>
        </xdr:cNvPr>
        <xdr:cNvCxnSpPr/>
      </xdr:nvCxnSpPr>
      <xdr:spPr>
        <a:xfrm flipV="1">
          <a:off x="1130300" y="10544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94DB874F-DED2-47EB-B178-77D5B9EA0F8B}"/>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0CB44FA-B400-44D0-ACA2-44F6DF2B59CB}"/>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E3C92DB-BB5B-48FE-ACCF-3BE0276C2472}"/>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C65BB98-D72D-4943-BF0F-4DC4A948EFB7}"/>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302C8EB-FB09-4611-9912-B54E47E6C77A}"/>
            </a:ext>
          </a:extLst>
        </xdr:cNvPr>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13F1F81F-CED8-446B-BD2B-9FE4B3649B23}"/>
            </a:ext>
          </a:extLst>
        </xdr:cNvPr>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67343FB-210B-4FF0-9289-F5E7F6B1CCF1}"/>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141531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21E1795-D8CF-4388-8AF0-CBAC59B307D4}"/>
            </a:ext>
          </a:extLst>
        </xdr:cNvPr>
        <xdr:cNvSpPr txBox="1"/>
      </xdr:nvSpPr>
      <xdr:spPr>
        <a:xfrm>
          <a:off x="927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0FF3F5C-A59E-40B1-B685-BC415B41A4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0B0B47A-AC1D-4A5D-B934-D46ED90CD91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7EE4904-6F2F-404B-BB2B-97CF4783F7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F3CA1C5-23C0-45A2-8831-FF31DF25A7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A28AEEF-2690-4B38-8B1F-8ED509B180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7F7D60C-BA69-405C-B356-EDCC43C05B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DA6CA67-4CDC-4560-9DBD-3FF67609BFC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F8EF8B8-C056-411E-8330-F19F3FCC28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81AF880-B094-41A4-BDC8-9D481D4EF82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58A4069-DEB1-48A0-A1FE-2D025D5CBD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8DC13BB-EB87-4D36-8322-2CA8F8F69E6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67D27AC-1793-4A00-BE32-DCC4C6BE538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3CA4DE51-DD19-4B0C-A672-D192734C57F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1C1A96AF-6CC3-453C-ADDC-8354B21BA12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CCF0D52A-B296-4662-B8B2-3737F6B3711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9909136-DB68-4879-9AF9-20EF6C675B3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85627A63-C2CA-448D-93B4-020BFFE51F7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F559B2A1-CC0B-40A6-AAAD-225A0EF3635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FB1F159-7995-4583-9CA3-FCBB4138372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5612E16-467C-4D25-B973-07892D83544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CC288F3-A7C4-4A5D-B559-7D8FE41847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61D2AFED-66E9-427C-B05F-64FC9C204BB6}"/>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D1A4FB88-5B5D-450C-A4D2-C654619B3437}"/>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D0E7F6E7-37B3-480D-A082-44CD9FC21169}"/>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19DC6E3E-5295-4AFD-AC91-E70D61895411}"/>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B64FD1B4-D476-4AC3-8274-CD4B07C1CA26}"/>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13553D1-510A-444A-B0C5-A957D21FA6AB}"/>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D9AE973A-8138-43A8-9AC5-83950832E7DD}"/>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90DABDCF-3DDA-4C4A-A6BF-96025D5D213A}"/>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486BAC8A-9343-42BA-A02C-36B88A5A0186}"/>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AD3D4769-7FCD-4301-A0BE-45BD1178B92F}"/>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2732D301-D169-4781-9096-0785D5423275}"/>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3094DDF-C2FC-43D1-9D69-FCCBE7BDAB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3BA5EF7-2B6D-476C-A648-E589A8FDC9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6DF05FF-2E43-4013-B995-A724AAB014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2E72D1C-DA68-422F-A31B-2645F30B99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E8BB270-1101-4AE9-8765-C6C2F736D7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144516</xdr:rowOff>
    </xdr:from>
    <xdr:to>
      <xdr:col>55</xdr:col>
      <xdr:colOff>50800</xdr:colOff>
      <xdr:row>63</xdr:row>
      <xdr:rowOff>74666</xdr:rowOff>
    </xdr:to>
    <xdr:sp macro="" textlink="">
      <xdr:nvSpPr>
        <xdr:cNvPr id="245" name="楕円 244">
          <a:extLst>
            <a:ext uri="{FF2B5EF4-FFF2-40B4-BE49-F238E27FC236}">
              <a16:creationId xmlns:a16="http://schemas.microsoft.com/office/drawing/2014/main" id="{A84C987B-F66F-4C03-BBA0-B15B1F0573CC}"/>
            </a:ext>
          </a:extLst>
        </xdr:cNvPr>
        <xdr:cNvSpPr/>
      </xdr:nvSpPr>
      <xdr:spPr>
        <a:xfrm>
          <a:off x="10426700" y="1077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122943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AD5A533C-2205-4391-8620-B761DBC6FB64}"/>
            </a:ext>
          </a:extLst>
        </xdr:cNvPr>
        <xdr:cNvSpPr txBox="1"/>
      </xdr:nvSpPr>
      <xdr:spPr>
        <a:xfrm>
          <a:off x="10515600" y="107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150850</xdr:rowOff>
    </xdr:from>
    <xdr:to>
      <xdr:col>50</xdr:col>
      <xdr:colOff>165100</xdr:colOff>
      <xdr:row>63</xdr:row>
      <xdr:rowOff>81000</xdr:rowOff>
    </xdr:to>
    <xdr:sp macro="" textlink="">
      <xdr:nvSpPr>
        <xdr:cNvPr id="247" name="楕円 246">
          <a:extLst>
            <a:ext uri="{FF2B5EF4-FFF2-40B4-BE49-F238E27FC236}">
              <a16:creationId xmlns:a16="http://schemas.microsoft.com/office/drawing/2014/main" id="{385380AC-1AFC-4E44-8C74-8166B87F1777}"/>
            </a:ext>
          </a:extLst>
        </xdr:cNvPr>
        <xdr:cNvSpPr/>
      </xdr:nvSpPr>
      <xdr:spPr>
        <a:xfrm>
          <a:off x="9588500" y="10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23866</xdr:rowOff>
    </xdr:from>
    <xdr:to>
      <xdr:col>55</xdr:col>
      <xdr:colOff>0</xdr:colOff>
      <xdr:row>63</xdr:row>
      <xdr:rowOff>30200</xdr:rowOff>
    </xdr:to>
    <xdr:cxnSp macro="">
      <xdr:nvCxnSpPr>
        <xdr:cNvPr id="248" name="直線コネクタ 247">
          <a:extLst>
            <a:ext uri="{FF2B5EF4-FFF2-40B4-BE49-F238E27FC236}">
              <a16:creationId xmlns:a16="http://schemas.microsoft.com/office/drawing/2014/main" id="{0332F21D-C452-4109-9C5F-9D61F5CED7B8}"/>
            </a:ext>
          </a:extLst>
        </xdr:cNvPr>
        <xdr:cNvCxnSpPr/>
      </xdr:nvCxnSpPr>
      <xdr:spPr>
        <a:xfrm flipV="1">
          <a:off x="9639300" y="10825216"/>
          <a:ext cx="8382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161194</xdr:rowOff>
    </xdr:from>
    <xdr:to>
      <xdr:col>46</xdr:col>
      <xdr:colOff>38100</xdr:colOff>
      <xdr:row>63</xdr:row>
      <xdr:rowOff>91344</xdr:rowOff>
    </xdr:to>
    <xdr:sp macro="" textlink="">
      <xdr:nvSpPr>
        <xdr:cNvPr id="249" name="楕円 248">
          <a:extLst>
            <a:ext uri="{FF2B5EF4-FFF2-40B4-BE49-F238E27FC236}">
              <a16:creationId xmlns:a16="http://schemas.microsoft.com/office/drawing/2014/main" id="{077822E8-C85C-4402-92FA-1B82A2CF8D29}"/>
            </a:ext>
          </a:extLst>
        </xdr:cNvPr>
        <xdr:cNvSpPr/>
      </xdr:nvSpPr>
      <xdr:spPr>
        <a:xfrm>
          <a:off x="8699500" y="107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30200</xdr:rowOff>
    </xdr:from>
    <xdr:to>
      <xdr:col>50</xdr:col>
      <xdr:colOff>114300</xdr:colOff>
      <xdr:row>63</xdr:row>
      <xdr:rowOff>40544</xdr:rowOff>
    </xdr:to>
    <xdr:cxnSp macro="">
      <xdr:nvCxnSpPr>
        <xdr:cNvPr id="250" name="直線コネクタ 249">
          <a:extLst>
            <a:ext uri="{FF2B5EF4-FFF2-40B4-BE49-F238E27FC236}">
              <a16:creationId xmlns:a16="http://schemas.microsoft.com/office/drawing/2014/main" id="{8E3F50A1-5F39-429D-8936-8CFCAA41DE92}"/>
            </a:ext>
          </a:extLst>
        </xdr:cNvPr>
        <xdr:cNvCxnSpPr/>
      </xdr:nvCxnSpPr>
      <xdr:spPr>
        <a:xfrm flipV="1">
          <a:off x="8750300" y="10831550"/>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165833</xdr:rowOff>
    </xdr:from>
    <xdr:to>
      <xdr:col>41</xdr:col>
      <xdr:colOff>101600</xdr:colOff>
      <xdr:row>63</xdr:row>
      <xdr:rowOff>95983</xdr:rowOff>
    </xdr:to>
    <xdr:sp macro="" textlink="">
      <xdr:nvSpPr>
        <xdr:cNvPr id="251" name="楕円 250">
          <a:extLst>
            <a:ext uri="{FF2B5EF4-FFF2-40B4-BE49-F238E27FC236}">
              <a16:creationId xmlns:a16="http://schemas.microsoft.com/office/drawing/2014/main" id="{2091D1E5-CC7B-4A74-A91B-653061A4F9DD}"/>
            </a:ext>
          </a:extLst>
        </xdr:cNvPr>
        <xdr:cNvSpPr/>
      </xdr:nvSpPr>
      <xdr:spPr>
        <a:xfrm>
          <a:off x="7810500" y="107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40544</xdr:rowOff>
    </xdr:from>
    <xdr:to>
      <xdr:col>45</xdr:col>
      <xdr:colOff>177800</xdr:colOff>
      <xdr:row>63</xdr:row>
      <xdr:rowOff>45183</xdr:rowOff>
    </xdr:to>
    <xdr:cxnSp macro="">
      <xdr:nvCxnSpPr>
        <xdr:cNvPr id="252" name="直線コネクタ 251">
          <a:extLst>
            <a:ext uri="{FF2B5EF4-FFF2-40B4-BE49-F238E27FC236}">
              <a16:creationId xmlns:a16="http://schemas.microsoft.com/office/drawing/2014/main" id="{4B75AEF9-D829-414A-8565-4F94BC8EB86F}"/>
            </a:ext>
          </a:extLst>
        </xdr:cNvPr>
        <xdr:cNvCxnSpPr/>
      </xdr:nvCxnSpPr>
      <xdr:spPr>
        <a:xfrm flipV="1">
          <a:off x="7861300" y="10841894"/>
          <a:ext cx="889000" cy="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2822</xdr:rowOff>
    </xdr:from>
    <xdr:to>
      <xdr:col>36</xdr:col>
      <xdr:colOff>165100</xdr:colOff>
      <xdr:row>63</xdr:row>
      <xdr:rowOff>104422</xdr:rowOff>
    </xdr:to>
    <xdr:sp macro="" textlink="">
      <xdr:nvSpPr>
        <xdr:cNvPr id="253" name="楕円 252">
          <a:extLst>
            <a:ext uri="{FF2B5EF4-FFF2-40B4-BE49-F238E27FC236}">
              <a16:creationId xmlns:a16="http://schemas.microsoft.com/office/drawing/2014/main" id="{6293344D-D07D-4AB0-A62B-5F9A9D8C36C7}"/>
            </a:ext>
          </a:extLst>
        </xdr:cNvPr>
        <xdr:cNvSpPr/>
      </xdr:nvSpPr>
      <xdr:spPr>
        <a:xfrm>
          <a:off x="6921500" y="108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45183</xdr:rowOff>
    </xdr:from>
    <xdr:to>
      <xdr:col>41</xdr:col>
      <xdr:colOff>50800</xdr:colOff>
      <xdr:row>63</xdr:row>
      <xdr:rowOff>53622</xdr:rowOff>
    </xdr:to>
    <xdr:cxnSp macro="">
      <xdr:nvCxnSpPr>
        <xdr:cNvPr id="254" name="直線コネクタ 253">
          <a:extLst>
            <a:ext uri="{FF2B5EF4-FFF2-40B4-BE49-F238E27FC236}">
              <a16:creationId xmlns:a16="http://schemas.microsoft.com/office/drawing/2014/main" id="{CA07BDFE-0992-47E6-A488-D738B84A981D}"/>
            </a:ext>
          </a:extLst>
        </xdr:cNvPr>
        <xdr:cNvCxnSpPr/>
      </xdr:nvCxnSpPr>
      <xdr:spPr>
        <a:xfrm flipV="1">
          <a:off x="6972300" y="10846533"/>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F2182F4-F3C0-475A-B9B8-62CCBCFD80FF}"/>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6CD5D64D-FD68-4159-B446-BE091A8BB8C2}"/>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190C25F1-6A27-4742-B909-7A676581B36D}"/>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D3D3B5DE-7B8B-4BD4-ABB6-A09C08A440E7}"/>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72127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3909C83C-60D7-4593-A218-BE890892849E}"/>
            </a:ext>
          </a:extLst>
        </xdr:cNvPr>
        <xdr:cNvSpPr txBox="1"/>
      </xdr:nvSpPr>
      <xdr:spPr>
        <a:xfrm>
          <a:off x="9327095" y="1087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82471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7B025F2-2230-46B0-8705-570CEB9B31AA}"/>
            </a:ext>
          </a:extLst>
        </xdr:cNvPr>
        <xdr:cNvSpPr txBox="1"/>
      </xdr:nvSpPr>
      <xdr:spPr>
        <a:xfrm>
          <a:off x="8450795" y="1088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87110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DA269B5-993B-4242-B12A-80014D9EFEFD}"/>
            </a:ext>
          </a:extLst>
        </xdr:cNvPr>
        <xdr:cNvSpPr txBox="1"/>
      </xdr:nvSpPr>
      <xdr:spPr>
        <a:xfrm>
          <a:off x="7561795" y="1088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95549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72414A82-95CF-4076-94F8-F1879F7AEA75}"/>
            </a:ext>
          </a:extLst>
        </xdr:cNvPr>
        <xdr:cNvSpPr txBox="1"/>
      </xdr:nvSpPr>
      <xdr:spPr>
        <a:xfrm>
          <a:off x="6672795" y="1089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F97340C6-2E9B-454D-BC08-582AA310279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B8DDF38-1CA3-42AC-8862-FEA5D9ED8E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6C71048-F36E-4DB8-88D0-11B1EEBDB6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A39F3DE-8EC9-4B9C-8936-008A77B463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F0C3D9D-87A2-4B87-B360-0518AA4CCC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6CD80D6-114F-445E-A38C-9FDAECBC24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0C8F5B0-EE25-45A2-9FF4-3C7BE77D4D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C7FE2C4-0DEB-474D-B8B8-BD73D83F11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E9D2439-D24C-4D04-9723-216E83D651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EFCF8D4-289F-4A64-807B-149B33C8FE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28E1F8B-C230-4B1B-B9FE-1A63A57AAF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C42EA482-FDFB-4984-9F4B-34C3AF9BD7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1CCEA0B-2CE4-494D-9037-B128E271224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C789B48E-E7C1-4AE8-8148-4BB1949835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9375FCF2-67D3-4753-9B0D-1CC42031986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1F824083-B90C-4DCB-A328-D9BEE8E5542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DCB8A3A2-9E58-4FD7-B1A1-252C2EB6162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AFC2C6CE-19AE-4A01-9C87-79AF1E27DE9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4B95DF2E-05EC-4F29-8886-33B408B7EDF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F9C42B3B-E606-4FF6-8BE1-AC1A029CEB5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71A573D9-BBD0-4F5A-BCDE-88E09DF9D75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18B2A602-DF91-4F96-9E41-3B6059A61D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58DA3F7A-68CB-481E-9889-D7E57A82566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7C74937-D1E6-4F26-AB8A-64F4CCCD3F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841B209E-5258-4BBF-BA51-F64403AC4DFB}"/>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9075664A-1A25-4B57-88BA-6C57A56C800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4D00DB13-6DC6-4D42-AB0A-AF6F15FE4C9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835C9FE-76E9-4162-9F06-B9BD45FA8FE1}"/>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AD8A5F9-EAC2-43E9-836B-E3E30624E331}"/>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C1ADC8E-D06D-4B50-8D89-6D9E21C92376}"/>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F87AF8A9-70BD-4E83-9348-4D502239E681}"/>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2A3EDE1A-CD76-43F8-9D02-DC6DC8794B68}"/>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6A7C9CD4-5B03-46B1-B21D-29FC0DD4DBDA}"/>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53062ADC-B211-42AF-A8DE-7641FB0B6025}"/>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A4E6D772-1D69-4050-B5E2-AC1A28D35DDF}"/>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7B3A64D-0ECC-4948-A93A-EAA9ECA961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7BA6879-150A-43B1-801B-1E6F330F0C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5AA5F83-BD95-4AB8-B1B3-A1893082425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8C5B719-BFCA-4CA6-BC6B-B6488548C1C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4CB3C68-D0E3-460A-B92F-2AA91D7D8A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153036</xdr:rowOff>
    </xdr:from>
    <xdr:to>
      <xdr:col>24</xdr:col>
      <xdr:colOff>114300</xdr:colOff>
      <xdr:row>84</xdr:row>
      <xdr:rowOff>83186</xdr:rowOff>
    </xdr:to>
    <xdr:sp macro="" textlink="">
      <xdr:nvSpPr>
        <xdr:cNvPr id="303" name="楕円 302">
          <a:extLst>
            <a:ext uri="{FF2B5EF4-FFF2-40B4-BE49-F238E27FC236}">
              <a16:creationId xmlns:a16="http://schemas.microsoft.com/office/drawing/2014/main" id="{66522106-87A1-4D24-A461-271323E8BBB7}"/>
            </a:ext>
          </a:extLst>
        </xdr:cNvPr>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131463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B75B0651-940F-4904-8A2D-246BDEB8F50B}"/>
            </a:ext>
          </a:extLst>
        </xdr:cNvPr>
        <xdr:cNvSpPr txBox="1"/>
      </xdr:nvSpPr>
      <xdr:spPr>
        <a:xfrm>
          <a:off x="4673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305" name="楕円 304">
          <a:extLst>
            <a:ext uri="{FF2B5EF4-FFF2-40B4-BE49-F238E27FC236}">
              <a16:creationId xmlns:a16="http://schemas.microsoft.com/office/drawing/2014/main" id="{E9BD1E8A-0F6D-415B-AEC3-B8AF13B8AB92}"/>
            </a:ext>
          </a:extLst>
        </xdr:cNvPr>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32386</xdr:rowOff>
    </xdr:to>
    <xdr:cxnSp macro="">
      <xdr:nvCxnSpPr>
        <xdr:cNvPr id="306" name="直線コネクタ 305">
          <a:extLst>
            <a:ext uri="{FF2B5EF4-FFF2-40B4-BE49-F238E27FC236}">
              <a16:creationId xmlns:a16="http://schemas.microsoft.com/office/drawing/2014/main" id="{649CDACA-5DD1-4A80-B955-4280FA643C61}"/>
            </a:ext>
          </a:extLst>
        </xdr:cNvPr>
        <xdr:cNvCxnSpPr/>
      </xdr:nvCxnSpPr>
      <xdr:spPr>
        <a:xfrm>
          <a:off x="3797300" y="144322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133986</xdr:rowOff>
    </xdr:from>
    <xdr:to>
      <xdr:col>15</xdr:col>
      <xdr:colOff>101600</xdr:colOff>
      <xdr:row>84</xdr:row>
      <xdr:rowOff>64136</xdr:rowOff>
    </xdr:to>
    <xdr:sp macro="" textlink="">
      <xdr:nvSpPr>
        <xdr:cNvPr id="307" name="楕円 306">
          <a:extLst>
            <a:ext uri="{FF2B5EF4-FFF2-40B4-BE49-F238E27FC236}">
              <a16:creationId xmlns:a16="http://schemas.microsoft.com/office/drawing/2014/main" id="{01909FB8-0944-46B0-9CB3-92FD12B51E3B}"/>
            </a:ext>
          </a:extLst>
        </xdr:cNvPr>
        <xdr:cNvSpPr/>
      </xdr:nvSpPr>
      <xdr:spPr>
        <a:xfrm>
          <a:off x="2857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13336</xdr:rowOff>
    </xdr:from>
    <xdr:to>
      <xdr:col>19</xdr:col>
      <xdr:colOff>177800</xdr:colOff>
      <xdr:row>84</xdr:row>
      <xdr:rowOff>30480</xdr:rowOff>
    </xdr:to>
    <xdr:cxnSp macro="">
      <xdr:nvCxnSpPr>
        <xdr:cNvPr id="308" name="直線コネクタ 307">
          <a:extLst>
            <a:ext uri="{FF2B5EF4-FFF2-40B4-BE49-F238E27FC236}">
              <a16:creationId xmlns:a16="http://schemas.microsoft.com/office/drawing/2014/main" id="{D4CDD14A-998A-4FC4-8BB7-D50D6E70A94E}"/>
            </a:ext>
          </a:extLst>
        </xdr:cNvPr>
        <xdr:cNvCxnSpPr/>
      </xdr:nvCxnSpPr>
      <xdr:spPr>
        <a:xfrm>
          <a:off x="2908300" y="144151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53975</xdr:rowOff>
    </xdr:from>
    <xdr:to>
      <xdr:col>10</xdr:col>
      <xdr:colOff>165100</xdr:colOff>
      <xdr:row>84</xdr:row>
      <xdr:rowOff>155575</xdr:rowOff>
    </xdr:to>
    <xdr:sp macro="" textlink="">
      <xdr:nvSpPr>
        <xdr:cNvPr id="309" name="楕円 308">
          <a:extLst>
            <a:ext uri="{FF2B5EF4-FFF2-40B4-BE49-F238E27FC236}">
              <a16:creationId xmlns:a16="http://schemas.microsoft.com/office/drawing/2014/main" id="{CE18D454-5277-49F5-A778-8D533F9F2A42}"/>
            </a:ext>
          </a:extLst>
        </xdr:cNvPr>
        <xdr:cNvSpPr/>
      </xdr:nvSpPr>
      <xdr:spPr>
        <a:xfrm>
          <a:off x="1968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13336</xdr:rowOff>
    </xdr:from>
    <xdr:to>
      <xdr:col>15</xdr:col>
      <xdr:colOff>50800</xdr:colOff>
      <xdr:row>84</xdr:row>
      <xdr:rowOff>104775</xdr:rowOff>
    </xdr:to>
    <xdr:cxnSp macro="">
      <xdr:nvCxnSpPr>
        <xdr:cNvPr id="310" name="直線コネクタ 309">
          <a:extLst>
            <a:ext uri="{FF2B5EF4-FFF2-40B4-BE49-F238E27FC236}">
              <a16:creationId xmlns:a16="http://schemas.microsoft.com/office/drawing/2014/main" id="{0727330C-F6C6-43DC-8C3E-C4C7EF2493EC}"/>
            </a:ext>
          </a:extLst>
        </xdr:cNvPr>
        <xdr:cNvCxnSpPr/>
      </xdr:nvCxnSpPr>
      <xdr:spPr>
        <a:xfrm flipV="1">
          <a:off x="2019300" y="1441513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158750</xdr:rowOff>
    </xdr:from>
    <xdr:to>
      <xdr:col>6</xdr:col>
      <xdr:colOff>38100</xdr:colOff>
      <xdr:row>85</xdr:row>
      <xdr:rowOff>88900</xdr:rowOff>
    </xdr:to>
    <xdr:sp macro="" textlink="">
      <xdr:nvSpPr>
        <xdr:cNvPr id="311" name="楕円 310">
          <a:extLst>
            <a:ext uri="{FF2B5EF4-FFF2-40B4-BE49-F238E27FC236}">
              <a16:creationId xmlns:a16="http://schemas.microsoft.com/office/drawing/2014/main" id="{89A1D825-0D5D-4C12-9FEC-DEB3A71FF717}"/>
            </a:ext>
          </a:extLst>
        </xdr:cNvPr>
        <xdr:cNvSpPr/>
      </xdr:nvSpPr>
      <xdr:spPr>
        <a:xfrm>
          <a:off x="107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104775</xdr:rowOff>
    </xdr:from>
    <xdr:to>
      <xdr:col>10</xdr:col>
      <xdr:colOff>114300</xdr:colOff>
      <xdr:row>85</xdr:row>
      <xdr:rowOff>38100</xdr:rowOff>
    </xdr:to>
    <xdr:cxnSp macro="">
      <xdr:nvCxnSpPr>
        <xdr:cNvPr id="312" name="直線コネクタ 311">
          <a:extLst>
            <a:ext uri="{FF2B5EF4-FFF2-40B4-BE49-F238E27FC236}">
              <a16:creationId xmlns:a16="http://schemas.microsoft.com/office/drawing/2014/main" id="{7738C9D5-ACEC-490E-8D19-32F7AE426D9F}"/>
            </a:ext>
          </a:extLst>
        </xdr:cNvPr>
        <xdr:cNvCxnSpPr/>
      </xdr:nvCxnSpPr>
      <xdr:spPr>
        <a:xfrm flipV="1">
          <a:off x="1130300" y="145065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DE9276C0-EE2F-4C32-80CD-2970F077D938}"/>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0AD94565-BF49-463A-8690-6AB4FD458AE9}"/>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FCB1E37F-0694-49D5-95E4-3B9E175EA32A}"/>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C260E834-57C9-47B0-A49E-D8C7529697F2}"/>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317" name="n_1mainValue【公営住宅】&#10;有形固定資産減価償却率">
          <a:extLst>
            <a:ext uri="{FF2B5EF4-FFF2-40B4-BE49-F238E27FC236}">
              <a16:creationId xmlns:a16="http://schemas.microsoft.com/office/drawing/2014/main" id="{6AEA7131-58A8-4D57-B9D2-E1FE26C1E44C}"/>
            </a:ext>
          </a:extLst>
        </xdr:cNvPr>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318" name="n_2mainValue【公営住宅】&#10;有形固定資産減価償却率">
          <a:extLst>
            <a:ext uri="{FF2B5EF4-FFF2-40B4-BE49-F238E27FC236}">
              <a16:creationId xmlns:a16="http://schemas.microsoft.com/office/drawing/2014/main" id="{B1339F4B-B3A2-4707-9BCC-C48AB69BCA39}"/>
            </a:ext>
          </a:extLst>
        </xdr:cNvPr>
        <xdr:cNvSpPr txBox="1"/>
      </xdr:nvSpPr>
      <xdr:spPr>
        <a:xfrm>
          <a:off x="2705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146702</xdr:rowOff>
    </xdr:from>
    <xdr:ext cx="405111" cy="259045"/>
    <xdr:sp macro="" textlink="">
      <xdr:nvSpPr>
        <xdr:cNvPr id="319" name="n_3mainValue【公営住宅】&#10;有形固定資産減価償却率">
          <a:extLst>
            <a:ext uri="{FF2B5EF4-FFF2-40B4-BE49-F238E27FC236}">
              <a16:creationId xmlns:a16="http://schemas.microsoft.com/office/drawing/2014/main" id="{3E00966A-DB12-401E-990C-B5747798D274}"/>
            </a:ext>
          </a:extLst>
        </xdr:cNvPr>
        <xdr:cNvSpPr txBox="1"/>
      </xdr:nvSpPr>
      <xdr:spPr>
        <a:xfrm>
          <a:off x="1816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80027</xdr:rowOff>
    </xdr:from>
    <xdr:ext cx="405111" cy="259045"/>
    <xdr:sp macro="" textlink="">
      <xdr:nvSpPr>
        <xdr:cNvPr id="320" name="n_4mainValue【公営住宅】&#10;有形固定資産減価償却率">
          <a:extLst>
            <a:ext uri="{FF2B5EF4-FFF2-40B4-BE49-F238E27FC236}">
              <a16:creationId xmlns:a16="http://schemas.microsoft.com/office/drawing/2014/main" id="{5E75C332-21B3-4F25-BBF8-BFF853DE8C0C}"/>
            </a:ext>
          </a:extLst>
        </xdr:cNvPr>
        <xdr:cNvSpPr txBox="1"/>
      </xdr:nvSpPr>
      <xdr:spPr>
        <a:xfrm>
          <a:off x="927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EEEC9A90-092C-45AF-8E9E-6D9F685550E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DFDF856-811A-4F09-9D4B-DC0085EFD9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52B7F2C-0877-4A50-A2A8-F702600026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CE103E1-2431-4BBA-BE74-B8CD2CEAF4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38A9F56-A76C-4AC7-B6BE-80EEE92042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BE4A0D87-8442-4EE1-BFBD-FAB05127AB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852E37-5D13-4C73-A36D-C090EE8180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51EA2CC-1124-4336-A03A-7078B57578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824A705-C705-4A74-A80D-C0AF3163E92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A089B08-4C39-41FC-A138-8429855837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14733617-7C0B-48BF-9FD3-58A860DCBE8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11945229-9559-4753-A1BC-87A88F7F396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24E8E1ED-9652-4B60-943B-9C1944060DD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DB596C87-02A4-4A27-8B39-1BCC993B859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37A8C05E-E545-4C86-B31A-4A26315F45D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12F56F34-7017-44C5-99D7-484255A1339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13E637AE-606D-4846-89BA-7477482D88B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96264845-9E85-4A3C-8EB2-B3EBB06D864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BA809254-5973-4FC4-A126-8E812C84292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CA74610F-EDE7-4484-B37D-1625B3E9690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EA3AFE0F-067B-4A17-AD04-80FEC596079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223DB01A-D42E-4C85-8FB5-AA387645B96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25D95E6F-BF28-4528-9444-BDF2A2BC884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4AF6AD6-90C9-4C11-B6F6-54623B411D0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2D21F92-6079-416D-93C2-6F4E2F8FC5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908A7E5A-56D3-430E-920F-447E0D61B41F}"/>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60387A82-52CA-4C7D-ABA4-5F0601DD21FE}"/>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4E6CADC8-7E11-4AC6-A5B8-5D1B199D8FE5}"/>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517C98A1-D9D7-4854-9341-37F95D6F28EE}"/>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DDB252B2-1080-47A8-BBA3-6C4E43F7C924}"/>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6EFD88E0-53DA-42D8-B951-A18983C97CC8}"/>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3D9B1BA4-826C-4811-A8F0-7A82F97486EA}"/>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60165550-893B-4969-B700-9D54D2581A0F}"/>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473F074-5C6D-48C4-8E93-E03D369183FC}"/>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87267FDF-F021-4774-A6DD-CF04E0EC0B5E}"/>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BE3CB72E-03F8-44D0-9092-8C8717071206}"/>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652D395-19D6-4506-B123-476AB93739E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F72E1CE-4555-4083-A6B4-444AF51DB9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E96556C-9771-498B-BB20-B760B04741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5696902-C2FD-420E-BBF7-C24B752FAF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5510582-956F-4C88-8BB7-E3464E82A0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120541</xdr:rowOff>
    </xdr:from>
    <xdr:to>
      <xdr:col>55</xdr:col>
      <xdr:colOff>50800</xdr:colOff>
      <xdr:row>82</xdr:row>
      <xdr:rowOff>50691</xdr:rowOff>
    </xdr:to>
    <xdr:sp macro="" textlink="">
      <xdr:nvSpPr>
        <xdr:cNvPr id="362" name="楕円 361">
          <a:extLst>
            <a:ext uri="{FF2B5EF4-FFF2-40B4-BE49-F238E27FC236}">
              <a16:creationId xmlns:a16="http://schemas.microsoft.com/office/drawing/2014/main" id="{B3875E09-1377-4E29-BA1D-680685C2EC60}"/>
            </a:ext>
          </a:extLst>
        </xdr:cNvPr>
        <xdr:cNvSpPr/>
      </xdr:nvSpPr>
      <xdr:spPr>
        <a:xfrm>
          <a:off x="10426700" y="140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143418</xdr:rowOff>
    </xdr:from>
    <xdr:ext cx="469744" cy="259045"/>
    <xdr:sp macro="" textlink="">
      <xdr:nvSpPr>
        <xdr:cNvPr id="363" name="【公営住宅】&#10;一人当たり面積該当値テキスト">
          <a:extLst>
            <a:ext uri="{FF2B5EF4-FFF2-40B4-BE49-F238E27FC236}">
              <a16:creationId xmlns:a16="http://schemas.microsoft.com/office/drawing/2014/main" id="{1A0282D3-F962-49DB-8A4C-16753B397001}"/>
            </a:ext>
          </a:extLst>
        </xdr:cNvPr>
        <xdr:cNvSpPr txBox="1"/>
      </xdr:nvSpPr>
      <xdr:spPr>
        <a:xfrm>
          <a:off x="10515600" y="138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21372</xdr:rowOff>
    </xdr:from>
    <xdr:to>
      <xdr:col>50</xdr:col>
      <xdr:colOff>165100</xdr:colOff>
      <xdr:row>82</xdr:row>
      <xdr:rowOff>122972</xdr:rowOff>
    </xdr:to>
    <xdr:sp macro="" textlink="">
      <xdr:nvSpPr>
        <xdr:cNvPr id="364" name="楕円 363">
          <a:extLst>
            <a:ext uri="{FF2B5EF4-FFF2-40B4-BE49-F238E27FC236}">
              <a16:creationId xmlns:a16="http://schemas.microsoft.com/office/drawing/2014/main" id="{8C444220-71C2-431A-8CEA-60A24CFA4556}"/>
            </a:ext>
          </a:extLst>
        </xdr:cNvPr>
        <xdr:cNvSpPr/>
      </xdr:nvSpPr>
      <xdr:spPr>
        <a:xfrm>
          <a:off x="9588500" y="1408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171341</xdr:rowOff>
    </xdr:from>
    <xdr:to>
      <xdr:col>55</xdr:col>
      <xdr:colOff>0</xdr:colOff>
      <xdr:row>82</xdr:row>
      <xdr:rowOff>72172</xdr:rowOff>
    </xdr:to>
    <xdr:cxnSp macro="">
      <xdr:nvCxnSpPr>
        <xdr:cNvPr id="365" name="直線コネクタ 364">
          <a:extLst>
            <a:ext uri="{FF2B5EF4-FFF2-40B4-BE49-F238E27FC236}">
              <a16:creationId xmlns:a16="http://schemas.microsoft.com/office/drawing/2014/main" id="{15705DE5-7A2F-4BEA-99A8-4D121015F6A9}"/>
            </a:ext>
          </a:extLst>
        </xdr:cNvPr>
        <xdr:cNvCxnSpPr/>
      </xdr:nvCxnSpPr>
      <xdr:spPr>
        <a:xfrm flipV="1">
          <a:off x="9639300" y="14058791"/>
          <a:ext cx="838200" cy="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51198</xdr:rowOff>
    </xdr:from>
    <xdr:to>
      <xdr:col>46</xdr:col>
      <xdr:colOff>38100</xdr:colOff>
      <xdr:row>82</xdr:row>
      <xdr:rowOff>152798</xdr:rowOff>
    </xdr:to>
    <xdr:sp macro="" textlink="">
      <xdr:nvSpPr>
        <xdr:cNvPr id="366" name="楕円 365">
          <a:extLst>
            <a:ext uri="{FF2B5EF4-FFF2-40B4-BE49-F238E27FC236}">
              <a16:creationId xmlns:a16="http://schemas.microsoft.com/office/drawing/2014/main" id="{F56A1AFB-7611-4B01-B795-8ADA52B2E695}"/>
            </a:ext>
          </a:extLst>
        </xdr:cNvPr>
        <xdr:cNvSpPr/>
      </xdr:nvSpPr>
      <xdr:spPr>
        <a:xfrm>
          <a:off x="8699500" y="141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72172</xdr:rowOff>
    </xdr:from>
    <xdr:to>
      <xdr:col>50</xdr:col>
      <xdr:colOff>114300</xdr:colOff>
      <xdr:row>82</xdr:row>
      <xdr:rowOff>101998</xdr:rowOff>
    </xdr:to>
    <xdr:cxnSp macro="">
      <xdr:nvCxnSpPr>
        <xdr:cNvPr id="367" name="直線コネクタ 366">
          <a:extLst>
            <a:ext uri="{FF2B5EF4-FFF2-40B4-BE49-F238E27FC236}">
              <a16:creationId xmlns:a16="http://schemas.microsoft.com/office/drawing/2014/main" id="{5A61B057-3076-4A4B-A074-D68AADF41FB8}"/>
            </a:ext>
          </a:extLst>
        </xdr:cNvPr>
        <xdr:cNvCxnSpPr/>
      </xdr:nvCxnSpPr>
      <xdr:spPr>
        <a:xfrm flipV="1">
          <a:off x="8750300" y="14131072"/>
          <a:ext cx="889000" cy="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105192</xdr:rowOff>
    </xdr:from>
    <xdr:to>
      <xdr:col>41</xdr:col>
      <xdr:colOff>101600</xdr:colOff>
      <xdr:row>83</xdr:row>
      <xdr:rowOff>35342</xdr:rowOff>
    </xdr:to>
    <xdr:sp macro="" textlink="">
      <xdr:nvSpPr>
        <xdr:cNvPr id="368" name="楕円 367">
          <a:extLst>
            <a:ext uri="{FF2B5EF4-FFF2-40B4-BE49-F238E27FC236}">
              <a16:creationId xmlns:a16="http://schemas.microsoft.com/office/drawing/2014/main" id="{A69F3422-822B-4A1D-8869-1EAD827435FB}"/>
            </a:ext>
          </a:extLst>
        </xdr:cNvPr>
        <xdr:cNvSpPr/>
      </xdr:nvSpPr>
      <xdr:spPr>
        <a:xfrm>
          <a:off x="7810500" y="1416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101998</xdr:rowOff>
    </xdr:from>
    <xdr:to>
      <xdr:col>45</xdr:col>
      <xdr:colOff>177800</xdr:colOff>
      <xdr:row>82</xdr:row>
      <xdr:rowOff>155992</xdr:rowOff>
    </xdr:to>
    <xdr:cxnSp macro="">
      <xdr:nvCxnSpPr>
        <xdr:cNvPr id="369" name="直線コネクタ 368">
          <a:extLst>
            <a:ext uri="{FF2B5EF4-FFF2-40B4-BE49-F238E27FC236}">
              <a16:creationId xmlns:a16="http://schemas.microsoft.com/office/drawing/2014/main" id="{596637C4-F8EF-4169-860D-007826BFED98}"/>
            </a:ext>
          </a:extLst>
        </xdr:cNvPr>
        <xdr:cNvCxnSpPr/>
      </xdr:nvCxnSpPr>
      <xdr:spPr>
        <a:xfrm flipV="1">
          <a:off x="7861300" y="14160898"/>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13753</xdr:rowOff>
    </xdr:from>
    <xdr:to>
      <xdr:col>36</xdr:col>
      <xdr:colOff>165100</xdr:colOff>
      <xdr:row>83</xdr:row>
      <xdr:rowOff>115353</xdr:rowOff>
    </xdr:to>
    <xdr:sp macro="" textlink="">
      <xdr:nvSpPr>
        <xdr:cNvPr id="370" name="楕円 369">
          <a:extLst>
            <a:ext uri="{FF2B5EF4-FFF2-40B4-BE49-F238E27FC236}">
              <a16:creationId xmlns:a16="http://schemas.microsoft.com/office/drawing/2014/main" id="{C8B89546-6A2B-4434-8B49-198CE731BD2D}"/>
            </a:ext>
          </a:extLst>
        </xdr:cNvPr>
        <xdr:cNvSpPr/>
      </xdr:nvSpPr>
      <xdr:spPr>
        <a:xfrm>
          <a:off x="6921500" y="142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155992</xdr:rowOff>
    </xdr:from>
    <xdr:to>
      <xdr:col>41</xdr:col>
      <xdr:colOff>50800</xdr:colOff>
      <xdr:row>83</xdr:row>
      <xdr:rowOff>64553</xdr:rowOff>
    </xdr:to>
    <xdr:cxnSp macro="">
      <xdr:nvCxnSpPr>
        <xdr:cNvPr id="371" name="直線コネクタ 370">
          <a:extLst>
            <a:ext uri="{FF2B5EF4-FFF2-40B4-BE49-F238E27FC236}">
              <a16:creationId xmlns:a16="http://schemas.microsoft.com/office/drawing/2014/main" id="{F22668C0-DED3-4321-8064-30BFBFB95A04}"/>
            </a:ext>
          </a:extLst>
        </xdr:cNvPr>
        <xdr:cNvCxnSpPr/>
      </xdr:nvCxnSpPr>
      <xdr:spPr>
        <a:xfrm flipV="1">
          <a:off x="6972300" y="14214892"/>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311C7FAC-BB1C-4A67-807D-78C5EA68853C}"/>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E7E67B48-D4AD-4F2C-95C7-2A443DE988E9}"/>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77795496-A49A-41E8-A6D7-DE91563FD38B}"/>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4732B024-8457-4533-93F7-DC8B3A75096A}"/>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139499</xdr:rowOff>
    </xdr:from>
    <xdr:ext cx="469744" cy="259045"/>
    <xdr:sp macro="" textlink="">
      <xdr:nvSpPr>
        <xdr:cNvPr id="376" name="n_1mainValue【公営住宅】&#10;一人当たり面積">
          <a:extLst>
            <a:ext uri="{FF2B5EF4-FFF2-40B4-BE49-F238E27FC236}">
              <a16:creationId xmlns:a16="http://schemas.microsoft.com/office/drawing/2014/main" id="{A118271A-D112-4DBF-B3FD-7F558344BC7F}"/>
            </a:ext>
          </a:extLst>
        </xdr:cNvPr>
        <xdr:cNvSpPr txBox="1"/>
      </xdr:nvSpPr>
      <xdr:spPr>
        <a:xfrm>
          <a:off x="9391727" y="138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169325</xdr:rowOff>
    </xdr:from>
    <xdr:ext cx="469744" cy="259045"/>
    <xdr:sp macro="" textlink="">
      <xdr:nvSpPr>
        <xdr:cNvPr id="377" name="n_2mainValue【公営住宅】&#10;一人当たり面積">
          <a:extLst>
            <a:ext uri="{FF2B5EF4-FFF2-40B4-BE49-F238E27FC236}">
              <a16:creationId xmlns:a16="http://schemas.microsoft.com/office/drawing/2014/main" id="{E6CCC3C1-F76A-45F1-A396-677D33675FA9}"/>
            </a:ext>
          </a:extLst>
        </xdr:cNvPr>
        <xdr:cNvSpPr txBox="1"/>
      </xdr:nvSpPr>
      <xdr:spPr>
        <a:xfrm>
          <a:off x="8515427" y="1388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51869</xdr:rowOff>
    </xdr:from>
    <xdr:ext cx="469744" cy="259045"/>
    <xdr:sp macro="" textlink="">
      <xdr:nvSpPr>
        <xdr:cNvPr id="378" name="n_3mainValue【公営住宅】&#10;一人当たり面積">
          <a:extLst>
            <a:ext uri="{FF2B5EF4-FFF2-40B4-BE49-F238E27FC236}">
              <a16:creationId xmlns:a16="http://schemas.microsoft.com/office/drawing/2014/main" id="{1AAF9302-8DB0-4012-B8ED-394FF26A4307}"/>
            </a:ext>
          </a:extLst>
        </xdr:cNvPr>
        <xdr:cNvSpPr txBox="1"/>
      </xdr:nvSpPr>
      <xdr:spPr>
        <a:xfrm>
          <a:off x="7626427" y="1393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131880</xdr:rowOff>
    </xdr:from>
    <xdr:ext cx="469744" cy="259045"/>
    <xdr:sp macro="" textlink="">
      <xdr:nvSpPr>
        <xdr:cNvPr id="379" name="n_4mainValue【公営住宅】&#10;一人当たり面積">
          <a:extLst>
            <a:ext uri="{FF2B5EF4-FFF2-40B4-BE49-F238E27FC236}">
              <a16:creationId xmlns:a16="http://schemas.microsoft.com/office/drawing/2014/main" id="{0C0E56EC-3610-415C-9DB8-73ED2563DB23}"/>
            </a:ext>
          </a:extLst>
        </xdr:cNvPr>
        <xdr:cNvSpPr txBox="1"/>
      </xdr:nvSpPr>
      <xdr:spPr>
        <a:xfrm>
          <a:off x="6737427" y="1401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5D3E7C3-5E56-48F4-B4BE-119DC77FE7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EA93F25-852D-4B4F-AF6E-43C4326ACB0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C367705-152D-4547-8B66-5E32557A5B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BF3C931-1BB1-436B-A49E-027B75A6165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10B77BB-903A-42C4-A0F8-08042568A8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E109E22-1F84-48DD-9262-9CC045CB15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5EDE2946-BC34-4903-8296-221D8D0591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83233A7-9116-4176-8B0C-F693A6A400E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5FB380B-C690-4242-A525-5B908F52CE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C63A2570-C918-402C-A990-0D3FA0E5DC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36AB5BCF-BA15-47F2-81AF-FAB475C1DE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20DC42B-8E5B-4AC6-BB5F-5E18A08A9A4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1423B33-7511-489C-AE08-6C0CCF29CA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A734BF6A-D170-45A0-8B7E-F8E70DD85C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D2D49C5-15B2-453E-8B9B-DCA167557F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272317C2-2618-44BA-88CA-B4E8F1534BE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D794385-2D1C-440F-A2A0-51769709CB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F906EBC-DEC6-401F-A1C7-619F80EC49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5804808F-4814-4BEB-9603-356DFB8497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2E1165C-E1B5-4049-8D88-942A4F036C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2D41C6C8-7519-4176-BD1C-F2229A9181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C7A7874-E071-4904-9180-E749882662C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188EC72F-BA53-4645-B431-0F5142BB63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24A3834D-5CB1-4D9F-86CE-6110B4C6F9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70A1654D-6E01-44DC-8510-17DF3729285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538D012A-6BAE-47A4-B077-E5D3EFB14F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F7335217-B7CA-4400-B844-1741568AF45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C3D34B89-82D3-40D5-B600-892DA07E1AD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C7087FD7-D678-4E75-A4C5-4CC7C6E0A42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5B574E64-96C2-4A4F-98F5-EEAE280C900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D7FFC14B-2D75-4123-BB24-0A0052686D1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315DB2DE-F2EE-4889-810C-EEBE23BF795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B248A0A-2E2C-4533-80F7-0BACD5FD2DE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90FFD78-A998-4B98-9571-053BA3C1E5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1AF92C8-ADCD-4972-A025-39ED6AC5CD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81C874FF-A661-4B63-867B-C71B0BFCCF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812264DD-A6F3-4BFA-94EA-E00C0A5B61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845A2E2-0697-4B4F-93A3-87BA0A5D15D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598468C3-DE4E-4E4B-A032-9C4E1760146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88558D5-F810-4554-87EF-B0022164313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337543F-B4B5-4329-8CD1-05AEF9D84A6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F8832A8F-A7C3-422A-954F-221A8E0768D1}"/>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7A039885-C13E-4E6F-8154-2AD8E62FAFA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342EDD4A-8256-4BF7-B8D2-BE4C1701F0C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D8DDE894-286C-403D-89CA-38B4A6FE6D8C}"/>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EB204309-75DB-4DEB-BCB6-87320360CF1D}"/>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4AD55D1F-B1A6-4A58-BE3C-9397B9AD5BF5}"/>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27D0B298-D6DF-48E1-A25D-3CD7092B7EE8}"/>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593C9CF7-DEE6-4A46-8F71-D5E6935F804D}"/>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B5C33D56-F136-4637-BFE1-3D7705C768FD}"/>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2C33ADA7-5275-43D3-AF66-8CE0175C046B}"/>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500E0370-DC39-43EA-8290-B07D1C01A67F}"/>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967C25B-BB46-4663-B355-C4EF9BE3C88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BC243D9-ACF5-4A29-A4BC-D18E744225C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810B67A-EF64-49B4-8EE4-8DC62AC1AC8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8E2A8D3-5ABC-468B-994F-1A895B054C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CC15056-57CB-46C8-A884-C0F7695D79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136434</xdr:rowOff>
    </xdr:from>
    <xdr:to>
      <xdr:col>85</xdr:col>
      <xdr:colOff>177800</xdr:colOff>
      <xdr:row>38</xdr:row>
      <xdr:rowOff>66584</xdr:rowOff>
    </xdr:to>
    <xdr:sp macro="" textlink="">
      <xdr:nvSpPr>
        <xdr:cNvPr id="437" name="楕円 436">
          <a:extLst>
            <a:ext uri="{FF2B5EF4-FFF2-40B4-BE49-F238E27FC236}">
              <a16:creationId xmlns:a16="http://schemas.microsoft.com/office/drawing/2014/main" id="{FBD786F5-EC36-4AEC-A39E-4BA42E2B9F83}"/>
            </a:ext>
          </a:extLst>
        </xdr:cNvPr>
        <xdr:cNvSpPr/>
      </xdr:nvSpPr>
      <xdr:spPr>
        <a:xfrm>
          <a:off x="16268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114861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79B5A62-9D18-4EB9-905E-D92233FC0522}"/>
            </a:ext>
          </a:extLst>
        </xdr:cNvPr>
        <xdr:cNvSpPr txBox="1"/>
      </xdr:nvSpPr>
      <xdr:spPr>
        <a:xfrm>
          <a:off x="16357600"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439" name="楕円 438">
          <a:extLst>
            <a:ext uri="{FF2B5EF4-FFF2-40B4-BE49-F238E27FC236}">
              <a16:creationId xmlns:a16="http://schemas.microsoft.com/office/drawing/2014/main" id="{6C9B3057-DD10-449B-9394-F61DADBD8327}"/>
            </a:ext>
          </a:extLst>
        </xdr:cNvPr>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141514</xdr:rowOff>
    </xdr:from>
    <xdr:to>
      <xdr:col>85</xdr:col>
      <xdr:colOff>127000</xdr:colOff>
      <xdr:row>38</xdr:row>
      <xdr:rowOff>15784</xdr:rowOff>
    </xdr:to>
    <xdr:cxnSp macro="">
      <xdr:nvCxnSpPr>
        <xdr:cNvPr id="440" name="直線コネクタ 439">
          <a:extLst>
            <a:ext uri="{FF2B5EF4-FFF2-40B4-BE49-F238E27FC236}">
              <a16:creationId xmlns:a16="http://schemas.microsoft.com/office/drawing/2014/main" id="{B3D975C1-C08F-46BD-B904-E4AB054C2F59}"/>
            </a:ext>
          </a:extLst>
        </xdr:cNvPr>
        <xdr:cNvCxnSpPr/>
      </xdr:nvCxnSpPr>
      <xdr:spPr>
        <a:xfrm>
          <a:off x="15481300" y="64851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41" name="楕円 440">
          <a:extLst>
            <a:ext uri="{FF2B5EF4-FFF2-40B4-BE49-F238E27FC236}">
              <a16:creationId xmlns:a16="http://schemas.microsoft.com/office/drawing/2014/main" id="{2F446D39-CA5B-4578-82AE-CACD4ABA15D9}"/>
            </a:ext>
          </a:extLst>
        </xdr:cNvPr>
        <xdr:cNvSpPr/>
      </xdr:nvSpPr>
      <xdr:spPr>
        <a:xfrm>
          <a:off x="14541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97427</xdr:rowOff>
    </xdr:from>
    <xdr:to>
      <xdr:col>81</xdr:col>
      <xdr:colOff>50800</xdr:colOff>
      <xdr:row>37</xdr:row>
      <xdr:rowOff>141514</xdr:rowOff>
    </xdr:to>
    <xdr:cxnSp macro="">
      <xdr:nvCxnSpPr>
        <xdr:cNvPr id="442" name="直線コネクタ 441">
          <a:extLst>
            <a:ext uri="{FF2B5EF4-FFF2-40B4-BE49-F238E27FC236}">
              <a16:creationId xmlns:a16="http://schemas.microsoft.com/office/drawing/2014/main" id="{ACE5482E-F4A7-4E56-A8CD-FC1E73A830E4}"/>
            </a:ext>
          </a:extLst>
        </xdr:cNvPr>
        <xdr:cNvCxnSpPr/>
      </xdr:nvCxnSpPr>
      <xdr:spPr>
        <a:xfrm>
          <a:off x="14592300" y="64410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xdr:rowOff>
    </xdr:from>
    <xdr:to>
      <xdr:col>72</xdr:col>
      <xdr:colOff>38100</xdr:colOff>
      <xdr:row>37</xdr:row>
      <xdr:rowOff>102507</xdr:rowOff>
    </xdr:to>
    <xdr:sp macro="" textlink="">
      <xdr:nvSpPr>
        <xdr:cNvPr id="443" name="楕円 442">
          <a:extLst>
            <a:ext uri="{FF2B5EF4-FFF2-40B4-BE49-F238E27FC236}">
              <a16:creationId xmlns:a16="http://schemas.microsoft.com/office/drawing/2014/main" id="{9524E0B0-BA2F-4A10-BFAC-4AD580E2E300}"/>
            </a:ext>
          </a:extLst>
        </xdr:cNvPr>
        <xdr:cNvSpPr/>
      </xdr:nvSpPr>
      <xdr:spPr>
        <a:xfrm>
          <a:off x="13652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51707</xdr:rowOff>
    </xdr:from>
    <xdr:to>
      <xdr:col>76</xdr:col>
      <xdr:colOff>114300</xdr:colOff>
      <xdr:row>37</xdr:row>
      <xdr:rowOff>97427</xdr:rowOff>
    </xdr:to>
    <xdr:cxnSp macro="">
      <xdr:nvCxnSpPr>
        <xdr:cNvPr id="444" name="直線コネクタ 443">
          <a:extLst>
            <a:ext uri="{FF2B5EF4-FFF2-40B4-BE49-F238E27FC236}">
              <a16:creationId xmlns:a16="http://schemas.microsoft.com/office/drawing/2014/main" id="{ED8AE26A-5084-4A15-9118-B5477CF2312E}"/>
            </a:ext>
          </a:extLst>
        </xdr:cNvPr>
        <xdr:cNvCxnSpPr/>
      </xdr:nvCxnSpPr>
      <xdr:spPr>
        <a:xfrm>
          <a:off x="13703300" y="63953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9072</xdr:rowOff>
    </xdr:from>
    <xdr:to>
      <xdr:col>67</xdr:col>
      <xdr:colOff>101600</xdr:colOff>
      <xdr:row>38</xdr:row>
      <xdr:rowOff>110672</xdr:rowOff>
    </xdr:to>
    <xdr:sp macro="" textlink="">
      <xdr:nvSpPr>
        <xdr:cNvPr id="445" name="楕円 444">
          <a:extLst>
            <a:ext uri="{FF2B5EF4-FFF2-40B4-BE49-F238E27FC236}">
              <a16:creationId xmlns:a16="http://schemas.microsoft.com/office/drawing/2014/main" id="{A1263931-6395-4614-8941-16806AD46FC8}"/>
            </a:ext>
          </a:extLst>
        </xdr:cNvPr>
        <xdr:cNvSpPr/>
      </xdr:nvSpPr>
      <xdr:spPr>
        <a:xfrm>
          <a:off x="12763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51707</xdr:rowOff>
    </xdr:from>
    <xdr:to>
      <xdr:col>71</xdr:col>
      <xdr:colOff>177800</xdr:colOff>
      <xdr:row>38</xdr:row>
      <xdr:rowOff>59872</xdr:rowOff>
    </xdr:to>
    <xdr:cxnSp macro="">
      <xdr:nvCxnSpPr>
        <xdr:cNvPr id="446" name="直線コネクタ 445">
          <a:extLst>
            <a:ext uri="{FF2B5EF4-FFF2-40B4-BE49-F238E27FC236}">
              <a16:creationId xmlns:a16="http://schemas.microsoft.com/office/drawing/2014/main" id="{E506E2A8-D4D5-4B4B-9365-AEBB1B5FEDC2}"/>
            </a:ext>
          </a:extLst>
        </xdr:cNvPr>
        <xdr:cNvCxnSpPr/>
      </xdr:nvCxnSpPr>
      <xdr:spPr>
        <a:xfrm flipV="1">
          <a:off x="12814300" y="6395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D5E1B0D4-8C17-4D6C-B96C-B5322E015446}"/>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0D332B2-A79D-4D7E-B9D0-CC035C3E687F}"/>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E16FD4C-B639-44AE-B9A7-1384410DD2BB}"/>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E43F797-FEC4-4C66-B330-EE6B03D48F1E}"/>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37391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624271FE-E78B-4F6E-ADA3-7F4258CFEE43}"/>
            </a:ext>
          </a:extLst>
        </xdr:cNvPr>
        <xdr:cNvSpPr txBox="1"/>
      </xdr:nvSpPr>
      <xdr:spPr>
        <a:xfrm>
          <a:off x="152660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C7CF455-2BAD-4338-BF6E-056883FEC50D}"/>
            </a:ext>
          </a:extLst>
        </xdr:cNvPr>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119034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D414318-D615-4ADD-8191-0D2ABC67649D}"/>
            </a:ext>
          </a:extLst>
        </xdr:cNvPr>
        <xdr:cNvSpPr txBox="1"/>
      </xdr:nvSpPr>
      <xdr:spPr>
        <a:xfrm>
          <a:off x="13500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101799</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E37C6F2-A254-496D-893C-EACA5C97EB21}"/>
            </a:ext>
          </a:extLst>
        </xdr:cNvPr>
        <xdr:cNvSpPr txBox="1"/>
      </xdr:nvSpPr>
      <xdr:spPr>
        <a:xfrm>
          <a:off x="12611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6C27BD6-6C0D-46E7-B646-ED35F34465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10F5AAE6-B5DF-44E0-B017-28049FA5DB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61A48F2-77C8-457D-8BBB-C58101ECE1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8BAA5D15-966A-4F4A-976F-65C39BC8DA7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DB3E45D-CEF5-46DE-BE35-6BEB491BAF0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EE0CD37-EA5A-48C2-A768-84D410BD4C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3614738-4023-4E58-B50F-9C2F591BB6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6AFA055B-BCFF-41D0-A691-E59F4BA6EA7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B2124186-7C29-443D-9DE7-50411DB95C0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FCCBD2F-5526-4DE9-B242-B9EAEFC01B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F29EC4AF-DE40-4F88-A9F7-F71F8FCFB8C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683C7944-6032-43F4-98C2-427ADCB2004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B0193B7-3CC4-48B2-B1D3-D5506AFFC25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019EFFC-FA21-43CC-A1C7-AAE1340EAF8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9897C5A3-6C5A-4BBA-8360-FFD93116828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DE161258-6183-46F3-B48A-21A8D36E92A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7E1FA17-2CEF-495E-89A6-B0F83FC0CA0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BAC19AFF-380E-485D-A929-101D234D8D1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D65D9B20-5140-4D53-A057-7C329E7283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EDC01C3E-A17E-47F1-BAA5-43E1C453ECF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B04D51D-1EED-44F6-B204-7A0C5AC064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F5F3E4B9-8C1C-4CA9-8F35-F923AE7088C6}"/>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555FBC7A-6876-4835-A57D-B60D9906ED32}"/>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9FE2ACD5-6C5C-4F92-A9C3-5206B9DA83D6}"/>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3FF093A-B9B4-4022-80FF-9E11A30B8DAC}"/>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72B1CEBB-86DF-4928-A5CA-C79034BA7609}"/>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E7F62044-2679-4172-9166-CA33663D68E7}"/>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AD59173A-DCA3-4C70-9500-551013EE7F2D}"/>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57B710AC-F557-4764-9539-4BE5E1C291D6}"/>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560275FF-D72A-4974-BEEE-6E3A23D7FAF4}"/>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43088318-FAE6-43B6-8199-5FDE07315ECD}"/>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0214D173-9C89-4BBE-9598-161E5858FE29}"/>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B83CD6A-621F-49AA-88C2-25202DB74CF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CFB5FC8-07AA-4F4B-A118-5AE41CD468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A987ECE-A52E-413A-8E83-411216DB7D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FF5461B-91BB-41C1-B7F7-CCAE0CAE9E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1900138-385E-49FF-87C1-F42EE2A5FE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126898</xdr:rowOff>
    </xdr:from>
    <xdr:to>
      <xdr:col>116</xdr:col>
      <xdr:colOff>114300</xdr:colOff>
      <xdr:row>39</xdr:row>
      <xdr:rowOff>57048</xdr:rowOff>
    </xdr:to>
    <xdr:sp macro="" textlink="">
      <xdr:nvSpPr>
        <xdr:cNvPr id="492" name="楕円 491">
          <a:extLst>
            <a:ext uri="{FF2B5EF4-FFF2-40B4-BE49-F238E27FC236}">
              <a16:creationId xmlns:a16="http://schemas.microsoft.com/office/drawing/2014/main" id="{B18C3194-B272-4939-87FB-B7E24C9D2AFA}"/>
            </a:ext>
          </a:extLst>
        </xdr:cNvPr>
        <xdr:cNvSpPr/>
      </xdr:nvSpPr>
      <xdr:spPr>
        <a:xfrm>
          <a:off x="22110700" y="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149775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55E2090-433B-48A1-BEC9-846B71347988}"/>
            </a:ext>
          </a:extLst>
        </xdr:cNvPr>
        <xdr:cNvSpPr txBox="1"/>
      </xdr:nvSpPr>
      <xdr:spPr>
        <a:xfrm>
          <a:off x="22199600" y="64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94" name="楕円 493">
          <a:extLst>
            <a:ext uri="{FF2B5EF4-FFF2-40B4-BE49-F238E27FC236}">
              <a16:creationId xmlns:a16="http://schemas.microsoft.com/office/drawing/2014/main" id="{01AEE24B-C748-46C2-9DEF-3938EDB9EA78}"/>
            </a:ext>
          </a:extLst>
        </xdr:cNvPr>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6248</xdr:rowOff>
    </xdr:from>
    <xdr:to>
      <xdr:col>116</xdr:col>
      <xdr:colOff>63500</xdr:colOff>
      <xdr:row>39</xdr:row>
      <xdr:rowOff>19050</xdr:rowOff>
    </xdr:to>
    <xdr:cxnSp macro="">
      <xdr:nvCxnSpPr>
        <xdr:cNvPr id="495" name="直線コネクタ 494">
          <a:extLst>
            <a:ext uri="{FF2B5EF4-FFF2-40B4-BE49-F238E27FC236}">
              <a16:creationId xmlns:a16="http://schemas.microsoft.com/office/drawing/2014/main" id="{4B9EF4BE-BB1C-4859-8C3A-8944C23078DA}"/>
            </a:ext>
          </a:extLst>
        </xdr:cNvPr>
        <xdr:cNvCxnSpPr/>
      </xdr:nvCxnSpPr>
      <xdr:spPr>
        <a:xfrm flipV="1">
          <a:off x="21323300" y="6692798"/>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157073</xdr:rowOff>
    </xdr:from>
    <xdr:to>
      <xdr:col>107</xdr:col>
      <xdr:colOff>101600</xdr:colOff>
      <xdr:row>39</xdr:row>
      <xdr:rowOff>87223</xdr:rowOff>
    </xdr:to>
    <xdr:sp macro="" textlink="">
      <xdr:nvSpPr>
        <xdr:cNvPr id="496" name="楕円 495">
          <a:extLst>
            <a:ext uri="{FF2B5EF4-FFF2-40B4-BE49-F238E27FC236}">
              <a16:creationId xmlns:a16="http://schemas.microsoft.com/office/drawing/2014/main" id="{A87147AD-7CA8-4985-B7C5-1E4EE4D98777}"/>
            </a:ext>
          </a:extLst>
        </xdr:cNvPr>
        <xdr:cNvSpPr/>
      </xdr:nvSpPr>
      <xdr:spPr>
        <a:xfrm>
          <a:off x="20383500" y="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36423</xdr:rowOff>
    </xdr:to>
    <xdr:cxnSp macro="">
      <xdr:nvCxnSpPr>
        <xdr:cNvPr id="497" name="直線コネクタ 496">
          <a:extLst>
            <a:ext uri="{FF2B5EF4-FFF2-40B4-BE49-F238E27FC236}">
              <a16:creationId xmlns:a16="http://schemas.microsoft.com/office/drawing/2014/main" id="{8533B5B3-AA9A-4981-A823-EBBE4C8BBAA1}"/>
            </a:ext>
          </a:extLst>
        </xdr:cNvPr>
        <xdr:cNvCxnSpPr/>
      </xdr:nvCxnSpPr>
      <xdr:spPr>
        <a:xfrm flipV="1">
          <a:off x="20434300" y="670560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xdr:rowOff>
    </xdr:from>
    <xdr:to>
      <xdr:col>102</xdr:col>
      <xdr:colOff>165100</xdr:colOff>
      <xdr:row>39</xdr:row>
      <xdr:rowOff>101854</xdr:rowOff>
    </xdr:to>
    <xdr:sp macro="" textlink="">
      <xdr:nvSpPr>
        <xdr:cNvPr id="498" name="楕円 497">
          <a:extLst>
            <a:ext uri="{FF2B5EF4-FFF2-40B4-BE49-F238E27FC236}">
              <a16:creationId xmlns:a16="http://schemas.microsoft.com/office/drawing/2014/main" id="{DBFC43F0-A71B-47EA-A68A-20116D7A6301}"/>
            </a:ext>
          </a:extLst>
        </xdr:cNvPr>
        <xdr:cNvSpPr/>
      </xdr:nvSpPr>
      <xdr:spPr>
        <a:xfrm>
          <a:off x="19494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36423</xdr:rowOff>
    </xdr:from>
    <xdr:to>
      <xdr:col>107</xdr:col>
      <xdr:colOff>50800</xdr:colOff>
      <xdr:row>39</xdr:row>
      <xdr:rowOff>51054</xdr:rowOff>
    </xdr:to>
    <xdr:cxnSp macro="">
      <xdr:nvCxnSpPr>
        <xdr:cNvPr id="499" name="直線コネクタ 498">
          <a:extLst>
            <a:ext uri="{FF2B5EF4-FFF2-40B4-BE49-F238E27FC236}">
              <a16:creationId xmlns:a16="http://schemas.microsoft.com/office/drawing/2014/main" id="{0ADFF63D-E84D-43AD-BDB4-141968C1817D}"/>
            </a:ext>
          </a:extLst>
        </xdr:cNvPr>
        <xdr:cNvCxnSpPr/>
      </xdr:nvCxnSpPr>
      <xdr:spPr>
        <a:xfrm flipV="1">
          <a:off x="19545300" y="672297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00" name="楕円 499">
          <a:extLst>
            <a:ext uri="{FF2B5EF4-FFF2-40B4-BE49-F238E27FC236}">
              <a16:creationId xmlns:a16="http://schemas.microsoft.com/office/drawing/2014/main" id="{8B2DB873-EEEF-4B57-A7F6-F4BF809ACE0C}"/>
            </a:ext>
          </a:extLst>
        </xdr:cNvPr>
        <xdr:cNvSpPr/>
      </xdr:nvSpPr>
      <xdr:spPr>
        <a:xfrm>
          <a:off x="18605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14478</xdr:rowOff>
    </xdr:from>
    <xdr:to>
      <xdr:col>102</xdr:col>
      <xdr:colOff>114300</xdr:colOff>
      <xdr:row>39</xdr:row>
      <xdr:rowOff>51054</xdr:rowOff>
    </xdr:to>
    <xdr:cxnSp macro="">
      <xdr:nvCxnSpPr>
        <xdr:cNvPr id="501" name="直線コネクタ 500">
          <a:extLst>
            <a:ext uri="{FF2B5EF4-FFF2-40B4-BE49-F238E27FC236}">
              <a16:creationId xmlns:a16="http://schemas.microsoft.com/office/drawing/2014/main" id="{B45175AF-54DC-40A9-9180-B73CC2A89C4F}"/>
            </a:ext>
          </a:extLst>
        </xdr:cNvPr>
        <xdr:cNvCxnSpPr/>
      </xdr:nvCxnSpPr>
      <xdr:spPr>
        <a:xfrm>
          <a:off x="18656300" y="6701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C5F64137-4A17-4AA2-B242-0B31FBFAFFF5}"/>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8ADAF3B-5229-40DE-B285-65A336CD90C0}"/>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D887F566-A2E6-4D46-A26C-AFF5EC2EF5EB}"/>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33A6EFA8-F509-4764-957B-3827D1179177}"/>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3345B5B-AA57-441B-B08F-4D7EEB883E43}"/>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103751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7D2C6240-19D6-450A-9E60-CFED19249A01}"/>
            </a:ext>
          </a:extLst>
        </xdr:cNvPr>
        <xdr:cNvSpPr txBox="1"/>
      </xdr:nvSpPr>
      <xdr:spPr>
        <a:xfrm>
          <a:off x="20199427" y="64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118381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DEB02B10-3669-47ED-B50C-D9CC4BAFCDA2}"/>
            </a:ext>
          </a:extLst>
        </xdr:cNvPr>
        <xdr:cNvSpPr txBox="1"/>
      </xdr:nvSpPr>
      <xdr:spPr>
        <a:xfrm>
          <a:off x="19310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CE7E00A-E263-466C-8BE3-00ED725FAFC3}"/>
            </a:ext>
          </a:extLst>
        </xdr:cNvPr>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D8CC59A8-A5C8-441F-88F5-FF9DE484B1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369F77EC-7330-45C1-B499-37247E16D7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B1022460-CECA-4F36-A92D-9D30370AFE3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FF11EA6F-E51E-49B7-94CD-382195C7DD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34B1FF8-64E9-4B2F-A9C1-C14212EC303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CFC3BD4-BC54-4673-8AE2-866CF185DC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6DEC334-7E8C-4E43-BFF9-569C3FB6A8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893F9822-502B-4104-88C8-9CA9AD7E23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F5A7280-A4E3-40BD-83B5-1E6EDEB14E2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9D6F5BE-3F03-4D2F-BEAD-C8846B5A3A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401D9E1E-9BE6-4AA7-AC5C-33468E268A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C13D476B-1DF0-43CB-8A04-BD1FEB4E408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DCAB5D39-A926-4D2C-B83F-6F9AEC3B365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B414B03F-CE57-4D8E-B6D6-8D68D4DCD2F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277003F-26C3-4401-99B5-4DBEBE03F8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36E7BACF-DF34-48FD-8E45-4C5DE33FA45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ED519BC8-83DF-4CE2-A859-F754C2433B5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7EF24DEE-7771-4D2D-98DF-87AB5BD8D84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DEEAB37-B35B-4671-9573-1FD2A1FCE94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5E0E78-4B17-47A4-9A83-09D8916A34C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D5C196AB-169A-433E-9A1A-8E3F047F5CC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6CC4CAAE-8EF9-4A78-A5F2-567C527528B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EA5DBDCE-A162-4ED4-81E6-5214A26F98A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D780197-BC07-43C8-AB3F-DDCF6615E6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F2735079-B5B8-413B-92DC-73F5629187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57D18ABF-0DBB-4DC7-B953-5A83DC341E53}"/>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E7EF735C-A3A4-4960-95EF-53D26275191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ABEC6D62-ABA0-4100-8569-6DFAC7DFAF4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689353C-1EF3-4042-B42D-0A29AB5E7FB3}"/>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AC36CC5B-B93A-494E-AF9E-3CEBBBA768D6}"/>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0A99934-1D90-45B4-A521-1D98F43E4D3B}"/>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10D58D33-620C-4461-9736-2E7E0C4A2A1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FF7E04CF-F942-4337-9FAA-32AD5A2C09BD}"/>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C4D4B8E4-0B13-4D94-BB25-204033D553EB}"/>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352048E3-28F7-431D-A316-4E552D2B88C8}"/>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E9C10B63-9280-473A-9FA3-80754FD386A2}"/>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179C216-195D-4879-BC9C-9BE4852696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1D5F5D0-892D-4C82-85E4-802497744E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867156D-3048-455C-B87E-A601237245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5EB6AF3-4669-47AD-BE46-C9A00A49E70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7891CBB-510C-40D6-BE1B-C74E7A6F13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145143</xdr:rowOff>
    </xdr:from>
    <xdr:to>
      <xdr:col>85</xdr:col>
      <xdr:colOff>177800</xdr:colOff>
      <xdr:row>63</xdr:row>
      <xdr:rowOff>75293</xdr:rowOff>
    </xdr:to>
    <xdr:sp macro="" textlink="">
      <xdr:nvSpPr>
        <xdr:cNvPr id="551" name="楕円 550">
          <a:extLst>
            <a:ext uri="{FF2B5EF4-FFF2-40B4-BE49-F238E27FC236}">
              <a16:creationId xmlns:a16="http://schemas.microsoft.com/office/drawing/2014/main" id="{A965FE44-B1C4-4B38-8CD8-9AEA5C41B729}"/>
            </a:ext>
          </a:extLst>
        </xdr:cNvPr>
        <xdr:cNvSpPr/>
      </xdr:nvSpPr>
      <xdr:spPr>
        <a:xfrm>
          <a:off x="16268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123570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D1C7DA22-8B97-446E-8C19-A12F8BA15388}"/>
            </a:ext>
          </a:extLst>
        </xdr:cNvPr>
        <xdr:cNvSpPr txBox="1"/>
      </xdr:nvSpPr>
      <xdr:spPr>
        <a:xfrm>
          <a:off x="16357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133713</xdr:rowOff>
    </xdr:from>
    <xdr:to>
      <xdr:col>81</xdr:col>
      <xdr:colOff>101600</xdr:colOff>
      <xdr:row>63</xdr:row>
      <xdr:rowOff>63863</xdr:rowOff>
    </xdr:to>
    <xdr:sp macro="" textlink="">
      <xdr:nvSpPr>
        <xdr:cNvPr id="553" name="楕円 552">
          <a:extLst>
            <a:ext uri="{FF2B5EF4-FFF2-40B4-BE49-F238E27FC236}">
              <a16:creationId xmlns:a16="http://schemas.microsoft.com/office/drawing/2014/main" id="{F6D11802-FE07-48C0-90E5-609F6897A990}"/>
            </a:ext>
          </a:extLst>
        </xdr:cNvPr>
        <xdr:cNvSpPr/>
      </xdr:nvSpPr>
      <xdr:spPr>
        <a:xfrm>
          <a:off x="15430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13063</xdr:rowOff>
    </xdr:from>
    <xdr:to>
      <xdr:col>85</xdr:col>
      <xdr:colOff>127000</xdr:colOff>
      <xdr:row>63</xdr:row>
      <xdr:rowOff>24493</xdr:rowOff>
    </xdr:to>
    <xdr:cxnSp macro="">
      <xdr:nvCxnSpPr>
        <xdr:cNvPr id="554" name="直線コネクタ 553">
          <a:extLst>
            <a:ext uri="{FF2B5EF4-FFF2-40B4-BE49-F238E27FC236}">
              <a16:creationId xmlns:a16="http://schemas.microsoft.com/office/drawing/2014/main" id="{DABD675B-B9BA-4474-B310-ECBCEE3504A9}"/>
            </a:ext>
          </a:extLst>
        </xdr:cNvPr>
        <xdr:cNvCxnSpPr/>
      </xdr:nvCxnSpPr>
      <xdr:spPr>
        <a:xfrm>
          <a:off x="15481300" y="108144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115751</xdr:rowOff>
    </xdr:from>
    <xdr:to>
      <xdr:col>76</xdr:col>
      <xdr:colOff>165100</xdr:colOff>
      <xdr:row>63</xdr:row>
      <xdr:rowOff>45901</xdr:rowOff>
    </xdr:to>
    <xdr:sp macro="" textlink="">
      <xdr:nvSpPr>
        <xdr:cNvPr id="555" name="楕円 554">
          <a:extLst>
            <a:ext uri="{FF2B5EF4-FFF2-40B4-BE49-F238E27FC236}">
              <a16:creationId xmlns:a16="http://schemas.microsoft.com/office/drawing/2014/main" id="{793C9E8C-A351-45B6-81DE-20555C670218}"/>
            </a:ext>
          </a:extLst>
        </xdr:cNvPr>
        <xdr:cNvSpPr/>
      </xdr:nvSpPr>
      <xdr:spPr>
        <a:xfrm>
          <a:off x="1454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166551</xdr:rowOff>
    </xdr:from>
    <xdr:to>
      <xdr:col>81</xdr:col>
      <xdr:colOff>50800</xdr:colOff>
      <xdr:row>63</xdr:row>
      <xdr:rowOff>13063</xdr:rowOff>
    </xdr:to>
    <xdr:cxnSp macro="">
      <xdr:nvCxnSpPr>
        <xdr:cNvPr id="556" name="直線コネクタ 555">
          <a:extLst>
            <a:ext uri="{FF2B5EF4-FFF2-40B4-BE49-F238E27FC236}">
              <a16:creationId xmlns:a16="http://schemas.microsoft.com/office/drawing/2014/main" id="{604E0E86-60F6-479F-825C-AAA1FE007DC3}"/>
            </a:ext>
          </a:extLst>
        </xdr:cNvPr>
        <xdr:cNvCxnSpPr/>
      </xdr:nvCxnSpPr>
      <xdr:spPr>
        <a:xfrm>
          <a:off x="14592300" y="107964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125549</xdr:rowOff>
    </xdr:from>
    <xdr:to>
      <xdr:col>72</xdr:col>
      <xdr:colOff>38100</xdr:colOff>
      <xdr:row>63</xdr:row>
      <xdr:rowOff>55699</xdr:rowOff>
    </xdr:to>
    <xdr:sp macro="" textlink="">
      <xdr:nvSpPr>
        <xdr:cNvPr id="557" name="楕円 556">
          <a:extLst>
            <a:ext uri="{FF2B5EF4-FFF2-40B4-BE49-F238E27FC236}">
              <a16:creationId xmlns:a16="http://schemas.microsoft.com/office/drawing/2014/main" id="{A475AD5C-E6BE-4200-B242-B437586FCD97}"/>
            </a:ext>
          </a:extLst>
        </xdr:cNvPr>
        <xdr:cNvSpPr/>
      </xdr:nvSpPr>
      <xdr:spPr>
        <a:xfrm>
          <a:off x="13652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166551</xdr:rowOff>
    </xdr:from>
    <xdr:to>
      <xdr:col>76</xdr:col>
      <xdr:colOff>114300</xdr:colOff>
      <xdr:row>63</xdr:row>
      <xdr:rowOff>4899</xdr:rowOff>
    </xdr:to>
    <xdr:cxnSp macro="">
      <xdr:nvCxnSpPr>
        <xdr:cNvPr id="558" name="直線コネクタ 557">
          <a:extLst>
            <a:ext uri="{FF2B5EF4-FFF2-40B4-BE49-F238E27FC236}">
              <a16:creationId xmlns:a16="http://schemas.microsoft.com/office/drawing/2014/main" id="{CA7D6483-6A51-4238-BD1C-0C4FA9ACAFA7}"/>
            </a:ext>
          </a:extLst>
        </xdr:cNvPr>
        <xdr:cNvCxnSpPr/>
      </xdr:nvCxnSpPr>
      <xdr:spPr>
        <a:xfrm flipV="1">
          <a:off x="13703300" y="107964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119017</xdr:rowOff>
    </xdr:from>
    <xdr:to>
      <xdr:col>67</xdr:col>
      <xdr:colOff>101600</xdr:colOff>
      <xdr:row>63</xdr:row>
      <xdr:rowOff>49167</xdr:rowOff>
    </xdr:to>
    <xdr:sp macro="" textlink="">
      <xdr:nvSpPr>
        <xdr:cNvPr id="559" name="楕円 558">
          <a:extLst>
            <a:ext uri="{FF2B5EF4-FFF2-40B4-BE49-F238E27FC236}">
              <a16:creationId xmlns:a16="http://schemas.microsoft.com/office/drawing/2014/main" id="{6F9777EC-B3ED-40C4-9A2C-5F53423EAE6F}"/>
            </a:ext>
          </a:extLst>
        </xdr:cNvPr>
        <xdr:cNvSpPr/>
      </xdr:nvSpPr>
      <xdr:spPr>
        <a:xfrm>
          <a:off x="12763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169817</xdr:rowOff>
    </xdr:from>
    <xdr:to>
      <xdr:col>71</xdr:col>
      <xdr:colOff>177800</xdr:colOff>
      <xdr:row>63</xdr:row>
      <xdr:rowOff>4899</xdr:rowOff>
    </xdr:to>
    <xdr:cxnSp macro="">
      <xdr:nvCxnSpPr>
        <xdr:cNvPr id="560" name="直線コネクタ 559">
          <a:extLst>
            <a:ext uri="{FF2B5EF4-FFF2-40B4-BE49-F238E27FC236}">
              <a16:creationId xmlns:a16="http://schemas.microsoft.com/office/drawing/2014/main" id="{3A3F350F-992D-49BE-8AF4-2ACA87BDD994}"/>
            </a:ext>
          </a:extLst>
        </xdr:cNvPr>
        <xdr:cNvCxnSpPr/>
      </xdr:nvCxnSpPr>
      <xdr:spPr>
        <a:xfrm>
          <a:off x="12814300" y="107997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79D767E0-55AC-4D1A-BDAC-BD507A0B5522}"/>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8ECD7FEF-C5B0-41A2-B7B2-471CEAD65E92}"/>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CA8A6DEC-F2C2-4352-9072-37282A8CFA46}"/>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C02C2579-6B9E-466E-8BB7-8C8FCA7004EA}"/>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54990</xdr:rowOff>
    </xdr:from>
    <xdr:ext cx="405111" cy="259045"/>
    <xdr:sp macro="" textlink="">
      <xdr:nvSpPr>
        <xdr:cNvPr id="565" name="n_1mainValue【学校施設】&#10;有形固定資産減価償却率">
          <a:extLst>
            <a:ext uri="{FF2B5EF4-FFF2-40B4-BE49-F238E27FC236}">
              <a16:creationId xmlns:a16="http://schemas.microsoft.com/office/drawing/2014/main" id="{1834BD36-908F-4B36-832A-CAA5B1B68399}"/>
            </a:ext>
          </a:extLst>
        </xdr:cNvPr>
        <xdr:cNvSpPr txBox="1"/>
      </xdr:nvSpPr>
      <xdr:spPr>
        <a:xfrm>
          <a:off x="152660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37028</xdr:rowOff>
    </xdr:from>
    <xdr:ext cx="405111" cy="259045"/>
    <xdr:sp macro="" textlink="">
      <xdr:nvSpPr>
        <xdr:cNvPr id="566" name="n_2mainValue【学校施設】&#10;有形固定資産減価償却率">
          <a:extLst>
            <a:ext uri="{FF2B5EF4-FFF2-40B4-BE49-F238E27FC236}">
              <a16:creationId xmlns:a16="http://schemas.microsoft.com/office/drawing/2014/main" id="{9A2DEE52-66D6-4B88-BFF4-A8CC541F411C}"/>
            </a:ext>
          </a:extLst>
        </xdr:cNvPr>
        <xdr:cNvSpPr txBox="1"/>
      </xdr:nvSpPr>
      <xdr:spPr>
        <a:xfrm>
          <a:off x="14389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46826</xdr:rowOff>
    </xdr:from>
    <xdr:ext cx="405111" cy="259045"/>
    <xdr:sp macro="" textlink="">
      <xdr:nvSpPr>
        <xdr:cNvPr id="567" name="n_3mainValue【学校施設】&#10;有形固定資産減価償却率">
          <a:extLst>
            <a:ext uri="{FF2B5EF4-FFF2-40B4-BE49-F238E27FC236}">
              <a16:creationId xmlns:a16="http://schemas.microsoft.com/office/drawing/2014/main" id="{4FAC25DB-D080-4AA9-94F0-C6B5EE4AB2CB}"/>
            </a:ext>
          </a:extLst>
        </xdr:cNvPr>
        <xdr:cNvSpPr txBox="1"/>
      </xdr:nvSpPr>
      <xdr:spPr>
        <a:xfrm>
          <a:off x="13500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40294</xdr:rowOff>
    </xdr:from>
    <xdr:ext cx="405111" cy="259045"/>
    <xdr:sp macro="" textlink="">
      <xdr:nvSpPr>
        <xdr:cNvPr id="568" name="n_4mainValue【学校施設】&#10;有形固定資産減価償却率">
          <a:extLst>
            <a:ext uri="{FF2B5EF4-FFF2-40B4-BE49-F238E27FC236}">
              <a16:creationId xmlns:a16="http://schemas.microsoft.com/office/drawing/2014/main" id="{61C8865B-30B9-4703-9BF7-D4CDD43D9977}"/>
            </a:ext>
          </a:extLst>
        </xdr:cNvPr>
        <xdr:cNvSpPr txBox="1"/>
      </xdr:nvSpPr>
      <xdr:spPr>
        <a:xfrm>
          <a:off x="12611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D9ACE93F-CC1D-424A-BE99-CE03008C24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16FF72D4-3E31-481A-949F-E0BFED74B1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6FE8F489-4014-46F8-A742-4B86E5B5DC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9D92532-3420-44AD-B3D6-F90AACBB6B0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2728C96D-70E3-4840-943F-2255464DC4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F8AE13F1-816E-4873-AEEA-D40C34DFDD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4A1C909-7DCC-49EB-9D23-63F4BAEF6F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AC32089-09F2-4139-AB3A-8CAA3D614D9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4009DCE-DE51-4DB9-914F-1620044294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0395AF5-513C-4A36-A012-4F501ED547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A50EC867-278C-4EC5-81D2-0F9DE4B70C5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4E847116-7EF5-4A60-96FC-35854F421AA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84895BA-CB61-4AD3-B0CA-AFD9D7056E5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9B22A35B-2834-44F7-8065-9F30F81DF60A}"/>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CD362CA2-04ED-448E-8D6C-E54A557891E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8A2EA2A5-9095-4EC2-84A4-D6207ABAE43A}"/>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EF6FC3C5-C9A5-4DFB-9083-80BDE0788E3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5F060987-B641-4C88-B802-CF76FA0D7C7D}"/>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215E0DA-7C7E-4028-BD45-B36685700C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7D2A2DF7-C0C6-4499-A7CD-40DCFF26C5A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A8485549-45EA-480D-A13A-AA973E2EE9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A4A1CE1C-5059-4214-8D24-845D29B7D9BA}"/>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664E6F99-B632-4D22-A089-9D2C1C542E57}"/>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D27E4FDA-52CA-4B73-872C-FBA8DDC67F26}"/>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B2FFDAFF-5C82-4682-A59B-F07F803264D7}"/>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EB0B6956-B4F1-4F33-B1FF-E78A38D72E6E}"/>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CE93DF9C-010A-40C0-B8A3-3E88705085A8}"/>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366B7318-EE38-428C-ADEC-CA8A17073BF5}"/>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F3EF7899-477B-407B-A8AC-74FF620BF4A1}"/>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DE8C143B-4215-4FAE-8E61-39D34B65107A}"/>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84EA5A86-5821-49B7-802E-7EAF9A5A7656}"/>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5C3C9EE1-D989-42BF-9C34-095A958C7ADD}"/>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C24B0FA-AA9F-4634-87DA-3E6C75B325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A901D5F-BB0C-4B5C-AC58-C918020F4C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CE38E6B-A3FD-4E07-97EB-7888F6CD203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44B85ED-A45B-4007-AF20-A9215479A7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17ECEDB-B109-49B6-87A2-DEA5646D9C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2007</xdr:rowOff>
    </xdr:from>
    <xdr:to>
      <xdr:col>116</xdr:col>
      <xdr:colOff>114300</xdr:colOff>
      <xdr:row>62</xdr:row>
      <xdr:rowOff>103607</xdr:rowOff>
    </xdr:to>
    <xdr:sp macro="" textlink="">
      <xdr:nvSpPr>
        <xdr:cNvPr id="606" name="楕円 605">
          <a:extLst>
            <a:ext uri="{FF2B5EF4-FFF2-40B4-BE49-F238E27FC236}">
              <a16:creationId xmlns:a16="http://schemas.microsoft.com/office/drawing/2014/main" id="{4FD15629-131B-4C13-BA64-FA70C1FB2575}"/>
            </a:ext>
          </a:extLst>
        </xdr:cNvPr>
        <xdr:cNvSpPr/>
      </xdr:nvSpPr>
      <xdr:spPr>
        <a:xfrm>
          <a:off x="22110700" y="106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24884</xdr:rowOff>
    </xdr:from>
    <xdr:ext cx="469744" cy="259045"/>
    <xdr:sp macro="" textlink="">
      <xdr:nvSpPr>
        <xdr:cNvPr id="607" name="【学校施設】&#10;一人当たり面積該当値テキスト">
          <a:extLst>
            <a:ext uri="{FF2B5EF4-FFF2-40B4-BE49-F238E27FC236}">
              <a16:creationId xmlns:a16="http://schemas.microsoft.com/office/drawing/2014/main" id="{D9AD0471-FC3B-424A-A545-8CDAF2B88AFF}"/>
            </a:ext>
          </a:extLst>
        </xdr:cNvPr>
        <xdr:cNvSpPr txBox="1"/>
      </xdr:nvSpPr>
      <xdr:spPr>
        <a:xfrm>
          <a:off x="22199600" y="104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10054</xdr:rowOff>
    </xdr:from>
    <xdr:to>
      <xdr:col>112</xdr:col>
      <xdr:colOff>38100</xdr:colOff>
      <xdr:row>62</xdr:row>
      <xdr:rowOff>111654</xdr:rowOff>
    </xdr:to>
    <xdr:sp macro="" textlink="">
      <xdr:nvSpPr>
        <xdr:cNvPr id="608" name="楕円 607">
          <a:extLst>
            <a:ext uri="{FF2B5EF4-FFF2-40B4-BE49-F238E27FC236}">
              <a16:creationId xmlns:a16="http://schemas.microsoft.com/office/drawing/2014/main" id="{E71550A9-F305-42DA-92B4-E69056BD7AE0}"/>
            </a:ext>
          </a:extLst>
        </xdr:cNvPr>
        <xdr:cNvSpPr/>
      </xdr:nvSpPr>
      <xdr:spPr>
        <a:xfrm>
          <a:off x="21272500" y="106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52807</xdr:rowOff>
    </xdr:from>
    <xdr:to>
      <xdr:col>116</xdr:col>
      <xdr:colOff>63500</xdr:colOff>
      <xdr:row>62</xdr:row>
      <xdr:rowOff>60854</xdr:rowOff>
    </xdr:to>
    <xdr:cxnSp macro="">
      <xdr:nvCxnSpPr>
        <xdr:cNvPr id="609" name="直線コネクタ 608">
          <a:extLst>
            <a:ext uri="{FF2B5EF4-FFF2-40B4-BE49-F238E27FC236}">
              <a16:creationId xmlns:a16="http://schemas.microsoft.com/office/drawing/2014/main" id="{03B09B37-1A69-4804-872A-1D48358D9D1A}"/>
            </a:ext>
          </a:extLst>
        </xdr:cNvPr>
        <xdr:cNvCxnSpPr/>
      </xdr:nvCxnSpPr>
      <xdr:spPr>
        <a:xfrm flipV="1">
          <a:off x="21323300" y="10682707"/>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20843</xdr:rowOff>
    </xdr:from>
    <xdr:to>
      <xdr:col>107</xdr:col>
      <xdr:colOff>101600</xdr:colOff>
      <xdr:row>62</xdr:row>
      <xdr:rowOff>122443</xdr:rowOff>
    </xdr:to>
    <xdr:sp macro="" textlink="">
      <xdr:nvSpPr>
        <xdr:cNvPr id="610" name="楕円 609">
          <a:extLst>
            <a:ext uri="{FF2B5EF4-FFF2-40B4-BE49-F238E27FC236}">
              <a16:creationId xmlns:a16="http://schemas.microsoft.com/office/drawing/2014/main" id="{B43C0D21-5FFE-4BA4-9E83-0764C9F75440}"/>
            </a:ext>
          </a:extLst>
        </xdr:cNvPr>
        <xdr:cNvSpPr/>
      </xdr:nvSpPr>
      <xdr:spPr>
        <a:xfrm>
          <a:off x="20383500" y="106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60854</xdr:rowOff>
    </xdr:from>
    <xdr:to>
      <xdr:col>111</xdr:col>
      <xdr:colOff>177800</xdr:colOff>
      <xdr:row>62</xdr:row>
      <xdr:rowOff>71643</xdr:rowOff>
    </xdr:to>
    <xdr:cxnSp macro="">
      <xdr:nvCxnSpPr>
        <xdr:cNvPr id="611" name="直線コネクタ 610">
          <a:extLst>
            <a:ext uri="{FF2B5EF4-FFF2-40B4-BE49-F238E27FC236}">
              <a16:creationId xmlns:a16="http://schemas.microsoft.com/office/drawing/2014/main" id="{1DE54847-235A-49F8-90A4-0E7D66A92400}"/>
            </a:ext>
          </a:extLst>
        </xdr:cNvPr>
        <xdr:cNvCxnSpPr/>
      </xdr:nvCxnSpPr>
      <xdr:spPr>
        <a:xfrm flipV="1">
          <a:off x="20434300" y="10690754"/>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29896</xdr:rowOff>
    </xdr:from>
    <xdr:to>
      <xdr:col>102</xdr:col>
      <xdr:colOff>165100</xdr:colOff>
      <xdr:row>62</xdr:row>
      <xdr:rowOff>131496</xdr:rowOff>
    </xdr:to>
    <xdr:sp macro="" textlink="">
      <xdr:nvSpPr>
        <xdr:cNvPr id="612" name="楕円 611">
          <a:extLst>
            <a:ext uri="{FF2B5EF4-FFF2-40B4-BE49-F238E27FC236}">
              <a16:creationId xmlns:a16="http://schemas.microsoft.com/office/drawing/2014/main" id="{3FB019B1-A678-4A8D-B37E-BA2210B52653}"/>
            </a:ext>
          </a:extLst>
        </xdr:cNvPr>
        <xdr:cNvSpPr/>
      </xdr:nvSpPr>
      <xdr:spPr>
        <a:xfrm>
          <a:off x="19494500" y="106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71643</xdr:rowOff>
    </xdr:from>
    <xdr:to>
      <xdr:col>107</xdr:col>
      <xdr:colOff>50800</xdr:colOff>
      <xdr:row>62</xdr:row>
      <xdr:rowOff>80696</xdr:rowOff>
    </xdr:to>
    <xdr:cxnSp macro="">
      <xdr:nvCxnSpPr>
        <xdr:cNvPr id="613" name="直線コネクタ 612">
          <a:extLst>
            <a:ext uri="{FF2B5EF4-FFF2-40B4-BE49-F238E27FC236}">
              <a16:creationId xmlns:a16="http://schemas.microsoft.com/office/drawing/2014/main" id="{C370C07D-5EBD-403F-B81B-78B9C3FD1ECB}"/>
            </a:ext>
          </a:extLst>
        </xdr:cNvPr>
        <xdr:cNvCxnSpPr/>
      </xdr:nvCxnSpPr>
      <xdr:spPr>
        <a:xfrm flipV="1">
          <a:off x="19545300" y="10701543"/>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38629</xdr:rowOff>
    </xdr:from>
    <xdr:to>
      <xdr:col>98</xdr:col>
      <xdr:colOff>38100</xdr:colOff>
      <xdr:row>62</xdr:row>
      <xdr:rowOff>140229</xdr:rowOff>
    </xdr:to>
    <xdr:sp macro="" textlink="">
      <xdr:nvSpPr>
        <xdr:cNvPr id="614" name="楕円 613">
          <a:extLst>
            <a:ext uri="{FF2B5EF4-FFF2-40B4-BE49-F238E27FC236}">
              <a16:creationId xmlns:a16="http://schemas.microsoft.com/office/drawing/2014/main" id="{B5005852-2F8D-4E7A-A8AB-E4F19E11DCF9}"/>
            </a:ext>
          </a:extLst>
        </xdr:cNvPr>
        <xdr:cNvSpPr/>
      </xdr:nvSpPr>
      <xdr:spPr>
        <a:xfrm>
          <a:off x="18605500" y="106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80696</xdr:rowOff>
    </xdr:from>
    <xdr:to>
      <xdr:col>102</xdr:col>
      <xdr:colOff>114300</xdr:colOff>
      <xdr:row>62</xdr:row>
      <xdr:rowOff>89429</xdr:rowOff>
    </xdr:to>
    <xdr:cxnSp macro="">
      <xdr:nvCxnSpPr>
        <xdr:cNvPr id="615" name="直線コネクタ 614">
          <a:extLst>
            <a:ext uri="{FF2B5EF4-FFF2-40B4-BE49-F238E27FC236}">
              <a16:creationId xmlns:a16="http://schemas.microsoft.com/office/drawing/2014/main" id="{9412A685-6557-4D4D-BEAB-16CF7A0C0B8A}"/>
            </a:ext>
          </a:extLst>
        </xdr:cNvPr>
        <xdr:cNvCxnSpPr/>
      </xdr:nvCxnSpPr>
      <xdr:spPr>
        <a:xfrm flipV="1">
          <a:off x="18656300" y="10710596"/>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0F78C8FA-401B-467A-9D21-DE5B7A8458E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D8738AB4-2906-4902-9645-A60F7F84F9D4}"/>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DC646ECB-FC2A-4763-BF9B-A7072FDB011D}"/>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a:extLst>
            <a:ext uri="{FF2B5EF4-FFF2-40B4-BE49-F238E27FC236}">
              <a16:creationId xmlns:a16="http://schemas.microsoft.com/office/drawing/2014/main" id="{84704AC1-76F2-40A0-B778-F1E44C8BB802}"/>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128181</xdr:rowOff>
    </xdr:from>
    <xdr:ext cx="469744" cy="259045"/>
    <xdr:sp macro="" textlink="">
      <xdr:nvSpPr>
        <xdr:cNvPr id="620" name="n_1mainValue【学校施設】&#10;一人当たり面積">
          <a:extLst>
            <a:ext uri="{FF2B5EF4-FFF2-40B4-BE49-F238E27FC236}">
              <a16:creationId xmlns:a16="http://schemas.microsoft.com/office/drawing/2014/main" id="{E0E8EF50-A449-4981-9D58-2A9F0D8E6CFF}"/>
            </a:ext>
          </a:extLst>
        </xdr:cNvPr>
        <xdr:cNvSpPr txBox="1"/>
      </xdr:nvSpPr>
      <xdr:spPr>
        <a:xfrm>
          <a:off x="21075727" y="1041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138970</xdr:rowOff>
    </xdr:from>
    <xdr:ext cx="469744" cy="259045"/>
    <xdr:sp macro="" textlink="">
      <xdr:nvSpPr>
        <xdr:cNvPr id="621" name="n_2mainValue【学校施設】&#10;一人当たり面積">
          <a:extLst>
            <a:ext uri="{FF2B5EF4-FFF2-40B4-BE49-F238E27FC236}">
              <a16:creationId xmlns:a16="http://schemas.microsoft.com/office/drawing/2014/main" id="{728A0671-F684-421C-A345-78BB6CB56D67}"/>
            </a:ext>
          </a:extLst>
        </xdr:cNvPr>
        <xdr:cNvSpPr txBox="1"/>
      </xdr:nvSpPr>
      <xdr:spPr>
        <a:xfrm>
          <a:off x="20199427" y="104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148023</xdr:rowOff>
    </xdr:from>
    <xdr:ext cx="469744" cy="259045"/>
    <xdr:sp macro="" textlink="">
      <xdr:nvSpPr>
        <xdr:cNvPr id="622" name="n_3mainValue【学校施設】&#10;一人当たり面積">
          <a:extLst>
            <a:ext uri="{FF2B5EF4-FFF2-40B4-BE49-F238E27FC236}">
              <a16:creationId xmlns:a16="http://schemas.microsoft.com/office/drawing/2014/main" id="{E514C19B-C3E2-4BA1-88C7-1D4FB4F08FEE}"/>
            </a:ext>
          </a:extLst>
        </xdr:cNvPr>
        <xdr:cNvSpPr txBox="1"/>
      </xdr:nvSpPr>
      <xdr:spPr>
        <a:xfrm>
          <a:off x="19310427" y="1043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156756</xdr:rowOff>
    </xdr:from>
    <xdr:ext cx="469744" cy="259045"/>
    <xdr:sp macro="" textlink="">
      <xdr:nvSpPr>
        <xdr:cNvPr id="623" name="n_4mainValue【学校施設】&#10;一人当たり面積">
          <a:extLst>
            <a:ext uri="{FF2B5EF4-FFF2-40B4-BE49-F238E27FC236}">
              <a16:creationId xmlns:a16="http://schemas.microsoft.com/office/drawing/2014/main" id="{B6EFDAD0-7ECB-480F-A1A6-F60CB26497B7}"/>
            </a:ext>
          </a:extLst>
        </xdr:cNvPr>
        <xdr:cNvSpPr txBox="1"/>
      </xdr:nvSpPr>
      <xdr:spPr>
        <a:xfrm>
          <a:off x="18421427" y="1044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70A500F-8FC0-4445-B4BD-6D92DD4931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A7135356-06A6-4117-BB75-8D7969B9EE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3B465D9-E818-4A7A-9EDE-1BC25588592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1604B0A-C14B-47D2-8552-37323E132E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45DD3567-6C52-465F-B699-7ABF4659A5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15245FA4-9D75-4D4D-8921-0EE9DBD6D5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394DC0D8-DBA4-4AED-8B37-27AB2C09CD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2708B155-7E39-45F2-91BD-B8598814CE8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CAD61777-7088-4616-B3CC-0DBF67D6C0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54F02BA7-B7E1-4922-A3D1-BE56FEA1F9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81D83E7-E444-4BE8-86E2-0A3887AE12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61A996ED-2AA2-43F8-8E50-D2E8D8F5C6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8C7E0D6-1211-4DB7-A984-91F7430E62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56EFBEE2-30FF-4077-AC13-057E037F3FE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9EC67300-E1C2-467A-8609-90F23C5ADE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5A910B4A-BFA7-4931-AD34-FA27E14CB1F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6B61F2E1-0471-423F-B427-462F2CBFC9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BBED899C-BA5F-4A2E-AAE3-37EAD836F1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4A58CEB0-C32B-463B-B808-700E09020FC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62B99EE2-5091-423B-9033-29699F72D0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642279CF-38D7-4F52-9030-AE5EEDB3A9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5CBC954A-0D1D-4BE9-A9C2-527D2AF593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E625FB6-0C27-451D-9EC6-FABCAFE437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E3472E6-6298-4761-ADE2-7B287DE5E58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4C5B621B-6F95-42C6-8736-C0839692FA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FCA42D4-85CB-4E35-8234-04D9DFEB19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DE38FCD5-B87B-4B37-8230-A79019A3DE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ECC2265A-8911-4889-8881-6B981288ED0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CAFB0AEA-8C57-4245-AFA0-B3C1C877AFA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1F5DB068-D138-4ECF-8401-BDF37CA1DF8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4E114432-7179-4A8B-8348-A479C32068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6C1E1C20-244E-44E2-A3DF-E66BDCA220B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BF80004C-2A29-4D12-8612-D2BC4073D19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D304EC75-1738-4502-AA7A-E37EA2B6495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3830F4BB-A759-45CD-A57C-60537A5F2E0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F1975291-0AB1-4CA6-A4B2-D483215CB60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B3B8F622-C9E4-4344-855C-FDAF6E0DD66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49A35FAB-8F17-4E6D-BE55-624210843DE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3C1A6EF6-02AF-4818-A49D-F161C3A1715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D25EF188-6CCF-4534-B83B-E00FF916B8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2BB11FA6-D024-4C8D-B1BA-FE9E1BFABE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50447AD6-928D-494A-B914-77B27291324E}"/>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E2D2E51D-AB8B-4407-8A3B-BCF21B8601C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B41F576F-ACD5-4C23-941E-454F247430A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F45B7707-A546-46C4-A69B-34675857A19E}"/>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3485E560-BE91-4EFE-9593-86359D9703D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EDB6A140-F7A9-4CC5-A011-1ED82B5E80AB}"/>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1B813EA7-3CDB-466F-9FB4-412F158B5B5E}"/>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5495B578-3598-4E4B-90B7-70BDB34D1F8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A5271447-9760-4981-875D-F05766C4BEB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7B17AB3E-01E5-4793-AFBA-03680DC8596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DE7D3EF7-B02C-46D0-A8A2-D7176EB0D415}"/>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8913E2B-B686-476F-B131-D6B3E0E2BD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FF8248A-1466-43B6-908A-676505DA8AA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F9E979E-637C-49A5-8A29-B211027261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53B259F-A5D8-41AD-8B72-DA126C6A9A8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9F2D5CA-FF99-4BCD-B4F6-1A4C758A82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51526</xdr:rowOff>
    </xdr:from>
    <xdr:to>
      <xdr:col>85</xdr:col>
      <xdr:colOff>177800</xdr:colOff>
      <xdr:row>108</xdr:row>
      <xdr:rowOff>153126</xdr:rowOff>
    </xdr:to>
    <xdr:sp macro="" textlink="">
      <xdr:nvSpPr>
        <xdr:cNvPr id="681" name="楕円 680">
          <a:extLst>
            <a:ext uri="{FF2B5EF4-FFF2-40B4-BE49-F238E27FC236}">
              <a16:creationId xmlns:a16="http://schemas.microsoft.com/office/drawing/2014/main" id="{377A5299-D643-4E46-86DF-C5BA3FC6FD77}"/>
            </a:ext>
          </a:extLst>
        </xdr:cNvPr>
        <xdr:cNvSpPr/>
      </xdr:nvSpPr>
      <xdr:spPr>
        <a:xfrm>
          <a:off x="16268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137903</xdr:rowOff>
    </xdr:from>
    <xdr:ext cx="405111" cy="259045"/>
    <xdr:sp macro="" textlink="">
      <xdr:nvSpPr>
        <xdr:cNvPr id="682" name="【公民館】&#10;有形固定資産減価償却率該当値テキスト">
          <a:extLst>
            <a:ext uri="{FF2B5EF4-FFF2-40B4-BE49-F238E27FC236}">
              <a16:creationId xmlns:a16="http://schemas.microsoft.com/office/drawing/2014/main" id="{96073084-BDBC-465F-9860-44B387D04AB8}"/>
            </a:ext>
          </a:extLst>
        </xdr:cNvPr>
        <xdr:cNvSpPr txBox="1"/>
      </xdr:nvSpPr>
      <xdr:spPr>
        <a:xfrm>
          <a:off x="16357600" y="1848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46627</xdr:rowOff>
    </xdr:from>
    <xdr:to>
      <xdr:col>81</xdr:col>
      <xdr:colOff>101600</xdr:colOff>
      <xdr:row>108</xdr:row>
      <xdr:rowOff>148227</xdr:rowOff>
    </xdr:to>
    <xdr:sp macro="" textlink="">
      <xdr:nvSpPr>
        <xdr:cNvPr id="683" name="楕円 682">
          <a:extLst>
            <a:ext uri="{FF2B5EF4-FFF2-40B4-BE49-F238E27FC236}">
              <a16:creationId xmlns:a16="http://schemas.microsoft.com/office/drawing/2014/main" id="{91663094-339E-442E-8101-4770B47B4868}"/>
            </a:ext>
          </a:extLst>
        </xdr:cNvPr>
        <xdr:cNvSpPr/>
      </xdr:nvSpPr>
      <xdr:spPr>
        <a:xfrm>
          <a:off x="15430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97427</xdr:rowOff>
    </xdr:from>
    <xdr:to>
      <xdr:col>85</xdr:col>
      <xdr:colOff>127000</xdr:colOff>
      <xdr:row>108</xdr:row>
      <xdr:rowOff>102326</xdr:rowOff>
    </xdr:to>
    <xdr:cxnSp macro="">
      <xdr:nvCxnSpPr>
        <xdr:cNvPr id="684" name="直線コネクタ 683">
          <a:extLst>
            <a:ext uri="{FF2B5EF4-FFF2-40B4-BE49-F238E27FC236}">
              <a16:creationId xmlns:a16="http://schemas.microsoft.com/office/drawing/2014/main" id="{26479122-EEFF-4705-8C14-FC4375225B31}"/>
            </a:ext>
          </a:extLst>
        </xdr:cNvPr>
        <xdr:cNvCxnSpPr/>
      </xdr:nvCxnSpPr>
      <xdr:spPr>
        <a:xfrm>
          <a:off x="15481300" y="1861402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43362</xdr:rowOff>
    </xdr:from>
    <xdr:to>
      <xdr:col>76</xdr:col>
      <xdr:colOff>165100</xdr:colOff>
      <xdr:row>108</xdr:row>
      <xdr:rowOff>144962</xdr:rowOff>
    </xdr:to>
    <xdr:sp macro="" textlink="">
      <xdr:nvSpPr>
        <xdr:cNvPr id="685" name="楕円 684">
          <a:extLst>
            <a:ext uri="{FF2B5EF4-FFF2-40B4-BE49-F238E27FC236}">
              <a16:creationId xmlns:a16="http://schemas.microsoft.com/office/drawing/2014/main" id="{DE699E62-B15E-429F-8005-44942D789AF8}"/>
            </a:ext>
          </a:extLst>
        </xdr:cNvPr>
        <xdr:cNvSpPr/>
      </xdr:nvSpPr>
      <xdr:spPr>
        <a:xfrm>
          <a:off x="14541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94162</xdr:rowOff>
    </xdr:from>
    <xdr:to>
      <xdr:col>81</xdr:col>
      <xdr:colOff>50800</xdr:colOff>
      <xdr:row>108</xdr:row>
      <xdr:rowOff>97427</xdr:rowOff>
    </xdr:to>
    <xdr:cxnSp macro="">
      <xdr:nvCxnSpPr>
        <xdr:cNvPr id="686" name="直線コネクタ 685">
          <a:extLst>
            <a:ext uri="{FF2B5EF4-FFF2-40B4-BE49-F238E27FC236}">
              <a16:creationId xmlns:a16="http://schemas.microsoft.com/office/drawing/2014/main" id="{471E0D12-1CAB-45D9-A1CE-164306F348DC}"/>
            </a:ext>
          </a:extLst>
        </xdr:cNvPr>
        <xdr:cNvCxnSpPr/>
      </xdr:nvCxnSpPr>
      <xdr:spPr>
        <a:xfrm>
          <a:off x="14592300" y="186107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38463</xdr:rowOff>
    </xdr:from>
    <xdr:to>
      <xdr:col>72</xdr:col>
      <xdr:colOff>38100</xdr:colOff>
      <xdr:row>108</xdr:row>
      <xdr:rowOff>140063</xdr:rowOff>
    </xdr:to>
    <xdr:sp macro="" textlink="">
      <xdr:nvSpPr>
        <xdr:cNvPr id="687" name="楕円 686">
          <a:extLst>
            <a:ext uri="{FF2B5EF4-FFF2-40B4-BE49-F238E27FC236}">
              <a16:creationId xmlns:a16="http://schemas.microsoft.com/office/drawing/2014/main" id="{572B23FC-60C4-45AA-B9B6-0C860A1A9201}"/>
            </a:ext>
          </a:extLst>
        </xdr:cNvPr>
        <xdr:cNvSpPr/>
      </xdr:nvSpPr>
      <xdr:spPr>
        <a:xfrm>
          <a:off x="1365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89263</xdr:rowOff>
    </xdr:from>
    <xdr:to>
      <xdr:col>76</xdr:col>
      <xdr:colOff>114300</xdr:colOff>
      <xdr:row>108</xdr:row>
      <xdr:rowOff>94162</xdr:rowOff>
    </xdr:to>
    <xdr:cxnSp macro="">
      <xdr:nvCxnSpPr>
        <xdr:cNvPr id="688" name="直線コネクタ 687">
          <a:extLst>
            <a:ext uri="{FF2B5EF4-FFF2-40B4-BE49-F238E27FC236}">
              <a16:creationId xmlns:a16="http://schemas.microsoft.com/office/drawing/2014/main" id="{87A655FD-4EA7-41EA-AB6A-D9398239D5EC}"/>
            </a:ext>
          </a:extLst>
        </xdr:cNvPr>
        <xdr:cNvCxnSpPr/>
      </xdr:nvCxnSpPr>
      <xdr:spPr>
        <a:xfrm>
          <a:off x="13703300" y="186058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49893</xdr:rowOff>
    </xdr:from>
    <xdr:to>
      <xdr:col>67</xdr:col>
      <xdr:colOff>101600</xdr:colOff>
      <xdr:row>108</xdr:row>
      <xdr:rowOff>151493</xdr:rowOff>
    </xdr:to>
    <xdr:sp macro="" textlink="">
      <xdr:nvSpPr>
        <xdr:cNvPr id="689" name="楕円 688">
          <a:extLst>
            <a:ext uri="{FF2B5EF4-FFF2-40B4-BE49-F238E27FC236}">
              <a16:creationId xmlns:a16="http://schemas.microsoft.com/office/drawing/2014/main" id="{1BCA2386-A44A-417C-A3D7-516F6E943448}"/>
            </a:ext>
          </a:extLst>
        </xdr:cNvPr>
        <xdr:cNvSpPr/>
      </xdr:nvSpPr>
      <xdr:spPr>
        <a:xfrm>
          <a:off x="12763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89263</xdr:rowOff>
    </xdr:from>
    <xdr:to>
      <xdr:col>71</xdr:col>
      <xdr:colOff>177800</xdr:colOff>
      <xdr:row>108</xdr:row>
      <xdr:rowOff>100693</xdr:rowOff>
    </xdr:to>
    <xdr:cxnSp macro="">
      <xdr:nvCxnSpPr>
        <xdr:cNvPr id="690" name="直線コネクタ 689">
          <a:extLst>
            <a:ext uri="{FF2B5EF4-FFF2-40B4-BE49-F238E27FC236}">
              <a16:creationId xmlns:a16="http://schemas.microsoft.com/office/drawing/2014/main" id="{4655172E-8F38-43F3-A707-D817ADAAA07E}"/>
            </a:ext>
          </a:extLst>
        </xdr:cNvPr>
        <xdr:cNvCxnSpPr/>
      </xdr:nvCxnSpPr>
      <xdr:spPr>
        <a:xfrm flipV="1">
          <a:off x="12814300" y="186058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F9A29A0A-0D59-4F91-A69E-A3B35786AF98}"/>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9EEF306B-31C4-4F73-8FCD-96DB813BBAA9}"/>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AF5442D7-DE4A-4505-BEE4-AE6DADAFA9BA}"/>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108BAFAA-9B21-47ED-9C16-ABCCAA6BA401}"/>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139354</xdr:rowOff>
    </xdr:from>
    <xdr:ext cx="405111" cy="259045"/>
    <xdr:sp macro="" textlink="">
      <xdr:nvSpPr>
        <xdr:cNvPr id="695" name="n_1mainValue【公民館】&#10;有形固定資産減価償却率">
          <a:extLst>
            <a:ext uri="{FF2B5EF4-FFF2-40B4-BE49-F238E27FC236}">
              <a16:creationId xmlns:a16="http://schemas.microsoft.com/office/drawing/2014/main" id="{F7C99482-A1EA-4BFF-B491-58078DCC12E2}"/>
            </a:ext>
          </a:extLst>
        </xdr:cNvPr>
        <xdr:cNvSpPr txBox="1"/>
      </xdr:nvSpPr>
      <xdr:spPr>
        <a:xfrm>
          <a:off x="152660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136089</xdr:rowOff>
    </xdr:from>
    <xdr:ext cx="405111" cy="259045"/>
    <xdr:sp macro="" textlink="">
      <xdr:nvSpPr>
        <xdr:cNvPr id="696" name="n_2mainValue【公民館】&#10;有形固定資産減価償却率">
          <a:extLst>
            <a:ext uri="{FF2B5EF4-FFF2-40B4-BE49-F238E27FC236}">
              <a16:creationId xmlns:a16="http://schemas.microsoft.com/office/drawing/2014/main" id="{FB547F5E-EFC2-4516-A431-8C651E5D2885}"/>
            </a:ext>
          </a:extLst>
        </xdr:cNvPr>
        <xdr:cNvSpPr txBox="1"/>
      </xdr:nvSpPr>
      <xdr:spPr>
        <a:xfrm>
          <a:off x="14389744" y="1865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131190</xdr:rowOff>
    </xdr:from>
    <xdr:ext cx="405111" cy="259045"/>
    <xdr:sp macro="" textlink="">
      <xdr:nvSpPr>
        <xdr:cNvPr id="697" name="n_3mainValue【公民館】&#10;有形固定資産減価償却率">
          <a:extLst>
            <a:ext uri="{FF2B5EF4-FFF2-40B4-BE49-F238E27FC236}">
              <a16:creationId xmlns:a16="http://schemas.microsoft.com/office/drawing/2014/main" id="{1E34819B-2796-425B-A2E5-B433F2F2E652}"/>
            </a:ext>
          </a:extLst>
        </xdr:cNvPr>
        <xdr:cNvSpPr txBox="1"/>
      </xdr:nvSpPr>
      <xdr:spPr>
        <a:xfrm>
          <a:off x="13500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142620</xdr:rowOff>
    </xdr:from>
    <xdr:ext cx="405111" cy="259045"/>
    <xdr:sp macro="" textlink="">
      <xdr:nvSpPr>
        <xdr:cNvPr id="698" name="n_4mainValue【公民館】&#10;有形固定資産減価償却率">
          <a:extLst>
            <a:ext uri="{FF2B5EF4-FFF2-40B4-BE49-F238E27FC236}">
              <a16:creationId xmlns:a16="http://schemas.microsoft.com/office/drawing/2014/main" id="{E52E9CE6-EF4B-4B1F-89CA-8BA737337F4B}"/>
            </a:ext>
          </a:extLst>
        </xdr:cNvPr>
        <xdr:cNvSpPr txBox="1"/>
      </xdr:nvSpPr>
      <xdr:spPr>
        <a:xfrm>
          <a:off x="12611744"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FC2B1567-A6EF-4CD5-87DB-DF5BE96D66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CAE4CD1B-52BA-4C9C-AECF-93E75BA5CF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202A48CA-1A66-400B-9C1A-2E144A16BA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3618AFB9-32EB-4495-8948-CF36E66A5F7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E9749B4C-7E74-4240-BA79-EA902FEDA8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A5F88849-4B6D-4F64-8241-DF3B6610BE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B7D2DAF6-C45D-4274-A91C-7035037F39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479805B2-DD5E-4B68-8D85-FBA26E5BE0C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3FCA669F-00A3-47A7-869E-DB4544632F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B1246CBF-0629-473B-90A4-481339A873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BDC778FB-C710-41B7-8AB2-A8C80055940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DEAF6F3B-EF44-4284-8E32-1E97444635C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B0195A6-E93C-4D80-B82A-C313D40D612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3216ACE5-9B63-4325-9146-C58FF3BCF82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2FB4E50C-67E7-4967-BD25-37726358823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A4CC821A-1718-47B4-B8AA-6D0D8E12CE4C}"/>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8580782E-4633-4F69-B855-91777B7C684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883DB49B-9F8F-437F-9945-E6D5BA09573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42A5DF69-39AA-406D-A6AA-3BC6260809B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BD391123-00A8-4975-8D53-FD92D97F866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651DD71B-B43D-4E54-B1EF-4AC2C6951C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F740DCB0-37EA-479F-BF17-BCA5A8799FE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E1982FB5-A864-4E4A-B571-4824F0D57D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14DCD1A5-9C0D-462F-8EF6-38B49446ADA3}"/>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07B9B2EF-3847-412C-9E9A-BA816A8E5EFE}"/>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0C7E0873-6E50-4370-97AD-168B53D05442}"/>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400275AE-3C8A-4F71-A83E-547766222A48}"/>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1054875B-C180-47CA-876E-2D09F001A52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A87C08D7-1516-4A69-B5D4-78196A20C319}"/>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7AF025C7-3955-4998-8E53-4BE4CC276CF5}"/>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AE230BAA-0F78-4E7A-BD70-97540AEEDD11}"/>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8DF18C46-2A3E-4D94-B0F6-E7F155C571D2}"/>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0AF45AAB-356F-4561-8CB2-D60B26354416}"/>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33DDED3A-616F-49A9-A925-DFE9C50A2D82}"/>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EA395EF2-366E-40DF-B0F4-7B98F41273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CE60B90E-9D5D-4E6C-AEE2-44FB613B4E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57D6D72-E709-4747-BA57-8E8513509C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C547793-B736-40FE-82DC-3392FDA444C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6D6AFFC-EF3B-438B-BAEB-0271739807C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2387</xdr:rowOff>
    </xdr:from>
    <xdr:to>
      <xdr:col>116</xdr:col>
      <xdr:colOff>114300</xdr:colOff>
      <xdr:row>108</xdr:row>
      <xdr:rowOff>103987</xdr:rowOff>
    </xdr:to>
    <xdr:sp macro="" textlink="">
      <xdr:nvSpPr>
        <xdr:cNvPr id="738" name="楕円 737">
          <a:extLst>
            <a:ext uri="{FF2B5EF4-FFF2-40B4-BE49-F238E27FC236}">
              <a16:creationId xmlns:a16="http://schemas.microsoft.com/office/drawing/2014/main" id="{133D7A08-C580-447C-A4CA-BD7D89332455}"/>
            </a:ext>
          </a:extLst>
        </xdr:cNvPr>
        <xdr:cNvSpPr/>
      </xdr:nvSpPr>
      <xdr:spPr>
        <a:xfrm>
          <a:off x="22110700" y="18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133214</xdr:rowOff>
    </xdr:from>
    <xdr:ext cx="469744" cy="259045"/>
    <xdr:sp macro="" textlink="">
      <xdr:nvSpPr>
        <xdr:cNvPr id="739" name="【公民館】&#10;一人当たり面積該当値テキスト">
          <a:extLst>
            <a:ext uri="{FF2B5EF4-FFF2-40B4-BE49-F238E27FC236}">
              <a16:creationId xmlns:a16="http://schemas.microsoft.com/office/drawing/2014/main" id="{888ACBC0-137B-4DAE-8882-504CCDFD0711}"/>
            </a:ext>
          </a:extLst>
        </xdr:cNvPr>
        <xdr:cNvSpPr txBox="1"/>
      </xdr:nvSpPr>
      <xdr:spPr>
        <a:xfrm>
          <a:off x="22199600" y="1830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5207</xdr:rowOff>
    </xdr:from>
    <xdr:to>
      <xdr:col>112</xdr:col>
      <xdr:colOff>38100</xdr:colOff>
      <xdr:row>108</xdr:row>
      <xdr:rowOff>106807</xdr:rowOff>
    </xdr:to>
    <xdr:sp macro="" textlink="">
      <xdr:nvSpPr>
        <xdr:cNvPr id="740" name="楕円 739">
          <a:extLst>
            <a:ext uri="{FF2B5EF4-FFF2-40B4-BE49-F238E27FC236}">
              <a16:creationId xmlns:a16="http://schemas.microsoft.com/office/drawing/2014/main" id="{85206003-9336-4E72-B2D3-7B9563BBE468}"/>
            </a:ext>
          </a:extLst>
        </xdr:cNvPr>
        <xdr:cNvSpPr/>
      </xdr:nvSpPr>
      <xdr:spPr>
        <a:xfrm>
          <a:off x="21272500" y="185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53187</xdr:rowOff>
    </xdr:from>
    <xdr:to>
      <xdr:col>116</xdr:col>
      <xdr:colOff>63500</xdr:colOff>
      <xdr:row>108</xdr:row>
      <xdr:rowOff>56007</xdr:rowOff>
    </xdr:to>
    <xdr:cxnSp macro="">
      <xdr:nvCxnSpPr>
        <xdr:cNvPr id="741" name="直線コネクタ 740">
          <a:extLst>
            <a:ext uri="{FF2B5EF4-FFF2-40B4-BE49-F238E27FC236}">
              <a16:creationId xmlns:a16="http://schemas.microsoft.com/office/drawing/2014/main" id="{6F363F63-437C-4D94-9265-C301F5810B47}"/>
            </a:ext>
          </a:extLst>
        </xdr:cNvPr>
        <xdr:cNvCxnSpPr/>
      </xdr:nvCxnSpPr>
      <xdr:spPr>
        <a:xfrm flipV="1">
          <a:off x="21323300" y="18569787"/>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8865</xdr:rowOff>
    </xdr:from>
    <xdr:to>
      <xdr:col>107</xdr:col>
      <xdr:colOff>101600</xdr:colOff>
      <xdr:row>108</xdr:row>
      <xdr:rowOff>110465</xdr:rowOff>
    </xdr:to>
    <xdr:sp macro="" textlink="">
      <xdr:nvSpPr>
        <xdr:cNvPr id="742" name="楕円 741">
          <a:extLst>
            <a:ext uri="{FF2B5EF4-FFF2-40B4-BE49-F238E27FC236}">
              <a16:creationId xmlns:a16="http://schemas.microsoft.com/office/drawing/2014/main" id="{6FFE8A6C-40D2-4025-B7A2-AAD823C24562}"/>
            </a:ext>
          </a:extLst>
        </xdr:cNvPr>
        <xdr:cNvSpPr/>
      </xdr:nvSpPr>
      <xdr:spPr>
        <a:xfrm>
          <a:off x="20383500" y="185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56007</xdr:rowOff>
    </xdr:from>
    <xdr:to>
      <xdr:col>111</xdr:col>
      <xdr:colOff>177800</xdr:colOff>
      <xdr:row>108</xdr:row>
      <xdr:rowOff>59665</xdr:rowOff>
    </xdr:to>
    <xdr:cxnSp macro="">
      <xdr:nvCxnSpPr>
        <xdr:cNvPr id="743" name="直線コネクタ 742">
          <a:extLst>
            <a:ext uri="{FF2B5EF4-FFF2-40B4-BE49-F238E27FC236}">
              <a16:creationId xmlns:a16="http://schemas.microsoft.com/office/drawing/2014/main" id="{5717B78E-E466-401B-B817-29B49A2ED1CC}"/>
            </a:ext>
          </a:extLst>
        </xdr:cNvPr>
        <xdr:cNvCxnSpPr/>
      </xdr:nvCxnSpPr>
      <xdr:spPr>
        <a:xfrm flipV="1">
          <a:off x="20434300" y="1857260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11988</xdr:rowOff>
    </xdr:from>
    <xdr:to>
      <xdr:col>102</xdr:col>
      <xdr:colOff>165100</xdr:colOff>
      <xdr:row>108</xdr:row>
      <xdr:rowOff>113588</xdr:rowOff>
    </xdr:to>
    <xdr:sp macro="" textlink="">
      <xdr:nvSpPr>
        <xdr:cNvPr id="744" name="楕円 743">
          <a:extLst>
            <a:ext uri="{FF2B5EF4-FFF2-40B4-BE49-F238E27FC236}">
              <a16:creationId xmlns:a16="http://schemas.microsoft.com/office/drawing/2014/main" id="{62859839-6127-488A-AE11-8965BBDD1FEC}"/>
            </a:ext>
          </a:extLst>
        </xdr:cNvPr>
        <xdr:cNvSpPr/>
      </xdr:nvSpPr>
      <xdr:spPr>
        <a:xfrm>
          <a:off x="19494500" y="18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59665</xdr:rowOff>
    </xdr:from>
    <xdr:to>
      <xdr:col>107</xdr:col>
      <xdr:colOff>50800</xdr:colOff>
      <xdr:row>108</xdr:row>
      <xdr:rowOff>62788</xdr:rowOff>
    </xdr:to>
    <xdr:cxnSp macro="">
      <xdr:nvCxnSpPr>
        <xdr:cNvPr id="745" name="直線コネクタ 744">
          <a:extLst>
            <a:ext uri="{FF2B5EF4-FFF2-40B4-BE49-F238E27FC236}">
              <a16:creationId xmlns:a16="http://schemas.microsoft.com/office/drawing/2014/main" id="{6023BDAB-0FA8-4B61-93FB-B7BB57B7A32B}"/>
            </a:ext>
          </a:extLst>
        </xdr:cNvPr>
        <xdr:cNvCxnSpPr/>
      </xdr:nvCxnSpPr>
      <xdr:spPr>
        <a:xfrm flipV="1">
          <a:off x="19545300" y="18576265"/>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10540</xdr:rowOff>
    </xdr:from>
    <xdr:to>
      <xdr:col>98</xdr:col>
      <xdr:colOff>38100</xdr:colOff>
      <xdr:row>108</xdr:row>
      <xdr:rowOff>112140</xdr:rowOff>
    </xdr:to>
    <xdr:sp macro="" textlink="">
      <xdr:nvSpPr>
        <xdr:cNvPr id="746" name="楕円 745">
          <a:extLst>
            <a:ext uri="{FF2B5EF4-FFF2-40B4-BE49-F238E27FC236}">
              <a16:creationId xmlns:a16="http://schemas.microsoft.com/office/drawing/2014/main" id="{D1937AF9-F17E-444B-A86B-8BC2622D1874}"/>
            </a:ext>
          </a:extLst>
        </xdr:cNvPr>
        <xdr:cNvSpPr/>
      </xdr:nvSpPr>
      <xdr:spPr>
        <a:xfrm>
          <a:off x="18605500" y="185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61340</xdr:rowOff>
    </xdr:from>
    <xdr:to>
      <xdr:col>102</xdr:col>
      <xdr:colOff>114300</xdr:colOff>
      <xdr:row>108</xdr:row>
      <xdr:rowOff>62788</xdr:rowOff>
    </xdr:to>
    <xdr:cxnSp macro="">
      <xdr:nvCxnSpPr>
        <xdr:cNvPr id="747" name="直線コネクタ 746">
          <a:extLst>
            <a:ext uri="{FF2B5EF4-FFF2-40B4-BE49-F238E27FC236}">
              <a16:creationId xmlns:a16="http://schemas.microsoft.com/office/drawing/2014/main" id="{6B58BFD4-9891-4866-9CF5-E7A790F917D2}"/>
            </a:ext>
          </a:extLst>
        </xdr:cNvPr>
        <xdr:cNvCxnSpPr/>
      </xdr:nvCxnSpPr>
      <xdr:spPr>
        <a:xfrm>
          <a:off x="18656300" y="1857794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99DA88EF-4A07-42A3-884A-BF40A9647C47}"/>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BAAF4D5D-B38F-48B9-A684-F640633436A8}"/>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220AA6C8-6980-43B1-91A2-68EEA03D989A}"/>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a:extLst>
            <a:ext uri="{FF2B5EF4-FFF2-40B4-BE49-F238E27FC236}">
              <a16:creationId xmlns:a16="http://schemas.microsoft.com/office/drawing/2014/main" id="{B50305D9-823B-4B91-BFA7-7C75E08C0974}"/>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123334</xdr:rowOff>
    </xdr:from>
    <xdr:ext cx="469744" cy="259045"/>
    <xdr:sp macro="" textlink="">
      <xdr:nvSpPr>
        <xdr:cNvPr id="752" name="n_1mainValue【公民館】&#10;一人当たり面積">
          <a:extLst>
            <a:ext uri="{FF2B5EF4-FFF2-40B4-BE49-F238E27FC236}">
              <a16:creationId xmlns:a16="http://schemas.microsoft.com/office/drawing/2014/main" id="{00B25B9D-C6C0-4F3F-B847-BD5695EE8194}"/>
            </a:ext>
          </a:extLst>
        </xdr:cNvPr>
        <xdr:cNvSpPr txBox="1"/>
      </xdr:nvSpPr>
      <xdr:spPr>
        <a:xfrm>
          <a:off x="21075727" y="1829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126992</xdr:rowOff>
    </xdr:from>
    <xdr:ext cx="469744" cy="259045"/>
    <xdr:sp macro="" textlink="">
      <xdr:nvSpPr>
        <xdr:cNvPr id="753" name="n_2mainValue【公民館】&#10;一人当たり面積">
          <a:extLst>
            <a:ext uri="{FF2B5EF4-FFF2-40B4-BE49-F238E27FC236}">
              <a16:creationId xmlns:a16="http://schemas.microsoft.com/office/drawing/2014/main" id="{A8A0F4E0-CA09-492E-AC19-98FB2C9EE502}"/>
            </a:ext>
          </a:extLst>
        </xdr:cNvPr>
        <xdr:cNvSpPr txBox="1"/>
      </xdr:nvSpPr>
      <xdr:spPr>
        <a:xfrm>
          <a:off x="20199427" y="1830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130115</xdr:rowOff>
    </xdr:from>
    <xdr:ext cx="469744" cy="259045"/>
    <xdr:sp macro="" textlink="">
      <xdr:nvSpPr>
        <xdr:cNvPr id="754" name="n_3mainValue【公民館】&#10;一人当たり面積">
          <a:extLst>
            <a:ext uri="{FF2B5EF4-FFF2-40B4-BE49-F238E27FC236}">
              <a16:creationId xmlns:a16="http://schemas.microsoft.com/office/drawing/2014/main" id="{79788366-85DD-4CB2-9C07-ACA19E4EC7DD}"/>
            </a:ext>
          </a:extLst>
        </xdr:cNvPr>
        <xdr:cNvSpPr txBox="1"/>
      </xdr:nvSpPr>
      <xdr:spPr>
        <a:xfrm>
          <a:off x="19310427" y="1830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128667</xdr:rowOff>
    </xdr:from>
    <xdr:ext cx="469744" cy="259045"/>
    <xdr:sp macro="" textlink="">
      <xdr:nvSpPr>
        <xdr:cNvPr id="755" name="n_4mainValue【公民館】&#10;一人当たり面積">
          <a:extLst>
            <a:ext uri="{FF2B5EF4-FFF2-40B4-BE49-F238E27FC236}">
              <a16:creationId xmlns:a16="http://schemas.microsoft.com/office/drawing/2014/main" id="{14388846-F8F7-4B86-8D86-3737879988F5}"/>
            </a:ext>
          </a:extLst>
        </xdr:cNvPr>
        <xdr:cNvSpPr txBox="1"/>
      </xdr:nvSpPr>
      <xdr:spPr>
        <a:xfrm>
          <a:off x="18421427" y="183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8F1F8833-7659-4E8B-8B3A-88D72D3BED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B7A58E15-A42E-404B-98D1-AE2C14F1A9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CE0C7AC1-1894-40E2-8E27-CF66936B25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類似団体平均を上回っている。これは、過去に建設された施設の老朽化が進んでいることが要因であり、今後は施設の建て替えや統合、廃止等も含めて計画的に維持管理を進めていく必要がある。</a:t>
          </a:r>
        </a:p>
        <a:p>
          <a:r>
            <a:rPr kumimoji="1" lang="ja-JP" altLang="en-US" sz="1300">
              <a:latin typeface="ＭＳ Ｐゴシック" panose="020B0600070205080204" pitchFamily="50" charset="-128"/>
              <a:ea typeface="ＭＳ Ｐゴシック" panose="020B0600070205080204" pitchFamily="50" charset="-128"/>
            </a:rPr>
            <a:t>　橋りょうについては、公共施設等総合管理計画に基づき長寿命化のための点検、改修等を進めており、道路に関しても計画的な改良、補修を進めていく。特に有形固定資産減価償却率が高い公民館においては、築５０年以上経過しており検討委員会を組織し、改修等に向けて協議を進めているところであるが、他の公共施設のの兼ね合いもあり継続協議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9BBD89-D631-48C4-A660-ED1D7AB342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2B5C7C-AD7D-4608-B310-29C18E2863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21470E-0DCC-4404-B5F3-A6FE66DF2D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719F51-E7E2-43F2-B27F-E32D06B935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ABB32C-7692-49A1-AB2E-DD2AEE41C2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960A83-E117-4306-ADE2-663C8AFD74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277924-6569-49CF-88C5-71B9D85FB3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463622-0042-4612-A36D-73B9A55F69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E485C6-CAD9-4632-A920-441802FBC9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49D428-BB8E-4A6F-909B-0E5339678C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
1,541
187.56
3,789,031
3,652,759
80,020
2,067,497
2,857,474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D43E37-7B17-46C9-96FF-778B4CB8D5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E382CC-1D4E-4E3E-AD6C-30FB5EB042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7E427C-52F5-46C3-AE09-5EAD471BF7B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0CD661-F3DC-4B18-A9F4-8549EA470A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0C2D6A-36DA-4D77-AF65-7156F8771B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D0C057D-AA42-4C59-B728-7E0A2DB8E00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DE9EC4-6F7A-4CA8-9AF3-2947C734C9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C43CA7-1A72-4DD7-9969-86327B4592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E2BC07-BDB2-4901-AB40-2D363ACA21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E8FE6C-F1DC-4E63-B798-341C142B16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0FF15A-B771-4D2D-875E-72E4FED75A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08E860-D69E-4699-B9D2-D2B7446A5C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D0BE6CC-54AA-420A-A68B-04B936761F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2D7368-1721-4705-AAC5-470BD6C56A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41F15F-4B46-47FB-8B47-5FF0468F16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A4EC5D-246F-4C40-BB04-DE03DF1F68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8ECFF4-99D7-47AC-A546-5A72D2A928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00727F-FCD2-4A77-B71F-40862A28DD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2B31A2-F5BB-4226-82A6-5C140D5E68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F3377EE-A8EA-4276-AFE3-E79A1AB8989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7747B78-EC55-44F8-9D33-8B6BBB3B35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67D0F5-5090-43AA-9794-9152655B20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4AAB24-B582-45B0-B7BF-2DC45371D2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F5A2BFE-2D5D-4BA0-AE38-58F9C34E0A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3BF6A0-5756-4A30-9EAE-CDFBA86600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D493E0-E050-412E-80C2-ECEEEB00E0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9DB5A9-51E8-47D9-9849-C439144265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D3066B-9AD6-4207-8A45-060D972B9B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2ADE95-8317-48B7-A7B9-A06A3F49992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79118C9-CDAB-4A63-9138-DC2F0F9B3F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665776F-10EC-4E07-878E-4FC30A54BE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C6BDEFE-17D7-409A-95BA-4D0CF45211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D99339B-6E5B-4AFA-B18F-30EC555BDE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4B310D2-052F-4938-846D-010ACF2E21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0D5A4DC-598B-4ADF-BC23-4FCAA4706A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A0DD244-17E6-4ACB-9DCD-12A912BD3A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0CFEF12-147D-4225-9E5E-EEEB4C31D7C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4A65259-384A-4163-8183-6B99C77E98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70C9409-38E9-4BFA-B811-FB04814188D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9BC63AD-EDB3-436A-A747-34BE30BE58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1751781-BFB7-4732-989C-0B0A7FC52B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E6CFFCD-781C-4296-91D3-71E7A95D98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89E6C18-394E-4BAA-A83A-60671656FB2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53E7AD0-CAE2-400F-979A-9CC32FE884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4C37BCE-1DE1-48F4-BCF6-3077D18271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5F54A40-902D-4DF2-BF9D-50781628F4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BA224EC-2FE4-4B07-8EAA-6F2A8BF743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6366C11-F436-49F4-9044-7EF6A0C6112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A4922992-B7DD-4334-8730-20C6188866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3CFB344-B605-4517-8F10-82F11358B97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D826BC9-43F4-4132-914D-69B99720816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C24CA24-3CDE-49F8-BC21-D0D6A34FAF1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AF835EF-0869-45B0-8EB6-672AD7B57D8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B9D98EE-B4C8-4A94-880B-DBA0DB68E3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FA71A3F-7779-4113-B2A1-DA8DE64256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5284423-B7FD-43BC-B8DD-EBAA946CF57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D66F7ED-5DAB-49C8-9E0A-F4AB02DD69C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9C0D413-B7CA-409B-B9F4-B63802BA79D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1F0C557-9E53-4FF8-BD59-2AEE343205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CE753FA3-9286-480B-ACEE-C37E35E7037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3EC2BBF-CE71-45B0-80FD-F1435CDC9C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ADB2BCE-EE00-479D-9C1B-C52B9FE08C54}"/>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B0BD8D0-EA63-4000-8B51-DB293CD9194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3359825-D541-411C-97E8-EA8EF87BF58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2CD6C05-272F-481D-8C63-077973386B4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407C3A90-02E5-4D75-9255-E69880462756}"/>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5D1DE26-B805-4466-B79C-52B3B9B49498}"/>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3DF2D85F-F41C-482B-B97A-61751D617653}"/>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E6F8F41B-754C-4946-910C-4895183586BE}"/>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50406B6F-1CCC-427B-9210-AF7F97AF808A}"/>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343DA362-2F6B-4F7A-BC31-E12E85F94C3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C3F6CF7F-9118-400A-A1BE-9A21D1FEB6B4}"/>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1F94EC9-5A1C-4732-81C2-1B87DA29C3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3414569-3A9B-41D3-940A-784E5A02A1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82534E8-82A8-48EE-AF93-81F80A56B3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A974B86-47B8-4A16-8F50-F055B8AF729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808F72C-C5B6-40AE-97A3-8C5CE0739E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109220</xdr:rowOff>
    </xdr:from>
    <xdr:to>
      <xdr:col>24</xdr:col>
      <xdr:colOff>114300</xdr:colOff>
      <xdr:row>64</xdr:row>
      <xdr:rowOff>39370</xdr:rowOff>
    </xdr:to>
    <xdr:sp macro="" textlink="">
      <xdr:nvSpPr>
        <xdr:cNvPr id="89" name="楕円 88">
          <a:extLst>
            <a:ext uri="{FF2B5EF4-FFF2-40B4-BE49-F238E27FC236}">
              <a16:creationId xmlns:a16="http://schemas.microsoft.com/office/drawing/2014/main" id="{F2ED97DE-E376-49E9-8F4D-FFF1C8E40FB0}"/>
            </a:ext>
          </a:extLst>
        </xdr:cNvPr>
        <xdr:cNvSpPr/>
      </xdr:nvSpPr>
      <xdr:spPr>
        <a:xfrm>
          <a:off x="4584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24147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BA28DED-F6E9-4B4A-B925-781DEF99A4BD}"/>
            </a:ext>
          </a:extLst>
        </xdr:cNvPr>
        <xdr:cNvSpPr txBox="1"/>
      </xdr:nvSpPr>
      <xdr:spPr>
        <a:xfrm>
          <a:off x="4673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73025</xdr:rowOff>
    </xdr:from>
    <xdr:to>
      <xdr:col>20</xdr:col>
      <xdr:colOff>38100</xdr:colOff>
      <xdr:row>64</xdr:row>
      <xdr:rowOff>3175</xdr:rowOff>
    </xdr:to>
    <xdr:sp macro="" textlink="">
      <xdr:nvSpPr>
        <xdr:cNvPr id="91" name="楕円 90">
          <a:extLst>
            <a:ext uri="{FF2B5EF4-FFF2-40B4-BE49-F238E27FC236}">
              <a16:creationId xmlns:a16="http://schemas.microsoft.com/office/drawing/2014/main" id="{D0181F41-1FA8-4EC0-8E9B-E440D6A292D8}"/>
            </a:ext>
          </a:extLst>
        </xdr:cNvPr>
        <xdr:cNvSpPr/>
      </xdr:nvSpPr>
      <xdr:spPr>
        <a:xfrm>
          <a:off x="3746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123825</xdr:rowOff>
    </xdr:from>
    <xdr:to>
      <xdr:col>24</xdr:col>
      <xdr:colOff>63500</xdr:colOff>
      <xdr:row>63</xdr:row>
      <xdr:rowOff>160020</xdr:rowOff>
    </xdr:to>
    <xdr:cxnSp macro="">
      <xdr:nvCxnSpPr>
        <xdr:cNvPr id="92" name="直線コネクタ 91">
          <a:extLst>
            <a:ext uri="{FF2B5EF4-FFF2-40B4-BE49-F238E27FC236}">
              <a16:creationId xmlns:a16="http://schemas.microsoft.com/office/drawing/2014/main" id="{D9126672-1A88-4837-9E26-859CA5E86681}"/>
            </a:ext>
          </a:extLst>
        </xdr:cNvPr>
        <xdr:cNvCxnSpPr/>
      </xdr:nvCxnSpPr>
      <xdr:spPr>
        <a:xfrm>
          <a:off x="3797300" y="109251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38735</xdr:rowOff>
    </xdr:from>
    <xdr:to>
      <xdr:col>15</xdr:col>
      <xdr:colOff>101600</xdr:colOff>
      <xdr:row>63</xdr:row>
      <xdr:rowOff>140335</xdr:rowOff>
    </xdr:to>
    <xdr:sp macro="" textlink="">
      <xdr:nvSpPr>
        <xdr:cNvPr id="93" name="楕円 92">
          <a:extLst>
            <a:ext uri="{FF2B5EF4-FFF2-40B4-BE49-F238E27FC236}">
              <a16:creationId xmlns:a16="http://schemas.microsoft.com/office/drawing/2014/main" id="{80AD5FF9-1B92-49E7-96D0-3F75E0F87330}"/>
            </a:ext>
          </a:extLst>
        </xdr:cNvPr>
        <xdr:cNvSpPr/>
      </xdr:nvSpPr>
      <xdr:spPr>
        <a:xfrm>
          <a:off x="2857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89535</xdr:rowOff>
    </xdr:from>
    <xdr:to>
      <xdr:col>19</xdr:col>
      <xdr:colOff>177800</xdr:colOff>
      <xdr:row>63</xdr:row>
      <xdr:rowOff>123825</xdr:rowOff>
    </xdr:to>
    <xdr:cxnSp macro="">
      <xdr:nvCxnSpPr>
        <xdr:cNvPr id="94" name="直線コネクタ 93">
          <a:extLst>
            <a:ext uri="{FF2B5EF4-FFF2-40B4-BE49-F238E27FC236}">
              <a16:creationId xmlns:a16="http://schemas.microsoft.com/office/drawing/2014/main" id="{8D38BE59-5F5E-47D4-B6B3-CEB7BBC9586B}"/>
            </a:ext>
          </a:extLst>
        </xdr:cNvPr>
        <xdr:cNvCxnSpPr/>
      </xdr:nvCxnSpPr>
      <xdr:spPr>
        <a:xfrm>
          <a:off x="2908300" y="10890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170180</xdr:rowOff>
    </xdr:from>
    <xdr:to>
      <xdr:col>10</xdr:col>
      <xdr:colOff>165100</xdr:colOff>
      <xdr:row>63</xdr:row>
      <xdr:rowOff>100330</xdr:rowOff>
    </xdr:to>
    <xdr:sp macro="" textlink="">
      <xdr:nvSpPr>
        <xdr:cNvPr id="95" name="楕円 94">
          <a:extLst>
            <a:ext uri="{FF2B5EF4-FFF2-40B4-BE49-F238E27FC236}">
              <a16:creationId xmlns:a16="http://schemas.microsoft.com/office/drawing/2014/main" id="{88CA3C1F-E7D3-4343-9B6A-06ACA5EA1336}"/>
            </a:ext>
          </a:extLst>
        </xdr:cNvPr>
        <xdr:cNvSpPr/>
      </xdr:nvSpPr>
      <xdr:spPr>
        <a:xfrm>
          <a:off x="196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49530</xdr:rowOff>
    </xdr:from>
    <xdr:to>
      <xdr:col>15</xdr:col>
      <xdr:colOff>50800</xdr:colOff>
      <xdr:row>63</xdr:row>
      <xdr:rowOff>89535</xdr:rowOff>
    </xdr:to>
    <xdr:cxnSp macro="">
      <xdr:nvCxnSpPr>
        <xdr:cNvPr id="96" name="直線コネクタ 95">
          <a:extLst>
            <a:ext uri="{FF2B5EF4-FFF2-40B4-BE49-F238E27FC236}">
              <a16:creationId xmlns:a16="http://schemas.microsoft.com/office/drawing/2014/main" id="{063B86C0-8CF1-48BF-A71E-C40EF71AEDAC}"/>
            </a:ext>
          </a:extLst>
        </xdr:cNvPr>
        <xdr:cNvCxnSpPr/>
      </xdr:nvCxnSpPr>
      <xdr:spPr>
        <a:xfrm>
          <a:off x="2019300" y="108508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164465</xdr:rowOff>
    </xdr:from>
    <xdr:to>
      <xdr:col>6</xdr:col>
      <xdr:colOff>38100</xdr:colOff>
      <xdr:row>63</xdr:row>
      <xdr:rowOff>94615</xdr:rowOff>
    </xdr:to>
    <xdr:sp macro="" textlink="">
      <xdr:nvSpPr>
        <xdr:cNvPr id="97" name="楕円 96">
          <a:extLst>
            <a:ext uri="{FF2B5EF4-FFF2-40B4-BE49-F238E27FC236}">
              <a16:creationId xmlns:a16="http://schemas.microsoft.com/office/drawing/2014/main" id="{12C89241-2795-4533-B3DA-FD4A67741F6A}"/>
            </a:ext>
          </a:extLst>
        </xdr:cNvPr>
        <xdr:cNvSpPr/>
      </xdr:nvSpPr>
      <xdr:spPr>
        <a:xfrm>
          <a:off x="1079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43815</xdr:rowOff>
    </xdr:from>
    <xdr:to>
      <xdr:col>10</xdr:col>
      <xdr:colOff>114300</xdr:colOff>
      <xdr:row>63</xdr:row>
      <xdr:rowOff>49530</xdr:rowOff>
    </xdr:to>
    <xdr:cxnSp macro="">
      <xdr:nvCxnSpPr>
        <xdr:cNvPr id="98" name="直線コネクタ 97">
          <a:extLst>
            <a:ext uri="{FF2B5EF4-FFF2-40B4-BE49-F238E27FC236}">
              <a16:creationId xmlns:a16="http://schemas.microsoft.com/office/drawing/2014/main" id="{94CD2369-86ED-4253-9CD0-AF1AF3BCDF45}"/>
            </a:ext>
          </a:extLst>
        </xdr:cNvPr>
        <xdr:cNvCxnSpPr/>
      </xdr:nvCxnSpPr>
      <xdr:spPr>
        <a:xfrm>
          <a:off x="1130300" y="10845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91F3C382-AD4D-4EB2-A856-A0EBCAF010DB}"/>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9994129E-4EAB-42AE-9F8E-A462C3450014}"/>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DD6D2752-90C2-4113-9B11-2DF015170EF4}"/>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0F431994-8C62-4CF9-A5A7-9FB13A91E8F9}"/>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165752</xdr:rowOff>
    </xdr:from>
    <xdr:ext cx="405111" cy="259045"/>
    <xdr:sp macro="" textlink="">
      <xdr:nvSpPr>
        <xdr:cNvPr id="103" name="n_1mainValue【体育館・プール】&#10;有形固定資産減価償却率">
          <a:extLst>
            <a:ext uri="{FF2B5EF4-FFF2-40B4-BE49-F238E27FC236}">
              <a16:creationId xmlns:a16="http://schemas.microsoft.com/office/drawing/2014/main" id="{87F0AC99-2B75-4360-9C50-A69835B14A77}"/>
            </a:ext>
          </a:extLst>
        </xdr:cNvPr>
        <xdr:cNvSpPr txBox="1"/>
      </xdr:nvSpPr>
      <xdr:spPr>
        <a:xfrm>
          <a:off x="35820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131462</xdr:rowOff>
    </xdr:from>
    <xdr:ext cx="405111" cy="259045"/>
    <xdr:sp macro="" textlink="">
      <xdr:nvSpPr>
        <xdr:cNvPr id="104" name="n_2mainValue【体育館・プール】&#10;有形固定資産減価償却率">
          <a:extLst>
            <a:ext uri="{FF2B5EF4-FFF2-40B4-BE49-F238E27FC236}">
              <a16:creationId xmlns:a16="http://schemas.microsoft.com/office/drawing/2014/main" id="{271B7FAC-D939-4E08-8192-5C0F5FCBDD06}"/>
            </a:ext>
          </a:extLst>
        </xdr:cNvPr>
        <xdr:cNvSpPr txBox="1"/>
      </xdr:nvSpPr>
      <xdr:spPr>
        <a:xfrm>
          <a:off x="2705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91457</xdr:rowOff>
    </xdr:from>
    <xdr:ext cx="405111" cy="259045"/>
    <xdr:sp macro="" textlink="">
      <xdr:nvSpPr>
        <xdr:cNvPr id="105" name="n_3mainValue【体育館・プール】&#10;有形固定資産減価償却率">
          <a:extLst>
            <a:ext uri="{FF2B5EF4-FFF2-40B4-BE49-F238E27FC236}">
              <a16:creationId xmlns:a16="http://schemas.microsoft.com/office/drawing/2014/main" id="{B0A4C4F5-55B3-4504-8E82-90385E4FFFD9}"/>
            </a:ext>
          </a:extLst>
        </xdr:cNvPr>
        <xdr:cNvSpPr txBox="1"/>
      </xdr:nvSpPr>
      <xdr:spPr>
        <a:xfrm>
          <a:off x="1816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85742</xdr:rowOff>
    </xdr:from>
    <xdr:ext cx="405111" cy="259045"/>
    <xdr:sp macro="" textlink="">
      <xdr:nvSpPr>
        <xdr:cNvPr id="106" name="n_4mainValue【体育館・プール】&#10;有形固定資産減価償却率">
          <a:extLst>
            <a:ext uri="{FF2B5EF4-FFF2-40B4-BE49-F238E27FC236}">
              <a16:creationId xmlns:a16="http://schemas.microsoft.com/office/drawing/2014/main" id="{52B21AFD-EE31-4A74-B59B-F7C9473FF631}"/>
            </a:ext>
          </a:extLst>
        </xdr:cNvPr>
        <xdr:cNvSpPr txBox="1"/>
      </xdr:nvSpPr>
      <xdr:spPr>
        <a:xfrm>
          <a:off x="9277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541AFFB-2072-450B-931C-1508A78D71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563F4E5-5EF2-4B32-9655-8BCE862E8D0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6562CB23-9116-4795-A70C-26E33127BB5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979CAA5-4DD9-48BD-B19C-3B8986B7E7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2B07E44-23E4-4840-A39D-A841DD4BC3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2E512C5-C3BD-4D0A-896B-5A7F59F3C3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E9643BC-366F-42D6-A97D-F3D570BC17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156384-1385-48F7-B96E-5BCB29175CC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799A9569-75D7-464B-9413-9B4E432662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6EA81BB-5034-4C22-AB13-BA21D2057B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3EC39C74-86DB-42F9-B080-12DDD826F13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E610CD4C-255B-4DA4-9073-6C2DF86F6A7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615B8C5A-D2A8-454E-ADD9-9A982FE479E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AE3EF057-5BB0-41C5-A226-A5317CEB77D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9301DA23-D971-4981-A6AD-70938427EC5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721B65CA-B929-45E7-B399-CBAC3F49ABB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26222858-4251-4665-837B-6902152F51E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EA8150C4-5213-4213-A118-0362CA4696F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92D87584-9D03-45A0-AC78-65178FBBDDE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65C9FA75-EFA9-47E9-9A8C-EF6FA671B93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61DB5E81-5999-4A00-A1F5-549AC8D8F9B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CFA6882A-B524-4E74-BC3B-BDC015946C1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B73034D8-6BAB-4505-9C54-D9949E05CD8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659318BE-E596-45C1-9BCE-2CD4C704485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6382AE86-03D4-4B99-8909-0D21BDAC5F9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46FD03A8-3093-4263-A53F-37823E43AF94}"/>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CA8B00A5-52B4-4FC3-9760-774C475D0A06}"/>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91AFE64-381C-48A9-87B6-A3A1DF97B4CB}"/>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89499458-274D-4175-8F28-C941EA99BEA4}"/>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9EDE797D-DF1F-474C-9FA0-79D9D918CED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ABAFCC4C-226A-4C88-8736-D5F51BAD74EF}"/>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C01CF18C-BA2B-485D-ACBB-49988E92F04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42BDD276-92AA-403F-A633-ED3BA2851E49}"/>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19ED5829-9F25-414B-B700-32221D98E882}"/>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F63C3D82-CCC5-4541-812B-F9E3F9AC1E38}"/>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93E8E843-B661-4F72-BC36-456DD19CFFD8}"/>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2A71AC-39B2-4D24-97DF-642F75A7E1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D05E202-9A41-4056-9977-79869B16A5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812B535-5C11-401A-AA2B-BA14B6AD79D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D079A337-360B-47E3-A62C-36C2C6AE47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B28BE37B-4EAE-4BBB-87BB-408F0F73EE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85380</xdr:rowOff>
    </xdr:from>
    <xdr:to>
      <xdr:col>55</xdr:col>
      <xdr:colOff>50800</xdr:colOff>
      <xdr:row>62</xdr:row>
      <xdr:rowOff>15530</xdr:rowOff>
    </xdr:to>
    <xdr:sp macro="" textlink="">
      <xdr:nvSpPr>
        <xdr:cNvPr id="148" name="楕円 147">
          <a:extLst>
            <a:ext uri="{FF2B5EF4-FFF2-40B4-BE49-F238E27FC236}">
              <a16:creationId xmlns:a16="http://schemas.microsoft.com/office/drawing/2014/main" id="{DA2BFFA3-8DA6-4591-AAA5-6F73C5F73364}"/>
            </a:ext>
          </a:extLst>
        </xdr:cNvPr>
        <xdr:cNvSpPr/>
      </xdr:nvSpPr>
      <xdr:spPr>
        <a:xfrm>
          <a:off x="10426700" y="105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108257</xdr:rowOff>
    </xdr:from>
    <xdr:ext cx="469744" cy="259045"/>
    <xdr:sp macro="" textlink="">
      <xdr:nvSpPr>
        <xdr:cNvPr id="149" name="【体育館・プール】&#10;一人当たり面積該当値テキスト">
          <a:extLst>
            <a:ext uri="{FF2B5EF4-FFF2-40B4-BE49-F238E27FC236}">
              <a16:creationId xmlns:a16="http://schemas.microsoft.com/office/drawing/2014/main" id="{748E7581-5B07-4F9B-8227-6687587CB299}"/>
            </a:ext>
          </a:extLst>
        </xdr:cNvPr>
        <xdr:cNvSpPr txBox="1"/>
      </xdr:nvSpPr>
      <xdr:spPr>
        <a:xfrm>
          <a:off x="10515600" y="103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99423</xdr:rowOff>
    </xdr:from>
    <xdr:to>
      <xdr:col>50</xdr:col>
      <xdr:colOff>165100</xdr:colOff>
      <xdr:row>62</xdr:row>
      <xdr:rowOff>29573</xdr:rowOff>
    </xdr:to>
    <xdr:sp macro="" textlink="">
      <xdr:nvSpPr>
        <xdr:cNvPr id="150" name="楕円 149">
          <a:extLst>
            <a:ext uri="{FF2B5EF4-FFF2-40B4-BE49-F238E27FC236}">
              <a16:creationId xmlns:a16="http://schemas.microsoft.com/office/drawing/2014/main" id="{0BF078EF-4A0A-428B-B42B-3A36F3A82723}"/>
            </a:ext>
          </a:extLst>
        </xdr:cNvPr>
        <xdr:cNvSpPr/>
      </xdr:nvSpPr>
      <xdr:spPr>
        <a:xfrm>
          <a:off x="958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136180</xdr:rowOff>
    </xdr:from>
    <xdr:to>
      <xdr:col>55</xdr:col>
      <xdr:colOff>0</xdr:colOff>
      <xdr:row>61</xdr:row>
      <xdr:rowOff>150223</xdr:rowOff>
    </xdr:to>
    <xdr:cxnSp macro="">
      <xdr:nvCxnSpPr>
        <xdr:cNvPr id="151" name="直線コネクタ 150">
          <a:extLst>
            <a:ext uri="{FF2B5EF4-FFF2-40B4-BE49-F238E27FC236}">
              <a16:creationId xmlns:a16="http://schemas.microsoft.com/office/drawing/2014/main" id="{ACDB11CC-F69A-4069-AF0F-1B56342B3C3F}"/>
            </a:ext>
          </a:extLst>
        </xdr:cNvPr>
        <xdr:cNvCxnSpPr/>
      </xdr:nvCxnSpPr>
      <xdr:spPr>
        <a:xfrm flipV="1">
          <a:off x="9639300" y="10594630"/>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118364</xdr:rowOff>
    </xdr:from>
    <xdr:to>
      <xdr:col>46</xdr:col>
      <xdr:colOff>38100</xdr:colOff>
      <xdr:row>62</xdr:row>
      <xdr:rowOff>48514</xdr:rowOff>
    </xdr:to>
    <xdr:sp macro="" textlink="">
      <xdr:nvSpPr>
        <xdr:cNvPr id="152" name="楕円 151">
          <a:extLst>
            <a:ext uri="{FF2B5EF4-FFF2-40B4-BE49-F238E27FC236}">
              <a16:creationId xmlns:a16="http://schemas.microsoft.com/office/drawing/2014/main" id="{B132F5FF-659B-4620-8B6E-EC1599DB020B}"/>
            </a:ext>
          </a:extLst>
        </xdr:cNvPr>
        <xdr:cNvSpPr/>
      </xdr:nvSpPr>
      <xdr:spPr>
        <a:xfrm>
          <a:off x="8699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150223</xdr:rowOff>
    </xdr:from>
    <xdr:to>
      <xdr:col>50</xdr:col>
      <xdr:colOff>114300</xdr:colOff>
      <xdr:row>61</xdr:row>
      <xdr:rowOff>169164</xdr:rowOff>
    </xdr:to>
    <xdr:cxnSp macro="">
      <xdr:nvCxnSpPr>
        <xdr:cNvPr id="153" name="直線コネクタ 152">
          <a:extLst>
            <a:ext uri="{FF2B5EF4-FFF2-40B4-BE49-F238E27FC236}">
              <a16:creationId xmlns:a16="http://schemas.microsoft.com/office/drawing/2014/main" id="{4ADD96D2-0681-4DC6-80BA-35C6BC7C6A4A}"/>
            </a:ext>
          </a:extLst>
        </xdr:cNvPr>
        <xdr:cNvCxnSpPr/>
      </xdr:nvCxnSpPr>
      <xdr:spPr>
        <a:xfrm flipV="1">
          <a:off x="8750300" y="10608673"/>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134039</xdr:rowOff>
    </xdr:from>
    <xdr:to>
      <xdr:col>41</xdr:col>
      <xdr:colOff>101600</xdr:colOff>
      <xdr:row>62</xdr:row>
      <xdr:rowOff>64189</xdr:rowOff>
    </xdr:to>
    <xdr:sp macro="" textlink="">
      <xdr:nvSpPr>
        <xdr:cNvPr id="154" name="楕円 153">
          <a:extLst>
            <a:ext uri="{FF2B5EF4-FFF2-40B4-BE49-F238E27FC236}">
              <a16:creationId xmlns:a16="http://schemas.microsoft.com/office/drawing/2014/main" id="{FE81E683-1821-43D8-857B-DE2124A8B21B}"/>
            </a:ext>
          </a:extLst>
        </xdr:cNvPr>
        <xdr:cNvSpPr/>
      </xdr:nvSpPr>
      <xdr:spPr>
        <a:xfrm>
          <a:off x="7810500" y="105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169164</xdr:rowOff>
    </xdr:from>
    <xdr:to>
      <xdr:col>45</xdr:col>
      <xdr:colOff>177800</xdr:colOff>
      <xdr:row>62</xdr:row>
      <xdr:rowOff>13389</xdr:rowOff>
    </xdr:to>
    <xdr:cxnSp macro="">
      <xdr:nvCxnSpPr>
        <xdr:cNvPr id="155" name="直線コネクタ 154">
          <a:extLst>
            <a:ext uri="{FF2B5EF4-FFF2-40B4-BE49-F238E27FC236}">
              <a16:creationId xmlns:a16="http://schemas.microsoft.com/office/drawing/2014/main" id="{85D3EE75-9D54-4765-A7CE-885F74C81F47}"/>
            </a:ext>
          </a:extLst>
        </xdr:cNvPr>
        <xdr:cNvCxnSpPr/>
      </xdr:nvCxnSpPr>
      <xdr:spPr>
        <a:xfrm flipV="1">
          <a:off x="7861300" y="1062761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149715</xdr:rowOff>
    </xdr:from>
    <xdr:to>
      <xdr:col>36</xdr:col>
      <xdr:colOff>165100</xdr:colOff>
      <xdr:row>62</xdr:row>
      <xdr:rowOff>79865</xdr:rowOff>
    </xdr:to>
    <xdr:sp macro="" textlink="">
      <xdr:nvSpPr>
        <xdr:cNvPr id="156" name="楕円 155">
          <a:extLst>
            <a:ext uri="{FF2B5EF4-FFF2-40B4-BE49-F238E27FC236}">
              <a16:creationId xmlns:a16="http://schemas.microsoft.com/office/drawing/2014/main" id="{B83121CB-82D7-483A-BB39-5886E9041F1A}"/>
            </a:ext>
          </a:extLst>
        </xdr:cNvPr>
        <xdr:cNvSpPr/>
      </xdr:nvSpPr>
      <xdr:spPr>
        <a:xfrm>
          <a:off x="6921500" y="106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13389</xdr:rowOff>
    </xdr:from>
    <xdr:to>
      <xdr:col>41</xdr:col>
      <xdr:colOff>50800</xdr:colOff>
      <xdr:row>62</xdr:row>
      <xdr:rowOff>29065</xdr:rowOff>
    </xdr:to>
    <xdr:cxnSp macro="">
      <xdr:nvCxnSpPr>
        <xdr:cNvPr id="157" name="直線コネクタ 156">
          <a:extLst>
            <a:ext uri="{FF2B5EF4-FFF2-40B4-BE49-F238E27FC236}">
              <a16:creationId xmlns:a16="http://schemas.microsoft.com/office/drawing/2014/main" id="{3B78C05F-EBF0-4BFE-985A-BEC61C8A23BC}"/>
            </a:ext>
          </a:extLst>
        </xdr:cNvPr>
        <xdr:cNvCxnSpPr/>
      </xdr:nvCxnSpPr>
      <xdr:spPr>
        <a:xfrm flipV="1">
          <a:off x="6972300" y="10643289"/>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39FD6751-1C6C-4C5F-A9CE-6887D058D99B}"/>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F8B4ED91-BCD0-4591-9664-667E32B9EC29}"/>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17B71CBF-2989-4BA0-BADA-F56601AE0674}"/>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D881C21D-3DD6-412E-89BC-08B33FC84F4D}"/>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46100</xdr:rowOff>
    </xdr:from>
    <xdr:ext cx="469744" cy="259045"/>
    <xdr:sp macro="" textlink="">
      <xdr:nvSpPr>
        <xdr:cNvPr id="162" name="n_1mainValue【体育館・プール】&#10;一人当たり面積">
          <a:extLst>
            <a:ext uri="{FF2B5EF4-FFF2-40B4-BE49-F238E27FC236}">
              <a16:creationId xmlns:a16="http://schemas.microsoft.com/office/drawing/2014/main" id="{DBCE8CE6-6BBA-468E-876C-98B7C233CBEF}"/>
            </a:ext>
          </a:extLst>
        </xdr:cNvPr>
        <xdr:cNvSpPr txBox="1"/>
      </xdr:nvSpPr>
      <xdr:spPr>
        <a:xfrm>
          <a:off x="9391727" y="103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65041</xdr:rowOff>
    </xdr:from>
    <xdr:ext cx="469744" cy="259045"/>
    <xdr:sp macro="" textlink="">
      <xdr:nvSpPr>
        <xdr:cNvPr id="163" name="n_2mainValue【体育館・プール】&#10;一人当たり面積">
          <a:extLst>
            <a:ext uri="{FF2B5EF4-FFF2-40B4-BE49-F238E27FC236}">
              <a16:creationId xmlns:a16="http://schemas.microsoft.com/office/drawing/2014/main" id="{E7679A46-1AD2-4BCF-B901-B59E3F67B35D}"/>
            </a:ext>
          </a:extLst>
        </xdr:cNvPr>
        <xdr:cNvSpPr txBox="1"/>
      </xdr:nvSpPr>
      <xdr:spPr>
        <a:xfrm>
          <a:off x="8515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80716</xdr:rowOff>
    </xdr:from>
    <xdr:ext cx="469744" cy="259045"/>
    <xdr:sp macro="" textlink="">
      <xdr:nvSpPr>
        <xdr:cNvPr id="164" name="n_3mainValue【体育館・プール】&#10;一人当たり面積">
          <a:extLst>
            <a:ext uri="{FF2B5EF4-FFF2-40B4-BE49-F238E27FC236}">
              <a16:creationId xmlns:a16="http://schemas.microsoft.com/office/drawing/2014/main" id="{1AEDA62F-1364-4BB1-AF52-4D6AACE2FC1A}"/>
            </a:ext>
          </a:extLst>
        </xdr:cNvPr>
        <xdr:cNvSpPr txBox="1"/>
      </xdr:nvSpPr>
      <xdr:spPr>
        <a:xfrm>
          <a:off x="7626427" y="1036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96392</xdr:rowOff>
    </xdr:from>
    <xdr:ext cx="469744" cy="259045"/>
    <xdr:sp macro="" textlink="">
      <xdr:nvSpPr>
        <xdr:cNvPr id="165" name="n_4mainValue【体育館・プール】&#10;一人当たり面積">
          <a:extLst>
            <a:ext uri="{FF2B5EF4-FFF2-40B4-BE49-F238E27FC236}">
              <a16:creationId xmlns:a16="http://schemas.microsoft.com/office/drawing/2014/main" id="{ACAF8A1C-9CD1-49AD-AF5A-AFB42D5087CD}"/>
            </a:ext>
          </a:extLst>
        </xdr:cNvPr>
        <xdr:cNvSpPr txBox="1"/>
      </xdr:nvSpPr>
      <xdr:spPr>
        <a:xfrm>
          <a:off x="6737427" y="1038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409393ED-8D8A-4AA9-A12D-0A3F5DDA73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C394B704-BA2E-45BF-A504-8952ED2A6B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73D0472E-270C-4662-B8D7-576AD44F0B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16B567B5-50B8-4F47-AF52-DF9BEB86B3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999B193A-05AA-4134-9217-1EBB3F1793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E96A5D81-3710-46BD-A333-C71BE6670A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BCE9E4C7-BD2A-46A7-92F2-9A0E728720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FE0C16D3-3DD4-4560-91BE-07B4430EB90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6ED9320A-5FD5-4BDE-B954-C70116B2873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1B5EB8BC-021A-44E6-B7AB-27AE0F07E9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42BB8F2E-83E1-4A7B-BDC0-863BFEA319A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EB80FAAA-7303-4A5F-8912-FC9F1E95C27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7D268A9F-20FF-4C59-BA87-C2638B9F40A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60DEF5DC-0B84-4D1A-BD32-3397E2EA56F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FE96B825-DAFD-44B8-8400-04EA792B9B3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942FBF5D-988C-4990-834E-0D8A8A08F7C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6928933D-D5DF-442E-8FB6-EA614427942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1AA91C0E-1CFD-44B1-AD12-24BBF5CB092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596FC850-9464-4947-99EF-D2B2728F0F4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BDC79E55-1A19-4E91-9C49-2CD6AEF1358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A44FF209-7D29-4083-9D3F-B3C9B9A35E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5C3DC085-4E12-43C6-947B-9B7CF4D6E1E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086448D0-54D8-4104-BA4C-B28A85A0C70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63FD1C9C-B1F3-4664-B50B-5E642654FE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C74E97E7-E267-47D3-90A9-1858243056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1C1C1AA7-5FB8-4B9C-99E5-106F5E03922A}"/>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6432108-1494-41B5-BB9E-1DBF2C55538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145BFBCC-0EB7-4D95-9172-64B60A59AE1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55651B52-385A-4625-B4EA-9766AC2155F4}"/>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A0D22320-A3BC-4CD9-8D1A-6B4536372A13}"/>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5ED2D20D-5A67-4781-B1C0-8621A2B0A76A}"/>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6F5C3955-ED22-4F7A-A30E-A4AD5944BEDF}"/>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C1142E55-BF29-4BB2-8068-BB262457372A}"/>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114AC92D-EA4A-49AD-9850-494024EACD9C}"/>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99DBFAEC-5A8C-420C-A1B7-9A1DC1E6F008}"/>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DB7BEB6F-9C0B-441E-B01B-5C43B307EC4A}"/>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39679D4-046E-4A0F-8FA0-386B46A876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399CB36-1C95-4100-BA74-593092F8DB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9BEDCFC-5777-4FE9-B0C4-24B2FC2E5F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73392BF-4D30-4987-9717-EB57F5C223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CE31AB02-5090-46F8-96E0-25BB6EED7A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99968</xdr:rowOff>
    </xdr:from>
    <xdr:to>
      <xdr:col>24</xdr:col>
      <xdr:colOff>114300</xdr:colOff>
      <xdr:row>84</xdr:row>
      <xdr:rowOff>30118</xdr:rowOff>
    </xdr:to>
    <xdr:sp macro="" textlink="">
      <xdr:nvSpPr>
        <xdr:cNvPr id="207" name="楕円 206">
          <a:extLst>
            <a:ext uri="{FF2B5EF4-FFF2-40B4-BE49-F238E27FC236}">
              <a16:creationId xmlns:a16="http://schemas.microsoft.com/office/drawing/2014/main" id="{569B3AB9-45D5-4B12-A48D-5273E81C6E18}"/>
            </a:ext>
          </a:extLst>
        </xdr:cNvPr>
        <xdr:cNvSpPr/>
      </xdr:nvSpPr>
      <xdr:spPr>
        <a:xfrm>
          <a:off x="4584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78395</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E12B85D0-DB7B-481A-B14D-A18A81EEF01B}"/>
            </a:ext>
          </a:extLst>
        </xdr:cNvPr>
        <xdr:cNvSpPr txBox="1"/>
      </xdr:nvSpPr>
      <xdr:spPr>
        <a:xfrm>
          <a:off x="4673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209" name="楕円 208">
          <a:extLst>
            <a:ext uri="{FF2B5EF4-FFF2-40B4-BE49-F238E27FC236}">
              <a16:creationId xmlns:a16="http://schemas.microsoft.com/office/drawing/2014/main" id="{A76FBEE1-32CD-4A18-BB98-534DB34FCF9B}"/>
            </a:ext>
          </a:extLst>
        </xdr:cNvPr>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111579</xdr:rowOff>
    </xdr:from>
    <xdr:to>
      <xdr:col>24</xdr:col>
      <xdr:colOff>63500</xdr:colOff>
      <xdr:row>83</xdr:row>
      <xdr:rowOff>150768</xdr:rowOff>
    </xdr:to>
    <xdr:cxnSp macro="">
      <xdr:nvCxnSpPr>
        <xdr:cNvPr id="210" name="直線コネクタ 209">
          <a:extLst>
            <a:ext uri="{FF2B5EF4-FFF2-40B4-BE49-F238E27FC236}">
              <a16:creationId xmlns:a16="http://schemas.microsoft.com/office/drawing/2014/main" id="{F728054F-6893-4908-A37A-A9018BDECC55}"/>
            </a:ext>
          </a:extLst>
        </xdr:cNvPr>
        <xdr:cNvCxnSpPr/>
      </xdr:nvCxnSpPr>
      <xdr:spPr>
        <a:xfrm>
          <a:off x="3797300" y="1434192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211" name="楕円 210">
          <a:extLst>
            <a:ext uri="{FF2B5EF4-FFF2-40B4-BE49-F238E27FC236}">
              <a16:creationId xmlns:a16="http://schemas.microsoft.com/office/drawing/2014/main" id="{CC1706AB-8249-4A8F-A5F4-AE2AA5B4C7E4}"/>
            </a:ext>
          </a:extLst>
        </xdr:cNvPr>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111579</xdr:rowOff>
    </xdr:to>
    <xdr:cxnSp macro="">
      <xdr:nvCxnSpPr>
        <xdr:cNvPr id="212" name="直線コネクタ 211">
          <a:extLst>
            <a:ext uri="{FF2B5EF4-FFF2-40B4-BE49-F238E27FC236}">
              <a16:creationId xmlns:a16="http://schemas.microsoft.com/office/drawing/2014/main" id="{131EDDA3-CD0C-4325-A829-D16760EC2C6F}"/>
            </a:ext>
          </a:extLst>
        </xdr:cNvPr>
        <xdr:cNvCxnSpPr/>
      </xdr:nvCxnSpPr>
      <xdr:spPr>
        <a:xfrm>
          <a:off x="2908300" y="143027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152219</xdr:rowOff>
    </xdr:from>
    <xdr:to>
      <xdr:col>10</xdr:col>
      <xdr:colOff>165100</xdr:colOff>
      <xdr:row>83</xdr:row>
      <xdr:rowOff>82369</xdr:rowOff>
    </xdr:to>
    <xdr:sp macro="" textlink="">
      <xdr:nvSpPr>
        <xdr:cNvPr id="213" name="楕円 212">
          <a:extLst>
            <a:ext uri="{FF2B5EF4-FFF2-40B4-BE49-F238E27FC236}">
              <a16:creationId xmlns:a16="http://schemas.microsoft.com/office/drawing/2014/main" id="{C115631B-10E7-4773-8C5B-5D9B255A60E5}"/>
            </a:ext>
          </a:extLst>
        </xdr:cNvPr>
        <xdr:cNvSpPr/>
      </xdr:nvSpPr>
      <xdr:spPr>
        <a:xfrm>
          <a:off x="1968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31569</xdr:rowOff>
    </xdr:from>
    <xdr:to>
      <xdr:col>15</xdr:col>
      <xdr:colOff>50800</xdr:colOff>
      <xdr:row>83</xdr:row>
      <xdr:rowOff>72389</xdr:rowOff>
    </xdr:to>
    <xdr:cxnSp macro="">
      <xdr:nvCxnSpPr>
        <xdr:cNvPr id="214" name="直線コネクタ 213">
          <a:extLst>
            <a:ext uri="{FF2B5EF4-FFF2-40B4-BE49-F238E27FC236}">
              <a16:creationId xmlns:a16="http://schemas.microsoft.com/office/drawing/2014/main" id="{BBBFC677-9856-42CF-8CA6-D1D7BC80F14E}"/>
            </a:ext>
          </a:extLst>
        </xdr:cNvPr>
        <xdr:cNvCxnSpPr/>
      </xdr:nvCxnSpPr>
      <xdr:spPr>
        <a:xfrm>
          <a:off x="2019300" y="142619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11793</xdr:rowOff>
    </xdr:from>
    <xdr:to>
      <xdr:col>6</xdr:col>
      <xdr:colOff>38100</xdr:colOff>
      <xdr:row>83</xdr:row>
      <xdr:rowOff>113393</xdr:rowOff>
    </xdr:to>
    <xdr:sp macro="" textlink="">
      <xdr:nvSpPr>
        <xdr:cNvPr id="215" name="楕円 214">
          <a:extLst>
            <a:ext uri="{FF2B5EF4-FFF2-40B4-BE49-F238E27FC236}">
              <a16:creationId xmlns:a16="http://schemas.microsoft.com/office/drawing/2014/main" id="{C648BCCE-A253-4ABE-AF43-EDFA3E47582C}"/>
            </a:ext>
          </a:extLst>
        </xdr:cNvPr>
        <xdr:cNvSpPr/>
      </xdr:nvSpPr>
      <xdr:spPr>
        <a:xfrm>
          <a:off x="1079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31569</xdr:rowOff>
    </xdr:from>
    <xdr:to>
      <xdr:col>10</xdr:col>
      <xdr:colOff>114300</xdr:colOff>
      <xdr:row>83</xdr:row>
      <xdr:rowOff>62593</xdr:rowOff>
    </xdr:to>
    <xdr:cxnSp macro="">
      <xdr:nvCxnSpPr>
        <xdr:cNvPr id="216" name="直線コネクタ 215">
          <a:extLst>
            <a:ext uri="{FF2B5EF4-FFF2-40B4-BE49-F238E27FC236}">
              <a16:creationId xmlns:a16="http://schemas.microsoft.com/office/drawing/2014/main" id="{08891F02-3D05-47D9-BC61-5C945EC46314}"/>
            </a:ext>
          </a:extLst>
        </xdr:cNvPr>
        <xdr:cNvCxnSpPr/>
      </xdr:nvCxnSpPr>
      <xdr:spPr>
        <a:xfrm flipV="1">
          <a:off x="1130300" y="142619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9C611316-BADE-4C2C-9B3A-D35C1CF08EA3}"/>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0F5DBB79-67D1-4359-8E73-C9B4359716A4}"/>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5B8A9CF5-5616-4831-8A2A-70DC5BBCEE2D}"/>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C370C7B2-77B4-468B-B29E-FA514788491A}"/>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221" name="n_1mainValue【福祉施設】&#10;有形固定資産減価償却率">
          <a:extLst>
            <a:ext uri="{FF2B5EF4-FFF2-40B4-BE49-F238E27FC236}">
              <a16:creationId xmlns:a16="http://schemas.microsoft.com/office/drawing/2014/main" id="{513ACEA2-68DF-4EC6-89AE-B71AF8472F4F}"/>
            </a:ext>
          </a:extLst>
        </xdr:cNvPr>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22" name="n_2mainValue【福祉施設】&#10;有形固定資産減価償却率">
          <a:extLst>
            <a:ext uri="{FF2B5EF4-FFF2-40B4-BE49-F238E27FC236}">
              <a16:creationId xmlns:a16="http://schemas.microsoft.com/office/drawing/2014/main" id="{63DF9DE3-1107-4700-B279-7A66BA7D8555}"/>
            </a:ext>
          </a:extLst>
        </xdr:cNvPr>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73496</xdr:rowOff>
    </xdr:from>
    <xdr:ext cx="405111" cy="259045"/>
    <xdr:sp macro="" textlink="">
      <xdr:nvSpPr>
        <xdr:cNvPr id="223" name="n_3mainValue【福祉施設】&#10;有形固定資産減価償却率">
          <a:extLst>
            <a:ext uri="{FF2B5EF4-FFF2-40B4-BE49-F238E27FC236}">
              <a16:creationId xmlns:a16="http://schemas.microsoft.com/office/drawing/2014/main" id="{516C58D1-BBFD-47DD-934A-32B2750858F8}"/>
            </a:ext>
          </a:extLst>
        </xdr:cNvPr>
        <xdr:cNvSpPr txBox="1"/>
      </xdr:nvSpPr>
      <xdr:spPr>
        <a:xfrm>
          <a:off x="1816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224" name="n_4mainValue【福祉施設】&#10;有形固定資産減価償却率">
          <a:extLst>
            <a:ext uri="{FF2B5EF4-FFF2-40B4-BE49-F238E27FC236}">
              <a16:creationId xmlns:a16="http://schemas.microsoft.com/office/drawing/2014/main" id="{022CA6A4-F49C-4DD5-B095-9C8AAF790FB8}"/>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9BADD327-3B45-46F6-8273-6D88091EF0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7EF2C11B-C4D7-49C5-9492-0272E580C0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8014F833-6DB0-41E9-9BF4-65FEF8450DC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51DF3906-9961-4B94-B26B-1808802ABD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6603CFA6-5008-497A-BD6C-5231050030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5BCB7EE8-51B1-49CF-AA3C-BCDA222D50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BB9C07B9-571D-46DF-BEB2-A55AFDD492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749528C9-32CA-431C-B9FC-C657CA770E8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83455F05-E37E-4F62-86BA-039D3443D5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23428CE5-FFCD-4D78-AA34-381662429C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9881D425-4924-4846-9E50-1FABAC26566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E7FCA227-EDF8-4EF3-8AF2-88625D7EBCC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6717F5FA-7AB8-49BE-989B-0107F27AA12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3C80CEC0-921F-4FDB-8FA0-8A6716D654B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3EAAC328-4C49-4E07-B61D-0D75BC054CF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45BBBF5F-EDB7-4D3A-8D07-52A572D6F65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A68E9AC3-77E3-4982-92C9-105E1545603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4DE72927-178E-4072-BD4D-2A2BA3BA642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77E511FF-EDD3-463E-9672-996891BD46A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46E140D2-B8E2-4638-AF14-7D1546D8A3F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FCD62023-83FE-4B0C-9C2A-B210849C69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213ADA56-7813-49B4-ABDC-DD8E9299D74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3DE78CA6-C953-4975-A53C-CB97B9B499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988DC295-DD11-4912-8F6E-23EF036B8C63}"/>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620C8415-62F7-4FE6-8A45-B22B1D42396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325EB109-1003-4667-B6F8-7F052F7E0BF6}"/>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8B191356-4BF7-4661-9EB2-5201F63AE53C}"/>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8F78214A-6957-4DDE-BC3F-E8EE5C91FFAE}"/>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2B4E425D-6E43-4349-ABB0-989A220A60CA}"/>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D95C9040-C57E-468F-A8D5-FA6F94D47FC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99B9D6DA-8BFC-4D8C-B3D7-803DF8683B13}"/>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077B8A08-6C5D-4096-B32F-3042FF65CEAF}"/>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F5B0F4D6-7E26-4F97-B150-46A3C7F70BAE}"/>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8E0A32D2-8D86-4529-ABD2-186E84FDED8C}"/>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45DBAB2-DF8A-42DC-9A93-94E965D595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0B0E2D0-FAD9-4156-880C-BA07883C97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9CCEF20-F823-49FD-9A98-FC8A19E8A4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78FE344E-010A-4C3F-A832-05791CA04D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39D0430-A60C-47EC-9159-9F9B6D3B3D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73406</xdr:rowOff>
    </xdr:from>
    <xdr:to>
      <xdr:col>55</xdr:col>
      <xdr:colOff>50800</xdr:colOff>
      <xdr:row>83</xdr:row>
      <xdr:rowOff>3556</xdr:rowOff>
    </xdr:to>
    <xdr:sp macro="" textlink="">
      <xdr:nvSpPr>
        <xdr:cNvPr id="264" name="楕円 263">
          <a:extLst>
            <a:ext uri="{FF2B5EF4-FFF2-40B4-BE49-F238E27FC236}">
              <a16:creationId xmlns:a16="http://schemas.microsoft.com/office/drawing/2014/main" id="{BC57D4F0-DF59-4BF8-8365-584E5039D2B3}"/>
            </a:ext>
          </a:extLst>
        </xdr:cNvPr>
        <xdr:cNvSpPr/>
      </xdr:nvSpPr>
      <xdr:spPr>
        <a:xfrm>
          <a:off x="10426700" y="141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96283</xdr:rowOff>
    </xdr:from>
    <xdr:ext cx="469744" cy="259045"/>
    <xdr:sp macro="" textlink="">
      <xdr:nvSpPr>
        <xdr:cNvPr id="265" name="【福祉施設】&#10;一人当たり面積該当値テキスト">
          <a:extLst>
            <a:ext uri="{FF2B5EF4-FFF2-40B4-BE49-F238E27FC236}">
              <a16:creationId xmlns:a16="http://schemas.microsoft.com/office/drawing/2014/main" id="{E34DA93C-9A51-44B0-A163-B057D30F1153}"/>
            </a:ext>
          </a:extLst>
        </xdr:cNvPr>
        <xdr:cNvSpPr txBox="1"/>
      </xdr:nvSpPr>
      <xdr:spPr>
        <a:xfrm>
          <a:off x="10515600" y="139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92075</xdr:rowOff>
    </xdr:from>
    <xdr:to>
      <xdr:col>50</xdr:col>
      <xdr:colOff>165100</xdr:colOff>
      <xdr:row>83</xdr:row>
      <xdr:rowOff>22225</xdr:rowOff>
    </xdr:to>
    <xdr:sp macro="" textlink="">
      <xdr:nvSpPr>
        <xdr:cNvPr id="266" name="楕円 265">
          <a:extLst>
            <a:ext uri="{FF2B5EF4-FFF2-40B4-BE49-F238E27FC236}">
              <a16:creationId xmlns:a16="http://schemas.microsoft.com/office/drawing/2014/main" id="{37149FFF-A810-4464-8991-7DBECF243D9A}"/>
            </a:ext>
          </a:extLst>
        </xdr:cNvPr>
        <xdr:cNvSpPr/>
      </xdr:nvSpPr>
      <xdr:spPr>
        <a:xfrm>
          <a:off x="9588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124206</xdr:rowOff>
    </xdr:from>
    <xdr:to>
      <xdr:col>55</xdr:col>
      <xdr:colOff>0</xdr:colOff>
      <xdr:row>82</xdr:row>
      <xdr:rowOff>142875</xdr:rowOff>
    </xdr:to>
    <xdr:cxnSp macro="">
      <xdr:nvCxnSpPr>
        <xdr:cNvPr id="267" name="直線コネクタ 266">
          <a:extLst>
            <a:ext uri="{FF2B5EF4-FFF2-40B4-BE49-F238E27FC236}">
              <a16:creationId xmlns:a16="http://schemas.microsoft.com/office/drawing/2014/main" id="{0C10C0F4-2841-484C-A96B-A609726FC3A4}"/>
            </a:ext>
          </a:extLst>
        </xdr:cNvPr>
        <xdr:cNvCxnSpPr/>
      </xdr:nvCxnSpPr>
      <xdr:spPr>
        <a:xfrm flipV="1">
          <a:off x="9639300" y="14183106"/>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117221</xdr:rowOff>
    </xdr:from>
    <xdr:to>
      <xdr:col>46</xdr:col>
      <xdr:colOff>38100</xdr:colOff>
      <xdr:row>83</xdr:row>
      <xdr:rowOff>47371</xdr:rowOff>
    </xdr:to>
    <xdr:sp macro="" textlink="">
      <xdr:nvSpPr>
        <xdr:cNvPr id="268" name="楕円 267">
          <a:extLst>
            <a:ext uri="{FF2B5EF4-FFF2-40B4-BE49-F238E27FC236}">
              <a16:creationId xmlns:a16="http://schemas.microsoft.com/office/drawing/2014/main" id="{32783E6F-3DCD-41D8-B141-4C47448AEDEC}"/>
            </a:ext>
          </a:extLst>
        </xdr:cNvPr>
        <xdr:cNvSpPr/>
      </xdr:nvSpPr>
      <xdr:spPr>
        <a:xfrm>
          <a:off x="8699500" y="1417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142875</xdr:rowOff>
    </xdr:from>
    <xdr:to>
      <xdr:col>50</xdr:col>
      <xdr:colOff>114300</xdr:colOff>
      <xdr:row>82</xdr:row>
      <xdr:rowOff>168021</xdr:rowOff>
    </xdr:to>
    <xdr:cxnSp macro="">
      <xdr:nvCxnSpPr>
        <xdr:cNvPr id="269" name="直線コネクタ 268">
          <a:extLst>
            <a:ext uri="{FF2B5EF4-FFF2-40B4-BE49-F238E27FC236}">
              <a16:creationId xmlns:a16="http://schemas.microsoft.com/office/drawing/2014/main" id="{7AC96258-3FF6-41D8-9BAE-560434145810}"/>
            </a:ext>
          </a:extLst>
        </xdr:cNvPr>
        <xdr:cNvCxnSpPr/>
      </xdr:nvCxnSpPr>
      <xdr:spPr>
        <a:xfrm flipV="1">
          <a:off x="8750300" y="1420177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138176</xdr:rowOff>
    </xdr:from>
    <xdr:to>
      <xdr:col>41</xdr:col>
      <xdr:colOff>101600</xdr:colOff>
      <xdr:row>83</xdr:row>
      <xdr:rowOff>68326</xdr:rowOff>
    </xdr:to>
    <xdr:sp macro="" textlink="">
      <xdr:nvSpPr>
        <xdr:cNvPr id="270" name="楕円 269">
          <a:extLst>
            <a:ext uri="{FF2B5EF4-FFF2-40B4-BE49-F238E27FC236}">
              <a16:creationId xmlns:a16="http://schemas.microsoft.com/office/drawing/2014/main" id="{9452E235-7448-4595-AAB4-A8FB66514DE1}"/>
            </a:ext>
          </a:extLst>
        </xdr:cNvPr>
        <xdr:cNvSpPr/>
      </xdr:nvSpPr>
      <xdr:spPr>
        <a:xfrm>
          <a:off x="7810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168021</xdr:rowOff>
    </xdr:from>
    <xdr:to>
      <xdr:col>45</xdr:col>
      <xdr:colOff>177800</xdr:colOff>
      <xdr:row>83</xdr:row>
      <xdr:rowOff>17526</xdr:rowOff>
    </xdr:to>
    <xdr:cxnSp macro="">
      <xdr:nvCxnSpPr>
        <xdr:cNvPr id="271" name="直線コネクタ 270">
          <a:extLst>
            <a:ext uri="{FF2B5EF4-FFF2-40B4-BE49-F238E27FC236}">
              <a16:creationId xmlns:a16="http://schemas.microsoft.com/office/drawing/2014/main" id="{B22E86DD-8E94-4D46-BE6A-CCA813D70537}"/>
            </a:ext>
          </a:extLst>
        </xdr:cNvPr>
        <xdr:cNvCxnSpPr/>
      </xdr:nvCxnSpPr>
      <xdr:spPr>
        <a:xfrm flipV="1">
          <a:off x="7861300" y="1422692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159131</xdr:rowOff>
    </xdr:from>
    <xdr:to>
      <xdr:col>36</xdr:col>
      <xdr:colOff>165100</xdr:colOff>
      <xdr:row>83</xdr:row>
      <xdr:rowOff>89281</xdr:rowOff>
    </xdr:to>
    <xdr:sp macro="" textlink="">
      <xdr:nvSpPr>
        <xdr:cNvPr id="272" name="楕円 271">
          <a:extLst>
            <a:ext uri="{FF2B5EF4-FFF2-40B4-BE49-F238E27FC236}">
              <a16:creationId xmlns:a16="http://schemas.microsoft.com/office/drawing/2014/main" id="{14EE5D87-42B3-42CE-BD9A-4DC74BBCE353}"/>
            </a:ext>
          </a:extLst>
        </xdr:cNvPr>
        <xdr:cNvSpPr/>
      </xdr:nvSpPr>
      <xdr:spPr>
        <a:xfrm>
          <a:off x="6921500" y="142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17526</xdr:rowOff>
    </xdr:from>
    <xdr:to>
      <xdr:col>41</xdr:col>
      <xdr:colOff>50800</xdr:colOff>
      <xdr:row>83</xdr:row>
      <xdr:rowOff>38481</xdr:rowOff>
    </xdr:to>
    <xdr:cxnSp macro="">
      <xdr:nvCxnSpPr>
        <xdr:cNvPr id="273" name="直線コネクタ 272">
          <a:extLst>
            <a:ext uri="{FF2B5EF4-FFF2-40B4-BE49-F238E27FC236}">
              <a16:creationId xmlns:a16="http://schemas.microsoft.com/office/drawing/2014/main" id="{CA779C0B-0F66-42A3-B430-C019375F691D}"/>
            </a:ext>
          </a:extLst>
        </xdr:cNvPr>
        <xdr:cNvCxnSpPr/>
      </xdr:nvCxnSpPr>
      <xdr:spPr>
        <a:xfrm flipV="1">
          <a:off x="6972300" y="1424787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AA55FED1-D0BA-4889-8893-61786D93065C}"/>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5059010D-089C-4E1F-952C-A75A49AA699F}"/>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8FFA31FE-39A1-46E8-A6E8-EF710893DBE2}"/>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0BD85C9E-B9D8-4CE3-854B-065187C8AD4D}"/>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38752</xdr:rowOff>
    </xdr:from>
    <xdr:ext cx="469744" cy="259045"/>
    <xdr:sp macro="" textlink="">
      <xdr:nvSpPr>
        <xdr:cNvPr id="278" name="n_1mainValue【福祉施設】&#10;一人当たり面積">
          <a:extLst>
            <a:ext uri="{FF2B5EF4-FFF2-40B4-BE49-F238E27FC236}">
              <a16:creationId xmlns:a16="http://schemas.microsoft.com/office/drawing/2014/main" id="{DE3C50BB-4D57-4956-8893-20FB38EC950B}"/>
            </a:ext>
          </a:extLst>
        </xdr:cNvPr>
        <xdr:cNvSpPr txBox="1"/>
      </xdr:nvSpPr>
      <xdr:spPr>
        <a:xfrm>
          <a:off x="9391727" y="139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63898</xdr:rowOff>
    </xdr:from>
    <xdr:ext cx="469744" cy="259045"/>
    <xdr:sp macro="" textlink="">
      <xdr:nvSpPr>
        <xdr:cNvPr id="279" name="n_2mainValue【福祉施設】&#10;一人当たり面積">
          <a:extLst>
            <a:ext uri="{FF2B5EF4-FFF2-40B4-BE49-F238E27FC236}">
              <a16:creationId xmlns:a16="http://schemas.microsoft.com/office/drawing/2014/main" id="{675D230B-2177-41C5-AC8B-1EF9A9A96E6C}"/>
            </a:ext>
          </a:extLst>
        </xdr:cNvPr>
        <xdr:cNvSpPr txBox="1"/>
      </xdr:nvSpPr>
      <xdr:spPr>
        <a:xfrm>
          <a:off x="8515427" y="1395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84853</xdr:rowOff>
    </xdr:from>
    <xdr:ext cx="469744" cy="259045"/>
    <xdr:sp macro="" textlink="">
      <xdr:nvSpPr>
        <xdr:cNvPr id="280" name="n_3mainValue【福祉施設】&#10;一人当たり面積">
          <a:extLst>
            <a:ext uri="{FF2B5EF4-FFF2-40B4-BE49-F238E27FC236}">
              <a16:creationId xmlns:a16="http://schemas.microsoft.com/office/drawing/2014/main" id="{263680E8-CE3B-4108-BDCA-D20E96ED5319}"/>
            </a:ext>
          </a:extLst>
        </xdr:cNvPr>
        <xdr:cNvSpPr txBox="1"/>
      </xdr:nvSpPr>
      <xdr:spPr>
        <a:xfrm>
          <a:off x="7626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105808</xdr:rowOff>
    </xdr:from>
    <xdr:ext cx="469744" cy="259045"/>
    <xdr:sp macro="" textlink="">
      <xdr:nvSpPr>
        <xdr:cNvPr id="281" name="n_4mainValue【福祉施設】&#10;一人当たり面積">
          <a:extLst>
            <a:ext uri="{FF2B5EF4-FFF2-40B4-BE49-F238E27FC236}">
              <a16:creationId xmlns:a16="http://schemas.microsoft.com/office/drawing/2014/main" id="{1C691731-1DBD-4D15-98A0-3686327D969F}"/>
            </a:ext>
          </a:extLst>
        </xdr:cNvPr>
        <xdr:cNvSpPr txBox="1"/>
      </xdr:nvSpPr>
      <xdr:spPr>
        <a:xfrm>
          <a:off x="6737427" y="1399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64ABD845-290C-48B2-988D-A05D0F99E9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28FE18A0-A905-40E8-8CD3-02116AFB4F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9B807861-4868-4052-AB82-B6CF7B800F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1CA6AEBC-2E2E-4146-BC9C-ED9FF046B91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DDB45740-46D9-4385-AF0B-F114B38FD7C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8A4D2365-5D68-4E38-BD31-89D13D8B101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53311B16-50EE-43DE-9908-44DAEE48A14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3CB011CF-46E1-4DF0-A012-1E2E9ADE6D2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4DBC838D-734D-44E5-B6CB-DDA7B33332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C392181C-9177-459A-AB96-840165DA75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4FF5CE60-B68D-4D73-954A-2E1F4BA009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630655E8-9EFF-4ED8-9682-859A216E4B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E1FFCD6B-B1C8-485E-B07F-8B657B37D8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5197C5FA-8A52-4B64-95E1-C239A1B613F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83B3C3D1-881F-497D-BBEE-50990E21C6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3DA50D71-0CD7-4985-9A16-3904C23645B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56FF0CFA-11E7-4BC9-B6BC-71B320E0AE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6FBEAD55-8C9F-4DB8-A823-CAD23BD2B5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D93558A9-3665-47EC-8B1C-56A9BA8F38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F6EFF6C5-98EE-4BD1-AF73-A048961B79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E96013BE-9875-41C1-B09F-288085C62D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6A165358-2051-49C2-8C23-7E4FAE1B82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17433C04-7274-4634-9609-3CDAB8D1737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1D123C2E-8852-4781-98A5-17E5DC6D600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EF876F38-CC0C-4008-AFC9-78A51B4A56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DD6D1FA2-8C57-44AB-B455-CB4DB71CBC4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603E42C5-1C59-4875-9D63-5D248AACB2F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8387E76A-429B-496E-A84B-4F1CDE8B2FA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4103FB4C-5AB1-46E5-84B9-A8AA79A659B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30FC5751-A7AF-4B09-84F5-05C402A2402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5DDD3788-A7A1-4F4A-86E1-8248846DF71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8A814D37-8980-42F5-A9BF-E47D97804AE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1893F78B-E9DD-493B-B524-8D6E72520B4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FB15B356-46CB-46BD-8AB7-AC421FA835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5A85E926-1A60-43F7-9C61-D468BFCDCB9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A6102017-6CA2-43A7-A2AE-043C1A6FB6F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37FF222E-25B6-4F18-B6F9-8DDCE51CA88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2E3B3F0F-CF37-4378-BB0C-A0E4A772DE8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08E1360A-EAA1-4371-871F-9B862DDDAEF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36695219-D652-4D30-9E47-AB2021A457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17D1AA53-1E2D-4F08-8913-54290AE8457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1C4184DB-4EC7-4837-8C68-A9670DDEFB67}"/>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23FEBF6E-00E0-4801-A821-1B335944265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F28F943C-51B8-4C4D-B23A-87FFA566890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F987F43A-63C3-43C4-A410-A32299952C1E}"/>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33BC0D76-5671-459B-BA1A-B9517A530364}"/>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CF6EDF30-6D70-451C-9E6F-E181A470899A}"/>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36960182-5B17-41AA-9D1B-203CD757D66B}"/>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916D052D-486C-40C6-9B90-25DB90FA753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4CC020B1-19A4-4EE5-A1A5-0F9DB5DA981E}"/>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D651C378-42CB-4212-9D1E-47235E004FED}"/>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A820F1CF-527D-4934-934B-838C9174D9CE}"/>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808E18C-00CC-4ED9-9F8B-498BAA2E63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ECC94980-2F1A-47AF-827C-EBCD661326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690BCC28-C3F6-429D-BF17-B8AD542E1D8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4808F757-ECFA-4056-85C2-E7981BCD80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A80E0EA0-3FA7-4058-BFE0-6876655475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51526</xdr:rowOff>
    </xdr:from>
    <xdr:to>
      <xdr:col>85</xdr:col>
      <xdr:colOff>177800</xdr:colOff>
      <xdr:row>39</xdr:row>
      <xdr:rowOff>153126</xdr:rowOff>
    </xdr:to>
    <xdr:sp macro="" textlink="">
      <xdr:nvSpPr>
        <xdr:cNvPr id="339" name="楕円 338">
          <a:extLst>
            <a:ext uri="{FF2B5EF4-FFF2-40B4-BE49-F238E27FC236}">
              <a16:creationId xmlns:a16="http://schemas.microsoft.com/office/drawing/2014/main" id="{C38154EE-8183-4308-8D91-0331EA114C3A}"/>
            </a:ext>
          </a:extLst>
        </xdr:cNvPr>
        <xdr:cNvSpPr/>
      </xdr:nvSpPr>
      <xdr:spPr>
        <a:xfrm>
          <a:off x="16268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29953</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176420B8-24A1-4CEC-A5DA-665254E3A68C}"/>
            </a:ext>
          </a:extLst>
        </xdr:cNvPr>
        <xdr:cNvSpPr txBox="1"/>
      </xdr:nvSpPr>
      <xdr:spPr>
        <a:xfrm>
          <a:off x="16357600"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341" name="楕円 340">
          <a:extLst>
            <a:ext uri="{FF2B5EF4-FFF2-40B4-BE49-F238E27FC236}">
              <a16:creationId xmlns:a16="http://schemas.microsoft.com/office/drawing/2014/main" id="{88D01F45-448D-4568-A820-E929E2EC8C19}"/>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102326</xdr:rowOff>
    </xdr:from>
    <xdr:to>
      <xdr:col>85</xdr:col>
      <xdr:colOff>127000</xdr:colOff>
      <xdr:row>42</xdr:row>
      <xdr:rowOff>92528</xdr:rowOff>
    </xdr:to>
    <xdr:cxnSp macro="">
      <xdr:nvCxnSpPr>
        <xdr:cNvPr id="342" name="直線コネクタ 341">
          <a:extLst>
            <a:ext uri="{FF2B5EF4-FFF2-40B4-BE49-F238E27FC236}">
              <a16:creationId xmlns:a16="http://schemas.microsoft.com/office/drawing/2014/main" id="{CAD124A7-A90C-40E3-A4B0-BC492BBD029B}"/>
            </a:ext>
          </a:extLst>
        </xdr:cNvPr>
        <xdr:cNvCxnSpPr/>
      </xdr:nvCxnSpPr>
      <xdr:spPr>
        <a:xfrm flipV="1">
          <a:off x="15481300" y="6788876"/>
          <a:ext cx="838200" cy="5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343" name="楕円 342">
          <a:extLst>
            <a:ext uri="{FF2B5EF4-FFF2-40B4-BE49-F238E27FC236}">
              <a16:creationId xmlns:a16="http://schemas.microsoft.com/office/drawing/2014/main" id="{D43D50DA-F7B3-4372-A256-E0B18322DAA1}"/>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344" name="直線コネクタ 343">
          <a:extLst>
            <a:ext uri="{FF2B5EF4-FFF2-40B4-BE49-F238E27FC236}">
              <a16:creationId xmlns:a16="http://schemas.microsoft.com/office/drawing/2014/main" id="{55DF1D57-2DD4-4024-AD7F-A99E4DC3F951}"/>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345" name="楕円 344">
          <a:extLst>
            <a:ext uri="{FF2B5EF4-FFF2-40B4-BE49-F238E27FC236}">
              <a16:creationId xmlns:a16="http://schemas.microsoft.com/office/drawing/2014/main" id="{A150B32E-47F1-4C8A-8E25-4AC73716AB73}"/>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346" name="直線コネクタ 345">
          <a:extLst>
            <a:ext uri="{FF2B5EF4-FFF2-40B4-BE49-F238E27FC236}">
              <a16:creationId xmlns:a16="http://schemas.microsoft.com/office/drawing/2014/main" id="{648F1569-E90F-4E8B-9EE9-1F21ADFCEEDF}"/>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347" name="楕円 346">
          <a:extLst>
            <a:ext uri="{FF2B5EF4-FFF2-40B4-BE49-F238E27FC236}">
              <a16:creationId xmlns:a16="http://schemas.microsoft.com/office/drawing/2014/main" id="{17CAB8D3-1D62-4BF8-986B-CF95DCBBC2C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348" name="直線コネクタ 347">
          <a:extLst>
            <a:ext uri="{FF2B5EF4-FFF2-40B4-BE49-F238E27FC236}">
              <a16:creationId xmlns:a16="http://schemas.microsoft.com/office/drawing/2014/main" id="{AE77B06E-6881-40EB-BBEC-3E916261B19C}"/>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94F66837-A365-4F47-9C01-BA010E13B661}"/>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58857597-DA95-4408-A9F8-745CD4221F0F}"/>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2A58CAAF-269C-4C8D-BBD9-129E7ED652A4}"/>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6071ECA7-9C1D-4C45-A05D-3CA28143FB50}"/>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353" name="n_1mainValue【一般廃棄物処理施設】&#10;有形固定資産減価償却率">
          <a:extLst>
            <a:ext uri="{FF2B5EF4-FFF2-40B4-BE49-F238E27FC236}">
              <a16:creationId xmlns:a16="http://schemas.microsoft.com/office/drawing/2014/main" id="{92669C16-B2EB-4C04-B972-515E228455BA}"/>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354" name="n_2mainValue【一般廃棄物処理施設】&#10;有形固定資産減価償却率">
          <a:extLst>
            <a:ext uri="{FF2B5EF4-FFF2-40B4-BE49-F238E27FC236}">
              <a16:creationId xmlns:a16="http://schemas.microsoft.com/office/drawing/2014/main" id="{5D3CBD2B-663A-48C0-B97A-A403CC86B2DD}"/>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355" name="n_3mainValue【一般廃棄物処理施設】&#10;有形固定資産減価償却率">
          <a:extLst>
            <a:ext uri="{FF2B5EF4-FFF2-40B4-BE49-F238E27FC236}">
              <a16:creationId xmlns:a16="http://schemas.microsoft.com/office/drawing/2014/main" id="{B4921CC2-858B-4074-A10F-D16699E52BA7}"/>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356" name="n_4mainValue【一般廃棄物処理施設】&#10;有形固定資産減価償却率">
          <a:extLst>
            <a:ext uri="{FF2B5EF4-FFF2-40B4-BE49-F238E27FC236}">
              <a16:creationId xmlns:a16="http://schemas.microsoft.com/office/drawing/2014/main" id="{DFB8702E-B5E9-4747-BAF0-FEC093917DE5}"/>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3FE94702-E983-4AA4-AEE8-B2CB32CE4E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7121B753-BA33-452A-A1C8-68F7F6FC9C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74589A85-32B6-42F0-99A7-63B233A2887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589B6BC5-CA93-4C26-948F-07429AD2EB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B65656D5-FB9A-4FED-B829-1783DA143FC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8F306B7F-60D5-41DA-8330-D6C0B9B00E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6A5E482-4EC9-436A-9DF6-9ADDD7B571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AFFBFA76-D57A-46B5-A02D-BD9A8F5A01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4B1B799C-49F1-44FC-B6AE-B76539FD61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DEC376D5-3989-4A44-BA89-DB8ABA9B1E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E68203FF-4F8C-4AB8-BFAB-9744129BD65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29B71607-C723-4476-8F42-96462FD4E47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2486B8D6-040E-4449-BABB-2D287A3C99D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2CE8DD53-BECF-4FD3-B382-686F65EA90D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37EC2CC9-B82F-4926-96C5-C197C707147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90EAAA18-57A1-4463-A6D1-18A7E956D56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F425F0C9-EE91-4654-9A7B-AAB0CEB81C4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E67990A6-6128-40DA-AE5A-E9D4E9F6856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A7F5D61D-5973-40B9-BAF3-19D66299657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4C128DAC-6F20-4A7C-8859-DCB8086FD084}"/>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76BBDF58-7150-4961-BE10-84CD2CF2133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F1038058-654A-40A4-9405-C29B505A728D}"/>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C42FA795-93DC-4F29-AEF9-D7D7BE1BE40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95781742-8B1B-4BFC-B04C-7FD9D5DA2D4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667776DB-2E2B-46CB-88B1-8F8E45DB14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002C8D1C-6C83-4296-AFBF-67EBA04125E1}"/>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E514B38C-060F-42D3-8B52-4666F459B227}"/>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A067986C-2106-4E60-82E9-C120A1F515E6}"/>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8F947776-2DDB-43A6-9374-B8C6F7B87245}"/>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E478CEBC-88F9-46A0-941D-43072484BB1D}"/>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62592963-0D3F-4174-8BD6-4F13DFCDD7F5}"/>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CF40CB08-EA62-40F6-8ED4-7D6C821B7AF3}"/>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085EF0A9-9463-4E7A-8451-7D2677F70529}"/>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id="{EEA51E7A-89D3-4419-B690-52360AF21562}"/>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id="{89908463-324A-4267-A01D-C162E34EB731}"/>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id="{ABCBFE5E-68B9-447C-9B61-0850B8EF1A0B}"/>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98A97FC-46A4-4F81-9FF5-4D6E91F208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2E38B0A1-50DF-403E-97B9-F27C1CAD9E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CB62993-E5CB-44C1-988A-0DDEE9F93F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F2B4F600-E822-4D48-A0AA-9640EC5C44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B291607B-BC74-4B93-9C59-803EA04234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34877</xdr:rowOff>
    </xdr:from>
    <xdr:to>
      <xdr:col>116</xdr:col>
      <xdr:colOff>114300</xdr:colOff>
      <xdr:row>42</xdr:row>
      <xdr:rowOff>136477</xdr:rowOff>
    </xdr:to>
    <xdr:sp macro="" textlink="">
      <xdr:nvSpPr>
        <xdr:cNvPr id="398" name="楕円 397">
          <a:extLst>
            <a:ext uri="{FF2B5EF4-FFF2-40B4-BE49-F238E27FC236}">
              <a16:creationId xmlns:a16="http://schemas.microsoft.com/office/drawing/2014/main" id="{7510B659-68B4-4F5C-81B3-D10522EDD27B}"/>
            </a:ext>
          </a:extLst>
        </xdr:cNvPr>
        <xdr:cNvSpPr/>
      </xdr:nvSpPr>
      <xdr:spPr>
        <a:xfrm>
          <a:off x="22110700" y="72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121254</xdr:rowOff>
    </xdr:from>
    <xdr:ext cx="469744" cy="259045"/>
    <xdr:sp macro="" textlink="">
      <xdr:nvSpPr>
        <xdr:cNvPr id="399" name="【一般廃棄物処理施設】&#10;一人当たり有形固定資産（償却資産）額該当値テキスト">
          <a:extLst>
            <a:ext uri="{FF2B5EF4-FFF2-40B4-BE49-F238E27FC236}">
              <a16:creationId xmlns:a16="http://schemas.microsoft.com/office/drawing/2014/main" id="{5F5919E4-7CA9-4EB3-B820-0CD15EAB1DE2}"/>
            </a:ext>
          </a:extLst>
        </xdr:cNvPr>
        <xdr:cNvSpPr txBox="1"/>
      </xdr:nvSpPr>
      <xdr:spPr>
        <a:xfrm>
          <a:off x="22199600" y="71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37128</xdr:rowOff>
    </xdr:from>
    <xdr:to>
      <xdr:col>112</xdr:col>
      <xdr:colOff>38100</xdr:colOff>
      <xdr:row>42</xdr:row>
      <xdr:rowOff>138728</xdr:rowOff>
    </xdr:to>
    <xdr:sp macro="" textlink="">
      <xdr:nvSpPr>
        <xdr:cNvPr id="400" name="楕円 399">
          <a:extLst>
            <a:ext uri="{FF2B5EF4-FFF2-40B4-BE49-F238E27FC236}">
              <a16:creationId xmlns:a16="http://schemas.microsoft.com/office/drawing/2014/main" id="{B4DE0CEA-B438-4ED0-BD5D-5BE9424D5D5B}"/>
            </a:ext>
          </a:extLst>
        </xdr:cNvPr>
        <xdr:cNvSpPr/>
      </xdr:nvSpPr>
      <xdr:spPr>
        <a:xfrm>
          <a:off x="21272500" y="72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85677</xdr:rowOff>
    </xdr:from>
    <xdr:to>
      <xdr:col>116</xdr:col>
      <xdr:colOff>63500</xdr:colOff>
      <xdr:row>42</xdr:row>
      <xdr:rowOff>87928</xdr:rowOff>
    </xdr:to>
    <xdr:cxnSp macro="">
      <xdr:nvCxnSpPr>
        <xdr:cNvPr id="401" name="直線コネクタ 400">
          <a:extLst>
            <a:ext uri="{FF2B5EF4-FFF2-40B4-BE49-F238E27FC236}">
              <a16:creationId xmlns:a16="http://schemas.microsoft.com/office/drawing/2014/main" id="{3FE86F69-39D7-4E76-BD0E-5556619FF4C0}"/>
            </a:ext>
          </a:extLst>
        </xdr:cNvPr>
        <xdr:cNvCxnSpPr/>
      </xdr:nvCxnSpPr>
      <xdr:spPr>
        <a:xfrm flipV="1">
          <a:off x="21323300" y="7286577"/>
          <a:ext cx="8382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37303</xdr:rowOff>
    </xdr:from>
    <xdr:to>
      <xdr:col>107</xdr:col>
      <xdr:colOff>101600</xdr:colOff>
      <xdr:row>42</xdr:row>
      <xdr:rowOff>138903</xdr:rowOff>
    </xdr:to>
    <xdr:sp macro="" textlink="">
      <xdr:nvSpPr>
        <xdr:cNvPr id="402" name="楕円 401">
          <a:extLst>
            <a:ext uri="{FF2B5EF4-FFF2-40B4-BE49-F238E27FC236}">
              <a16:creationId xmlns:a16="http://schemas.microsoft.com/office/drawing/2014/main" id="{7CEC5836-5273-4CF4-9EA0-A196B3DB71BB}"/>
            </a:ext>
          </a:extLst>
        </xdr:cNvPr>
        <xdr:cNvSpPr/>
      </xdr:nvSpPr>
      <xdr:spPr>
        <a:xfrm>
          <a:off x="20383500" y="72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87928</xdr:rowOff>
    </xdr:from>
    <xdr:to>
      <xdr:col>111</xdr:col>
      <xdr:colOff>177800</xdr:colOff>
      <xdr:row>42</xdr:row>
      <xdr:rowOff>88103</xdr:rowOff>
    </xdr:to>
    <xdr:cxnSp macro="">
      <xdr:nvCxnSpPr>
        <xdr:cNvPr id="403" name="直線コネクタ 402">
          <a:extLst>
            <a:ext uri="{FF2B5EF4-FFF2-40B4-BE49-F238E27FC236}">
              <a16:creationId xmlns:a16="http://schemas.microsoft.com/office/drawing/2014/main" id="{5190EDA2-D0F6-400C-B33D-E9B90DB2801E}"/>
            </a:ext>
          </a:extLst>
        </xdr:cNvPr>
        <xdr:cNvCxnSpPr/>
      </xdr:nvCxnSpPr>
      <xdr:spPr>
        <a:xfrm flipV="1">
          <a:off x="20434300" y="7288828"/>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37451</xdr:rowOff>
    </xdr:from>
    <xdr:to>
      <xdr:col>102</xdr:col>
      <xdr:colOff>165100</xdr:colOff>
      <xdr:row>42</xdr:row>
      <xdr:rowOff>139051</xdr:rowOff>
    </xdr:to>
    <xdr:sp macro="" textlink="">
      <xdr:nvSpPr>
        <xdr:cNvPr id="404" name="楕円 403">
          <a:extLst>
            <a:ext uri="{FF2B5EF4-FFF2-40B4-BE49-F238E27FC236}">
              <a16:creationId xmlns:a16="http://schemas.microsoft.com/office/drawing/2014/main" id="{CE88763E-8B97-4AA8-88D2-BB221A1621DF}"/>
            </a:ext>
          </a:extLst>
        </xdr:cNvPr>
        <xdr:cNvSpPr/>
      </xdr:nvSpPr>
      <xdr:spPr>
        <a:xfrm>
          <a:off x="19494500" y="72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88103</xdr:rowOff>
    </xdr:from>
    <xdr:to>
      <xdr:col>107</xdr:col>
      <xdr:colOff>50800</xdr:colOff>
      <xdr:row>42</xdr:row>
      <xdr:rowOff>88251</xdr:rowOff>
    </xdr:to>
    <xdr:cxnSp macro="">
      <xdr:nvCxnSpPr>
        <xdr:cNvPr id="405" name="直線コネクタ 404">
          <a:extLst>
            <a:ext uri="{FF2B5EF4-FFF2-40B4-BE49-F238E27FC236}">
              <a16:creationId xmlns:a16="http://schemas.microsoft.com/office/drawing/2014/main" id="{9467C761-21F2-45C0-A8BF-23B8F15757F8}"/>
            </a:ext>
          </a:extLst>
        </xdr:cNvPr>
        <xdr:cNvCxnSpPr/>
      </xdr:nvCxnSpPr>
      <xdr:spPr>
        <a:xfrm flipV="1">
          <a:off x="19545300" y="7289003"/>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37596</xdr:rowOff>
    </xdr:from>
    <xdr:to>
      <xdr:col>98</xdr:col>
      <xdr:colOff>38100</xdr:colOff>
      <xdr:row>42</xdr:row>
      <xdr:rowOff>139196</xdr:rowOff>
    </xdr:to>
    <xdr:sp macro="" textlink="">
      <xdr:nvSpPr>
        <xdr:cNvPr id="406" name="楕円 405">
          <a:extLst>
            <a:ext uri="{FF2B5EF4-FFF2-40B4-BE49-F238E27FC236}">
              <a16:creationId xmlns:a16="http://schemas.microsoft.com/office/drawing/2014/main" id="{0B2BEF35-1307-4E44-B25B-1755BD5ACB0E}"/>
            </a:ext>
          </a:extLst>
        </xdr:cNvPr>
        <xdr:cNvSpPr/>
      </xdr:nvSpPr>
      <xdr:spPr>
        <a:xfrm>
          <a:off x="18605500" y="72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88251</xdr:rowOff>
    </xdr:from>
    <xdr:to>
      <xdr:col>102</xdr:col>
      <xdr:colOff>114300</xdr:colOff>
      <xdr:row>42</xdr:row>
      <xdr:rowOff>88396</xdr:rowOff>
    </xdr:to>
    <xdr:cxnSp macro="">
      <xdr:nvCxnSpPr>
        <xdr:cNvPr id="407" name="直線コネクタ 406">
          <a:extLst>
            <a:ext uri="{FF2B5EF4-FFF2-40B4-BE49-F238E27FC236}">
              <a16:creationId xmlns:a16="http://schemas.microsoft.com/office/drawing/2014/main" id="{B12FDCE7-B780-4C4D-8EAE-13102697E666}"/>
            </a:ext>
          </a:extLst>
        </xdr:cNvPr>
        <xdr:cNvCxnSpPr/>
      </xdr:nvCxnSpPr>
      <xdr:spPr>
        <a:xfrm flipV="1">
          <a:off x="18656300" y="7289151"/>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61521EE3-2C7D-4050-889C-F83E5EBCE5C4}"/>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EDE3CFE6-0DBA-4353-9CB9-646934696EBB}"/>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DA90577C-9ADD-4294-9CB5-0B453C62EC94}"/>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6A5A048B-C552-4605-A274-2D090A4FD597}"/>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129855</xdr:rowOff>
    </xdr:from>
    <xdr:ext cx="469744" cy="259045"/>
    <xdr:sp macro="" textlink="">
      <xdr:nvSpPr>
        <xdr:cNvPr id="412" name="n_1mainValue【一般廃棄物処理施設】&#10;一人当たり有形固定資産（償却資産）額">
          <a:extLst>
            <a:ext uri="{FF2B5EF4-FFF2-40B4-BE49-F238E27FC236}">
              <a16:creationId xmlns:a16="http://schemas.microsoft.com/office/drawing/2014/main" id="{A68C9212-F55E-4B8A-A2EA-A8EF0C4F3FDC}"/>
            </a:ext>
          </a:extLst>
        </xdr:cNvPr>
        <xdr:cNvSpPr txBox="1"/>
      </xdr:nvSpPr>
      <xdr:spPr>
        <a:xfrm>
          <a:off x="21075728" y="733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130030</xdr:rowOff>
    </xdr:from>
    <xdr:ext cx="469744" cy="259045"/>
    <xdr:sp macro="" textlink="">
      <xdr:nvSpPr>
        <xdr:cNvPr id="413" name="n_2mainValue【一般廃棄物処理施設】&#10;一人当たり有形固定資産（償却資産）額">
          <a:extLst>
            <a:ext uri="{FF2B5EF4-FFF2-40B4-BE49-F238E27FC236}">
              <a16:creationId xmlns:a16="http://schemas.microsoft.com/office/drawing/2014/main" id="{756183FA-477A-4D7C-8372-CB12F5907AD6}"/>
            </a:ext>
          </a:extLst>
        </xdr:cNvPr>
        <xdr:cNvSpPr txBox="1"/>
      </xdr:nvSpPr>
      <xdr:spPr>
        <a:xfrm>
          <a:off x="20199428" y="733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130178</xdr:rowOff>
    </xdr:from>
    <xdr:ext cx="469744" cy="259045"/>
    <xdr:sp macro="" textlink="">
      <xdr:nvSpPr>
        <xdr:cNvPr id="414" name="n_3mainValue【一般廃棄物処理施設】&#10;一人当たり有形固定資産（償却資産）額">
          <a:extLst>
            <a:ext uri="{FF2B5EF4-FFF2-40B4-BE49-F238E27FC236}">
              <a16:creationId xmlns:a16="http://schemas.microsoft.com/office/drawing/2014/main" id="{5A7D78EE-E08E-413C-981B-93A91ACB2DEC}"/>
            </a:ext>
          </a:extLst>
        </xdr:cNvPr>
        <xdr:cNvSpPr txBox="1"/>
      </xdr:nvSpPr>
      <xdr:spPr>
        <a:xfrm>
          <a:off x="19310428" y="733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130323</xdr:rowOff>
    </xdr:from>
    <xdr:ext cx="469744" cy="259045"/>
    <xdr:sp macro="" textlink="">
      <xdr:nvSpPr>
        <xdr:cNvPr id="415" name="n_4mainValue【一般廃棄物処理施設】&#10;一人当たり有形固定資産（償却資産）額">
          <a:extLst>
            <a:ext uri="{FF2B5EF4-FFF2-40B4-BE49-F238E27FC236}">
              <a16:creationId xmlns:a16="http://schemas.microsoft.com/office/drawing/2014/main" id="{D14A379D-1D5B-4D41-9F36-9C2124239173}"/>
            </a:ext>
          </a:extLst>
        </xdr:cNvPr>
        <xdr:cNvSpPr txBox="1"/>
      </xdr:nvSpPr>
      <xdr:spPr>
        <a:xfrm>
          <a:off x="18421428" y="73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A1A9EDBD-A3DA-4BBF-8CF3-81B4B74218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8B9BF098-0590-4C41-8E79-89FD69ACFC0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850A2768-4010-458E-8D9E-D51E812F80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F3C22423-9FE7-4E33-A45E-1265F0A134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FB354E47-BC5B-4B96-8996-2B701FF47F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E6F581E6-2926-4FC1-9915-47885DAD87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8416BAD3-4E81-45DA-B084-EB5A2036403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B25E60CB-4C25-4B92-8E45-3AFAB9DFC82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id="{BF492463-0FDE-4A12-8EF5-9F3F2D6BBA2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id="{D4CE1045-8ECE-4B2B-ABD0-4525EAE350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id="{BE264AF7-8330-4AFA-8BAE-1600FC2CCB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id="{C2999CDE-E721-4424-A04D-72F62BB7FB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id="{B8364DD4-4744-4502-A58E-BEA430DD40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id="{401BA64A-0401-4DF4-A663-D0C11C3411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id="{27269BB2-F323-4FCA-9C41-304F6ED469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id="{AFC6DFA1-E788-43D2-95AE-7141AB19330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a:extLst>
            <a:ext uri="{FF2B5EF4-FFF2-40B4-BE49-F238E27FC236}">
              <a16:creationId xmlns:a16="http://schemas.microsoft.com/office/drawing/2014/main" id="{F7F241A5-80D3-4DBB-97EB-F6BBE92693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a:extLst>
            <a:ext uri="{FF2B5EF4-FFF2-40B4-BE49-F238E27FC236}">
              <a16:creationId xmlns:a16="http://schemas.microsoft.com/office/drawing/2014/main" id="{D774B33B-2123-4A37-BB93-63CDADFA9A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a:extLst>
            <a:ext uri="{FF2B5EF4-FFF2-40B4-BE49-F238E27FC236}">
              <a16:creationId xmlns:a16="http://schemas.microsoft.com/office/drawing/2014/main" id="{AB12C9BC-255E-4969-9B2C-6423C1B685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a:extLst>
            <a:ext uri="{FF2B5EF4-FFF2-40B4-BE49-F238E27FC236}">
              <a16:creationId xmlns:a16="http://schemas.microsoft.com/office/drawing/2014/main" id="{04916241-5E12-4B8E-804E-539C4FEACC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a:extLst>
            <a:ext uri="{FF2B5EF4-FFF2-40B4-BE49-F238E27FC236}">
              <a16:creationId xmlns:a16="http://schemas.microsoft.com/office/drawing/2014/main" id="{2D88EB47-D289-4D7B-8EEF-ED6C384B51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a:extLst>
            <a:ext uri="{FF2B5EF4-FFF2-40B4-BE49-F238E27FC236}">
              <a16:creationId xmlns:a16="http://schemas.microsoft.com/office/drawing/2014/main" id="{10F9D585-F2E2-4A14-8DFC-E83D85FB88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a:extLst>
            <a:ext uri="{FF2B5EF4-FFF2-40B4-BE49-F238E27FC236}">
              <a16:creationId xmlns:a16="http://schemas.microsoft.com/office/drawing/2014/main" id="{C40855BA-8ADC-405C-BD10-3722FBE52E5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a:extLst>
            <a:ext uri="{FF2B5EF4-FFF2-40B4-BE49-F238E27FC236}">
              <a16:creationId xmlns:a16="http://schemas.microsoft.com/office/drawing/2014/main" id="{051BC9A5-DFD8-4A13-A832-490B1496B7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a:extLst>
            <a:ext uri="{FF2B5EF4-FFF2-40B4-BE49-F238E27FC236}">
              <a16:creationId xmlns:a16="http://schemas.microsoft.com/office/drawing/2014/main" id="{3E4E0813-0B5F-46D3-BEC7-6D1B1820DF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a:extLst>
            <a:ext uri="{FF2B5EF4-FFF2-40B4-BE49-F238E27FC236}">
              <a16:creationId xmlns:a16="http://schemas.microsoft.com/office/drawing/2014/main" id="{BC12BDE2-44B3-41E7-BEFD-5785EA08D9C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2" name="テキスト ボックス 441">
          <a:extLst>
            <a:ext uri="{FF2B5EF4-FFF2-40B4-BE49-F238E27FC236}">
              <a16:creationId xmlns:a16="http://schemas.microsoft.com/office/drawing/2014/main" id="{D854327D-19BB-4DED-BAF7-13D1AD1BAFE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3" name="直線コネクタ 442">
          <a:extLst>
            <a:ext uri="{FF2B5EF4-FFF2-40B4-BE49-F238E27FC236}">
              <a16:creationId xmlns:a16="http://schemas.microsoft.com/office/drawing/2014/main" id="{9D30A0EC-582F-46CD-AA5D-338B52C9A7D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4" name="テキスト ボックス 443">
          <a:extLst>
            <a:ext uri="{FF2B5EF4-FFF2-40B4-BE49-F238E27FC236}">
              <a16:creationId xmlns:a16="http://schemas.microsoft.com/office/drawing/2014/main" id="{1568ED53-5429-4EEE-80CE-FDB61F0FB70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5" name="直線コネクタ 444">
          <a:extLst>
            <a:ext uri="{FF2B5EF4-FFF2-40B4-BE49-F238E27FC236}">
              <a16:creationId xmlns:a16="http://schemas.microsoft.com/office/drawing/2014/main" id="{262F4964-4C14-46F4-829A-25E01B496D5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6" name="テキスト ボックス 445">
          <a:extLst>
            <a:ext uri="{FF2B5EF4-FFF2-40B4-BE49-F238E27FC236}">
              <a16:creationId xmlns:a16="http://schemas.microsoft.com/office/drawing/2014/main" id="{ACB130E9-4353-4992-81D7-B5864AECF3A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7" name="直線コネクタ 446">
          <a:extLst>
            <a:ext uri="{FF2B5EF4-FFF2-40B4-BE49-F238E27FC236}">
              <a16:creationId xmlns:a16="http://schemas.microsoft.com/office/drawing/2014/main" id="{4B26D587-207F-4C1B-8C85-7D4998D7AC1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8" name="テキスト ボックス 447">
          <a:extLst>
            <a:ext uri="{FF2B5EF4-FFF2-40B4-BE49-F238E27FC236}">
              <a16:creationId xmlns:a16="http://schemas.microsoft.com/office/drawing/2014/main" id="{D4614411-D34C-4437-8D57-4E8D7B1010E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9" name="直線コネクタ 448">
          <a:extLst>
            <a:ext uri="{FF2B5EF4-FFF2-40B4-BE49-F238E27FC236}">
              <a16:creationId xmlns:a16="http://schemas.microsoft.com/office/drawing/2014/main" id="{258E5079-A90D-419A-B5F9-B9C8E70ACEA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0" name="テキスト ボックス 449">
          <a:extLst>
            <a:ext uri="{FF2B5EF4-FFF2-40B4-BE49-F238E27FC236}">
              <a16:creationId xmlns:a16="http://schemas.microsoft.com/office/drawing/2014/main" id="{E3FF2015-DD94-4A27-8167-BB1E14FDD75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1" name="直線コネクタ 450">
          <a:extLst>
            <a:ext uri="{FF2B5EF4-FFF2-40B4-BE49-F238E27FC236}">
              <a16:creationId xmlns:a16="http://schemas.microsoft.com/office/drawing/2014/main" id="{17EFAE96-A37C-4782-8F27-1FD8692CCE5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52" name="テキスト ボックス 451">
          <a:extLst>
            <a:ext uri="{FF2B5EF4-FFF2-40B4-BE49-F238E27FC236}">
              <a16:creationId xmlns:a16="http://schemas.microsoft.com/office/drawing/2014/main" id="{CC5E5DEA-E290-45FC-9C2C-AB8D4528570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a:extLst>
            <a:ext uri="{FF2B5EF4-FFF2-40B4-BE49-F238E27FC236}">
              <a16:creationId xmlns:a16="http://schemas.microsoft.com/office/drawing/2014/main" id="{192A22F4-35B7-4DBB-B76B-0859E0A3C29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a:extLst>
            <a:ext uri="{FF2B5EF4-FFF2-40B4-BE49-F238E27FC236}">
              <a16:creationId xmlns:a16="http://schemas.microsoft.com/office/drawing/2014/main" id="{6638ABF9-403D-4325-A53C-99E69ECB87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5" name="直線コネクタ 454">
          <a:extLst>
            <a:ext uri="{FF2B5EF4-FFF2-40B4-BE49-F238E27FC236}">
              <a16:creationId xmlns:a16="http://schemas.microsoft.com/office/drawing/2014/main" id="{BE791402-FCBA-47E9-BA96-BCDB572BA68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6" name="【消防施設】&#10;有形固定資産減価償却率最小値テキスト">
          <a:extLst>
            <a:ext uri="{FF2B5EF4-FFF2-40B4-BE49-F238E27FC236}">
              <a16:creationId xmlns:a16="http://schemas.microsoft.com/office/drawing/2014/main" id="{0ECC2C9F-7A07-49A3-82E8-D97A5879E20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7" name="直線コネクタ 456">
          <a:extLst>
            <a:ext uri="{FF2B5EF4-FFF2-40B4-BE49-F238E27FC236}">
              <a16:creationId xmlns:a16="http://schemas.microsoft.com/office/drawing/2014/main" id="{0D73C3A4-86AB-48BC-B7E8-8DC1CFA51DC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8" name="【消防施設】&#10;有形固定資産減価償却率最大値テキスト">
          <a:extLst>
            <a:ext uri="{FF2B5EF4-FFF2-40B4-BE49-F238E27FC236}">
              <a16:creationId xmlns:a16="http://schemas.microsoft.com/office/drawing/2014/main" id="{6DD011C7-AEBD-4032-8B49-E73CDDCB7C6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9" name="直線コネクタ 458">
          <a:extLst>
            <a:ext uri="{FF2B5EF4-FFF2-40B4-BE49-F238E27FC236}">
              <a16:creationId xmlns:a16="http://schemas.microsoft.com/office/drawing/2014/main" id="{990F52BE-A0C0-40EC-AAE2-F505E9CBC5C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460" name="【消防施設】&#10;有形固定資産減価償却率平均値テキスト">
          <a:extLst>
            <a:ext uri="{FF2B5EF4-FFF2-40B4-BE49-F238E27FC236}">
              <a16:creationId xmlns:a16="http://schemas.microsoft.com/office/drawing/2014/main" id="{36BB05E2-08EF-4668-A0A1-BDC6AAD4C66F}"/>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61" name="フローチャート: 判断 460">
          <a:extLst>
            <a:ext uri="{FF2B5EF4-FFF2-40B4-BE49-F238E27FC236}">
              <a16:creationId xmlns:a16="http://schemas.microsoft.com/office/drawing/2014/main" id="{3213D69E-52D6-44F7-8C48-897420621516}"/>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62" name="フローチャート: 判断 461">
          <a:extLst>
            <a:ext uri="{FF2B5EF4-FFF2-40B4-BE49-F238E27FC236}">
              <a16:creationId xmlns:a16="http://schemas.microsoft.com/office/drawing/2014/main" id="{08AC4FC6-9F91-4892-8393-2CFD75CFA85A}"/>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63" name="フローチャート: 判断 462">
          <a:extLst>
            <a:ext uri="{FF2B5EF4-FFF2-40B4-BE49-F238E27FC236}">
              <a16:creationId xmlns:a16="http://schemas.microsoft.com/office/drawing/2014/main" id="{5CA81358-1616-4DEA-BA8F-F64879688BB3}"/>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64" name="フローチャート: 判断 463">
          <a:extLst>
            <a:ext uri="{FF2B5EF4-FFF2-40B4-BE49-F238E27FC236}">
              <a16:creationId xmlns:a16="http://schemas.microsoft.com/office/drawing/2014/main" id="{0B48B57F-5C17-45AF-A2BC-51CB6AEDEF3F}"/>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65" name="フローチャート: 判断 464">
          <a:extLst>
            <a:ext uri="{FF2B5EF4-FFF2-40B4-BE49-F238E27FC236}">
              <a16:creationId xmlns:a16="http://schemas.microsoft.com/office/drawing/2014/main" id="{962CBF03-7A7B-4E48-9493-E4398DC8A2DD}"/>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2FFBBF42-AE90-4F8F-BD9C-DC77F182AB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60F6FB77-9AD3-43F7-ABA6-436C3FBA6C2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91F24534-0523-4020-84F8-5B4AA5C7C0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FA62F2E6-E52D-4BF9-BD9F-A19548DE19F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A8931517-BA2D-4960-BE4D-439C43E4F0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45720</xdr:rowOff>
    </xdr:from>
    <xdr:to>
      <xdr:col>85</xdr:col>
      <xdr:colOff>177800</xdr:colOff>
      <xdr:row>78</xdr:row>
      <xdr:rowOff>147320</xdr:rowOff>
    </xdr:to>
    <xdr:sp macro="" textlink="">
      <xdr:nvSpPr>
        <xdr:cNvPr id="471" name="楕円 470">
          <a:extLst>
            <a:ext uri="{FF2B5EF4-FFF2-40B4-BE49-F238E27FC236}">
              <a16:creationId xmlns:a16="http://schemas.microsoft.com/office/drawing/2014/main" id="{E4F15CCC-73FA-4DB8-BC49-ECDBBA83F069}"/>
            </a:ext>
          </a:extLst>
        </xdr:cNvPr>
        <xdr:cNvSpPr/>
      </xdr:nvSpPr>
      <xdr:spPr>
        <a:xfrm>
          <a:off x="162687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68597</xdr:rowOff>
    </xdr:from>
    <xdr:ext cx="405111" cy="259045"/>
    <xdr:sp macro="" textlink="">
      <xdr:nvSpPr>
        <xdr:cNvPr id="472" name="【消防施設】&#10;有形固定資産減価償却率該当値テキスト">
          <a:extLst>
            <a:ext uri="{FF2B5EF4-FFF2-40B4-BE49-F238E27FC236}">
              <a16:creationId xmlns:a16="http://schemas.microsoft.com/office/drawing/2014/main" id="{0ABDA76D-B88E-491A-B3AD-0BEC62330A56}"/>
            </a:ext>
          </a:extLst>
        </xdr:cNvPr>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12700</xdr:rowOff>
    </xdr:from>
    <xdr:to>
      <xdr:col>81</xdr:col>
      <xdr:colOff>101600</xdr:colOff>
      <xdr:row>78</xdr:row>
      <xdr:rowOff>114300</xdr:rowOff>
    </xdr:to>
    <xdr:sp macro="" textlink="">
      <xdr:nvSpPr>
        <xdr:cNvPr id="473" name="楕円 472">
          <a:extLst>
            <a:ext uri="{FF2B5EF4-FFF2-40B4-BE49-F238E27FC236}">
              <a16:creationId xmlns:a16="http://schemas.microsoft.com/office/drawing/2014/main" id="{25C3B93A-5E1A-4885-A28D-780EBEB71A4E}"/>
            </a:ext>
          </a:extLst>
        </xdr:cNvPr>
        <xdr:cNvSpPr/>
      </xdr:nvSpPr>
      <xdr:spPr>
        <a:xfrm>
          <a:off x="15430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63500</xdr:rowOff>
    </xdr:from>
    <xdr:to>
      <xdr:col>85</xdr:col>
      <xdr:colOff>127000</xdr:colOff>
      <xdr:row>78</xdr:row>
      <xdr:rowOff>96520</xdr:rowOff>
    </xdr:to>
    <xdr:cxnSp macro="">
      <xdr:nvCxnSpPr>
        <xdr:cNvPr id="474" name="直線コネクタ 473">
          <a:extLst>
            <a:ext uri="{FF2B5EF4-FFF2-40B4-BE49-F238E27FC236}">
              <a16:creationId xmlns:a16="http://schemas.microsoft.com/office/drawing/2014/main" id="{AFE07F1A-DDCE-4569-92E2-2CECFA5D93BB}"/>
            </a:ext>
          </a:extLst>
        </xdr:cNvPr>
        <xdr:cNvCxnSpPr/>
      </xdr:nvCxnSpPr>
      <xdr:spPr>
        <a:xfrm>
          <a:off x="15481300" y="1343660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143511</xdr:rowOff>
    </xdr:from>
    <xdr:to>
      <xdr:col>76</xdr:col>
      <xdr:colOff>165100</xdr:colOff>
      <xdr:row>80</xdr:row>
      <xdr:rowOff>73661</xdr:rowOff>
    </xdr:to>
    <xdr:sp macro="" textlink="">
      <xdr:nvSpPr>
        <xdr:cNvPr id="475" name="楕円 474">
          <a:extLst>
            <a:ext uri="{FF2B5EF4-FFF2-40B4-BE49-F238E27FC236}">
              <a16:creationId xmlns:a16="http://schemas.microsoft.com/office/drawing/2014/main" id="{4EF57394-DF51-42DC-89BB-1B88A6F63B57}"/>
            </a:ext>
          </a:extLst>
        </xdr:cNvPr>
        <xdr:cNvSpPr/>
      </xdr:nvSpPr>
      <xdr:spPr>
        <a:xfrm>
          <a:off x="14541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63500</xdr:rowOff>
    </xdr:from>
    <xdr:to>
      <xdr:col>81</xdr:col>
      <xdr:colOff>50800</xdr:colOff>
      <xdr:row>80</xdr:row>
      <xdr:rowOff>22861</xdr:rowOff>
    </xdr:to>
    <xdr:cxnSp macro="">
      <xdr:nvCxnSpPr>
        <xdr:cNvPr id="476" name="直線コネクタ 475">
          <a:extLst>
            <a:ext uri="{FF2B5EF4-FFF2-40B4-BE49-F238E27FC236}">
              <a16:creationId xmlns:a16="http://schemas.microsoft.com/office/drawing/2014/main" id="{CC349A57-D431-45C7-9D31-4A5604EBA4D7}"/>
            </a:ext>
          </a:extLst>
        </xdr:cNvPr>
        <xdr:cNvCxnSpPr/>
      </xdr:nvCxnSpPr>
      <xdr:spPr>
        <a:xfrm flipV="1">
          <a:off x="14592300" y="13436600"/>
          <a:ext cx="889000" cy="30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106680</xdr:rowOff>
    </xdr:from>
    <xdr:to>
      <xdr:col>72</xdr:col>
      <xdr:colOff>38100</xdr:colOff>
      <xdr:row>80</xdr:row>
      <xdr:rowOff>36830</xdr:rowOff>
    </xdr:to>
    <xdr:sp macro="" textlink="">
      <xdr:nvSpPr>
        <xdr:cNvPr id="477" name="楕円 476">
          <a:extLst>
            <a:ext uri="{FF2B5EF4-FFF2-40B4-BE49-F238E27FC236}">
              <a16:creationId xmlns:a16="http://schemas.microsoft.com/office/drawing/2014/main" id="{99F0AC8D-16CD-4DB7-95DB-7ECEF9873D7E}"/>
            </a:ext>
          </a:extLst>
        </xdr:cNvPr>
        <xdr:cNvSpPr/>
      </xdr:nvSpPr>
      <xdr:spPr>
        <a:xfrm>
          <a:off x="136525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157480</xdr:rowOff>
    </xdr:from>
    <xdr:to>
      <xdr:col>76</xdr:col>
      <xdr:colOff>114300</xdr:colOff>
      <xdr:row>80</xdr:row>
      <xdr:rowOff>22861</xdr:rowOff>
    </xdr:to>
    <xdr:cxnSp macro="">
      <xdr:nvCxnSpPr>
        <xdr:cNvPr id="478" name="直線コネクタ 477">
          <a:extLst>
            <a:ext uri="{FF2B5EF4-FFF2-40B4-BE49-F238E27FC236}">
              <a16:creationId xmlns:a16="http://schemas.microsoft.com/office/drawing/2014/main" id="{321EDAA8-CFEE-4F8C-BA5B-A6C0B1939324}"/>
            </a:ext>
          </a:extLst>
        </xdr:cNvPr>
        <xdr:cNvCxnSpPr/>
      </xdr:nvCxnSpPr>
      <xdr:spPr>
        <a:xfrm>
          <a:off x="13703300" y="13702030"/>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71120</xdr:rowOff>
    </xdr:from>
    <xdr:to>
      <xdr:col>67</xdr:col>
      <xdr:colOff>101600</xdr:colOff>
      <xdr:row>80</xdr:row>
      <xdr:rowOff>1270</xdr:rowOff>
    </xdr:to>
    <xdr:sp macro="" textlink="">
      <xdr:nvSpPr>
        <xdr:cNvPr id="479" name="楕円 478">
          <a:extLst>
            <a:ext uri="{FF2B5EF4-FFF2-40B4-BE49-F238E27FC236}">
              <a16:creationId xmlns:a16="http://schemas.microsoft.com/office/drawing/2014/main" id="{57FBB38D-6B0C-47CA-A482-37610F437227}"/>
            </a:ext>
          </a:extLst>
        </xdr:cNvPr>
        <xdr:cNvSpPr/>
      </xdr:nvSpPr>
      <xdr:spPr>
        <a:xfrm>
          <a:off x="12763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121920</xdr:rowOff>
    </xdr:from>
    <xdr:to>
      <xdr:col>71</xdr:col>
      <xdr:colOff>177800</xdr:colOff>
      <xdr:row>79</xdr:row>
      <xdr:rowOff>157480</xdr:rowOff>
    </xdr:to>
    <xdr:cxnSp macro="">
      <xdr:nvCxnSpPr>
        <xdr:cNvPr id="480" name="直線コネクタ 479">
          <a:extLst>
            <a:ext uri="{FF2B5EF4-FFF2-40B4-BE49-F238E27FC236}">
              <a16:creationId xmlns:a16="http://schemas.microsoft.com/office/drawing/2014/main" id="{9155894B-0F19-4453-AC17-80DB9F6EC52C}"/>
            </a:ext>
          </a:extLst>
        </xdr:cNvPr>
        <xdr:cNvCxnSpPr/>
      </xdr:nvCxnSpPr>
      <xdr:spPr>
        <a:xfrm>
          <a:off x="12814300" y="136664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81" name="n_1aveValue【消防施設】&#10;有形固定資産減価償却率">
          <a:extLst>
            <a:ext uri="{FF2B5EF4-FFF2-40B4-BE49-F238E27FC236}">
              <a16:creationId xmlns:a16="http://schemas.microsoft.com/office/drawing/2014/main" id="{D5DFBF05-9089-4216-B0A6-A7E212DE6ACB}"/>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82" name="n_2aveValue【消防施設】&#10;有形固定資産減価償却率">
          <a:extLst>
            <a:ext uri="{FF2B5EF4-FFF2-40B4-BE49-F238E27FC236}">
              <a16:creationId xmlns:a16="http://schemas.microsoft.com/office/drawing/2014/main" id="{C9159AB8-B496-4E6A-BCA9-0F9BAAE0156C}"/>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83" name="n_3aveValue【消防施設】&#10;有形固定資産減価償却率">
          <a:extLst>
            <a:ext uri="{FF2B5EF4-FFF2-40B4-BE49-F238E27FC236}">
              <a16:creationId xmlns:a16="http://schemas.microsoft.com/office/drawing/2014/main" id="{A08041FA-0672-410C-86AB-3F099D3E5DFA}"/>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484" name="n_4aveValue【消防施設】&#10;有形固定資産減価償却率">
          <a:extLst>
            <a:ext uri="{FF2B5EF4-FFF2-40B4-BE49-F238E27FC236}">
              <a16:creationId xmlns:a16="http://schemas.microsoft.com/office/drawing/2014/main" id="{F35D6E9E-146F-4FE0-86B5-158BF8E53CD8}"/>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130827</xdr:rowOff>
    </xdr:from>
    <xdr:ext cx="340478" cy="259045"/>
    <xdr:sp macro="" textlink="">
      <xdr:nvSpPr>
        <xdr:cNvPr id="485" name="n_1mainValue【消防施設】&#10;有形固定資産減価償却率">
          <a:extLst>
            <a:ext uri="{FF2B5EF4-FFF2-40B4-BE49-F238E27FC236}">
              <a16:creationId xmlns:a16="http://schemas.microsoft.com/office/drawing/2014/main" id="{51E82F8B-AB7B-43E0-8053-38E43157612B}"/>
            </a:ext>
          </a:extLst>
        </xdr:cNvPr>
        <xdr:cNvSpPr txBox="1"/>
      </xdr:nvSpPr>
      <xdr:spPr>
        <a:xfrm>
          <a:off x="15298361" y="1316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90188</xdr:rowOff>
    </xdr:from>
    <xdr:ext cx="405111" cy="259045"/>
    <xdr:sp macro="" textlink="">
      <xdr:nvSpPr>
        <xdr:cNvPr id="486" name="n_2mainValue【消防施設】&#10;有形固定資産減価償却率">
          <a:extLst>
            <a:ext uri="{FF2B5EF4-FFF2-40B4-BE49-F238E27FC236}">
              <a16:creationId xmlns:a16="http://schemas.microsoft.com/office/drawing/2014/main" id="{D4810D64-62EA-4E0A-8F30-9D24D81E143C}"/>
            </a:ext>
          </a:extLst>
        </xdr:cNvPr>
        <xdr:cNvSpPr txBox="1"/>
      </xdr:nvSpPr>
      <xdr:spPr>
        <a:xfrm>
          <a:off x="14389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53357</xdr:rowOff>
    </xdr:from>
    <xdr:ext cx="405111" cy="259045"/>
    <xdr:sp macro="" textlink="">
      <xdr:nvSpPr>
        <xdr:cNvPr id="487" name="n_3mainValue【消防施設】&#10;有形固定資産減価償却率">
          <a:extLst>
            <a:ext uri="{FF2B5EF4-FFF2-40B4-BE49-F238E27FC236}">
              <a16:creationId xmlns:a16="http://schemas.microsoft.com/office/drawing/2014/main" id="{15C538C6-DA9D-4500-9897-62D5FB70AC69}"/>
            </a:ext>
          </a:extLst>
        </xdr:cNvPr>
        <xdr:cNvSpPr txBox="1"/>
      </xdr:nvSpPr>
      <xdr:spPr>
        <a:xfrm>
          <a:off x="13500744" y="1342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488" name="n_4mainValue【消防施設】&#10;有形固定資産減価償却率">
          <a:extLst>
            <a:ext uri="{FF2B5EF4-FFF2-40B4-BE49-F238E27FC236}">
              <a16:creationId xmlns:a16="http://schemas.microsoft.com/office/drawing/2014/main" id="{82F5703E-8DB9-44D8-912F-C38B081BE851}"/>
            </a:ext>
          </a:extLst>
        </xdr:cNvPr>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03B20CA6-5433-4892-B06A-8605805957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57F00A78-611F-4AAA-9A14-3DF593509A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E21F7493-4927-458D-886B-3BA76319EB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8B3E94B3-4681-4FCD-8444-410485E607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EA9909D9-509E-44F4-8D8B-426CC0AE6D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E5EB01A1-F510-4379-AE1D-525BED944F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1F58E21B-30D6-41CE-815F-6E605C23DD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F897069F-3767-413A-8275-224BAD62948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a:extLst>
            <a:ext uri="{FF2B5EF4-FFF2-40B4-BE49-F238E27FC236}">
              <a16:creationId xmlns:a16="http://schemas.microsoft.com/office/drawing/2014/main" id="{B1D0925B-3F89-494D-9218-0F075582A2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a:extLst>
            <a:ext uri="{FF2B5EF4-FFF2-40B4-BE49-F238E27FC236}">
              <a16:creationId xmlns:a16="http://schemas.microsoft.com/office/drawing/2014/main" id="{BD3F5DDC-13EC-42D3-8625-F76F3966684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9" name="直線コネクタ 498">
          <a:extLst>
            <a:ext uri="{FF2B5EF4-FFF2-40B4-BE49-F238E27FC236}">
              <a16:creationId xmlns:a16="http://schemas.microsoft.com/office/drawing/2014/main" id="{2CAC1E4C-0A4C-4355-96D5-23FC0E8D8EF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0" name="テキスト ボックス 499">
          <a:extLst>
            <a:ext uri="{FF2B5EF4-FFF2-40B4-BE49-F238E27FC236}">
              <a16:creationId xmlns:a16="http://schemas.microsoft.com/office/drawing/2014/main" id="{66CCAD5F-639F-4FC6-868A-DF8830D3170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1" name="直線コネクタ 500">
          <a:extLst>
            <a:ext uri="{FF2B5EF4-FFF2-40B4-BE49-F238E27FC236}">
              <a16:creationId xmlns:a16="http://schemas.microsoft.com/office/drawing/2014/main" id="{65E83206-76D7-4BC2-BA9E-01520316B4A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2" name="テキスト ボックス 501">
          <a:extLst>
            <a:ext uri="{FF2B5EF4-FFF2-40B4-BE49-F238E27FC236}">
              <a16:creationId xmlns:a16="http://schemas.microsoft.com/office/drawing/2014/main" id="{6F7760A0-C784-4E19-A24E-3C8943DEC08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3" name="直線コネクタ 502">
          <a:extLst>
            <a:ext uri="{FF2B5EF4-FFF2-40B4-BE49-F238E27FC236}">
              <a16:creationId xmlns:a16="http://schemas.microsoft.com/office/drawing/2014/main" id="{F15399B3-BD86-4E49-AC39-BC22FF4AE81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4" name="テキスト ボックス 503">
          <a:extLst>
            <a:ext uri="{FF2B5EF4-FFF2-40B4-BE49-F238E27FC236}">
              <a16:creationId xmlns:a16="http://schemas.microsoft.com/office/drawing/2014/main" id="{26B87C63-52B2-4BAD-B4E6-52B61AEF798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5" name="直線コネクタ 504">
          <a:extLst>
            <a:ext uri="{FF2B5EF4-FFF2-40B4-BE49-F238E27FC236}">
              <a16:creationId xmlns:a16="http://schemas.microsoft.com/office/drawing/2014/main" id="{F9A63A61-DE3C-4A66-84C1-3D94FA072B7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6" name="テキスト ボックス 505">
          <a:extLst>
            <a:ext uri="{FF2B5EF4-FFF2-40B4-BE49-F238E27FC236}">
              <a16:creationId xmlns:a16="http://schemas.microsoft.com/office/drawing/2014/main" id="{D4A5B89E-0120-4457-A81F-CA4C7624960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7" name="直線コネクタ 506">
          <a:extLst>
            <a:ext uri="{FF2B5EF4-FFF2-40B4-BE49-F238E27FC236}">
              <a16:creationId xmlns:a16="http://schemas.microsoft.com/office/drawing/2014/main" id="{D7E331C1-65FB-4372-9800-C7ECA3AB940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8" name="テキスト ボックス 507">
          <a:extLst>
            <a:ext uri="{FF2B5EF4-FFF2-40B4-BE49-F238E27FC236}">
              <a16:creationId xmlns:a16="http://schemas.microsoft.com/office/drawing/2014/main" id="{B8792896-919F-4F14-BEE4-A9F6718D24D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a:extLst>
            <a:ext uri="{FF2B5EF4-FFF2-40B4-BE49-F238E27FC236}">
              <a16:creationId xmlns:a16="http://schemas.microsoft.com/office/drawing/2014/main" id="{FCA79A92-00C1-4C29-A58E-4147162C3FE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id="{6337417E-DBB2-43CA-A2E1-5BC064763F5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a:extLst>
            <a:ext uri="{FF2B5EF4-FFF2-40B4-BE49-F238E27FC236}">
              <a16:creationId xmlns:a16="http://schemas.microsoft.com/office/drawing/2014/main" id="{927570C4-70D6-4D10-8922-9DF2EAD23A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12" name="直線コネクタ 511">
          <a:extLst>
            <a:ext uri="{FF2B5EF4-FFF2-40B4-BE49-F238E27FC236}">
              <a16:creationId xmlns:a16="http://schemas.microsoft.com/office/drawing/2014/main" id="{CA204A5E-4875-46A0-83C6-8EADA965DBCB}"/>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13" name="【消防施設】&#10;一人当たり面積最小値テキスト">
          <a:extLst>
            <a:ext uri="{FF2B5EF4-FFF2-40B4-BE49-F238E27FC236}">
              <a16:creationId xmlns:a16="http://schemas.microsoft.com/office/drawing/2014/main" id="{92E495D9-D882-4899-800A-CC42FA039EEA}"/>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4" name="直線コネクタ 513">
          <a:extLst>
            <a:ext uri="{FF2B5EF4-FFF2-40B4-BE49-F238E27FC236}">
              <a16:creationId xmlns:a16="http://schemas.microsoft.com/office/drawing/2014/main" id="{2AE44918-05FA-4C5B-B608-D3B95C65FBAA}"/>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15" name="【消防施設】&#10;一人当たり面積最大値テキスト">
          <a:extLst>
            <a:ext uri="{FF2B5EF4-FFF2-40B4-BE49-F238E27FC236}">
              <a16:creationId xmlns:a16="http://schemas.microsoft.com/office/drawing/2014/main" id="{EAE6FCF7-35F0-4A06-8F5E-30A33791FC78}"/>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6" name="直線コネクタ 515">
          <a:extLst>
            <a:ext uri="{FF2B5EF4-FFF2-40B4-BE49-F238E27FC236}">
              <a16:creationId xmlns:a16="http://schemas.microsoft.com/office/drawing/2014/main" id="{1A96C73A-8104-4F7D-BB1E-FB2648240EC1}"/>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17" name="【消防施設】&#10;一人当たり面積平均値テキスト">
          <a:extLst>
            <a:ext uri="{FF2B5EF4-FFF2-40B4-BE49-F238E27FC236}">
              <a16:creationId xmlns:a16="http://schemas.microsoft.com/office/drawing/2014/main" id="{35B2A0BE-BD0E-4DF5-A2A6-FF4B37E24B93}"/>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8" name="フローチャート: 判断 517">
          <a:extLst>
            <a:ext uri="{FF2B5EF4-FFF2-40B4-BE49-F238E27FC236}">
              <a16:creationId xmlns:a16="http://schemas.microsoft.com/office/drawing/2014/main" id="{FEA35685-D4F8-440A-9C80-E387D2A627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9" name="フローチャート: 判断 518">
          <a:extLst>
            <a:ext uri="{FF2B5EF4-FFF2-40B4-BE49-F238E27FC236}">
              <a16:creationId xmlns:a16="http://schemas.microsoft.com/office/drawing/2014/main" id="{5851A428-02FF-4C6B-A4A7-3989D0B66907}"/>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20" name="フローチャート: 判断 519">
          <a:extLst>
            <a:ext uri="{FF2B5EF4-FFF2-40B4-BE49-F238E27FC236}">
              <a16:creationId xmlns:a16="http://schemas.microsoft.com/office/drawing/2014/main" id="{EE456F91-6E31-458F-97E5-461009CEFB2A}"/>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21" name="フローチャート: 判断 520">
          <a:extLst>
            <a:ext uri="{FF2B5EF4-FFF2-40B4-BE49-F238E27FC236}">
              <a16:creationId xmlns:a16="http://schemas.microsoft.com/office/drawing/2014/main" id="{E960F394-1C4D-4244-B6D5-556B6A572021}"/>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22" name="フローチャート: 判断 521">
          <a:extLst>
            <a:ext uri="{FF2B5EF4-FFF2-40B4-BE49-F238E27FC236}">
              <a16:creationId xmlns:a16="http://schemas.microsoft.com/office/drawing/2014/main" id="{5F97AAE3-63C5-4A93-9E85-3AA4E44FF6A2}"/>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4CFAFE6F-555C-41F9-8FD2-EA539748DA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5444027F-7D9A-46D7-B30E-CB27D35C85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F83159BD-4EF9-4BAF-BF0A-06EED897A65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4B319E20-F605-4359-98E8-F5C0671DA9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F4360927-CDFB-4EFA-B538-B2DD07E526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51308</xdr:rowOff>
    </xdr:from>
    <xdr:to>
      <xdr:col>116</xdr:col>
      <xdr:colOff>114300</xdr:colOff>
      <xdr:row>86</xdr:row>
      <xdr:rowOff>152908</xdr:rowOff>
    </xdr:to>
    <xdr:sp macro="" textlink="">
      <xdr:nvSpPr>
        <xdr:cNvPr id="528" name="楕円 527">
          <a:extLst>
            <a:ext uri="{FF2B5EF4-FFF2-40B4-BE49-F238E27FC236}">
              <a16:creationId xmlns:a16="http://schemas.microsoft.com/office/drawing/2014/main" id="{71A3C690-C889-4404-8DCE-791DAA7E052F}"/>
            </a:ext>
          </a:extLst>
        </xdr:cNvPr>
        <xdr:cNvSpPr/>
      </xdr:nvSpPr>
      <xdr:spPr>
        <a:xfrm>
          <a:off x="221107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137685</xdr:rowOff>
    </xdr:from>
    <xdr:ext cx="469744" cy="259045"/>
    <xdr:sp macro="" textlink="">
      <xdr:nvSpPr>
        <xdr:cNvPr id="529" name="【消防施設】&#10;一人当たり面積該当値テキスト">
          <a:extLst>
            <a:ext uri="{FF2B5EF4-FFF2-40B4-BE49-F238E27FC236}">
              <a16:creationId xmlns:a16="http://schemas.microsoft.com/office/drawing/2014/main" id="{88604FCC-7AAA-476F-85BD-A14AE51295C6}"/>
            </a:ext>
          </a:extLst>
        </xdr:cNvPr>
        <xdr:cNvSpPr txBox="1"/>
      </xdr:nvSpPr>
      <xdr:spPr>
        <a:xfrm>
          <a:off x="22199600" y="147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52070</xdr:rowOff>
    </xdr:from>
    <xdr:to>
      <xdr:col>112</xdr:col>
      <xdr:colOff>38100</xdr:colOff>
      <xdr:row>86</xdr:row>
      <xdr:rowOff>153670</xdr:rowOff>
    </xdr:to>
    <xdr:sp macro="" textlink="">
      <xdr:nvSpPr>
        <xdr:cNvPr id="530" name="楕円 529">
          <a:extLst>
            <a:ext uri="{FF2B5EF4-FFF2-40B4-BE49-F238E27FC236}">
              <a16:creationId xmlns:a16="http://schemas.microsoft.com/office/drawing/2014/main" id="{A536A875-53DA-43F5-A3BD-E0E1DF8CBC1D}"/>
            </a:ext>
          </a:extLst>
        </xdr:cNvPr>
        <xdr:cNvSpPr/>
      </xdr:nvSpPr>
      <xdr:spPr>
        <a:xfrm>
          <a:off x="2127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102108</xdr:rowOff>
    </xdr:from>
    <xdr:to>
      <xdr:col>116</xdr:col>
      <xdr:colOff>63500</xdr:colOff>
      <xdr:row>86</xdr:row>
      <xdr:rowOff>102870</xdr:rowOff>
    </xdr:to>
    <xdr:cxnSp macro="">
      <xdr:nvCxnSpPr>
        <xdr:cNvPr id="531" name="直線コネクタ 530">
          <a:extLst>
            <a:ext uri="{FF2B5EF4-FFF2-40B4-BE49-F238E27FC236}">
              <a16:creationId xmlns:a16="http://schemas.microsoft.com/office/drawing/2014/main" id="{685BAA69-C3BF-4160-B959-9891A1151EB2}"/>
            </a:ext>
          </a:extLst>
        </xdr:cNvPr>
        <xdr:cNvCxnSpPr/>
      </xdr:nvCxnSpPr>
      <xdr:spPr>
        <a:xfrm flipV="1">
          <a:off x="21323300" y="1484680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52070</xdr:rowOff>
    </xdr:from>
    <xdr:to>
      <xdr:col>107</xdr:col>
      <xdr:colOff>101600</xdr:colOff>
      <xdr:row>86</xdr:row>
      <xdr:rowOff>153670</xdr:rowOff>
    </xdr:to>
    <xdr:sp macro="" textlink="">
      <xdr:nvSpPr>
        <xdr:cNvPr id="532" name="楕円 531">
          <a:extLst>
            <a:ext uri="{FF2B5EF4-FFF2-40B4-BE49-F238E27FC236}">
              <a16:creationId xmlns:a16="http://schemas.microsoft.com/office/drawing/2014/main" id="{BC3D412D-0A90-4F0C-9CA3-067BA8C79F62}"/>
            </a:ext>
          </a:extLst>
        </xdr:cNvPr>
        <xdr:cNvSpPr/>
      </xdr:nvSpPr>
      <xdr:spPr>
        <a:xfrm>
          <a:off x="2038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102870</xdr:rowOff>
    </xdr:from>
    <xdr:to>
      <xdr:col>111</xdr:col>
      <xdr:colOff>177800</xdr:colOff>
      <xdr:row>86</xdr:row>
      <xdr:rowOff>102870</xdr:rowOff>
    </xdr:to>
    <xdr:cxnSp macro="">
      <xdr:nvCxnSpPr>
        <xdr:cNvPr id="533" name="直線コネクタ 532">
          <a:extLst>
            <a:ext uri="{FF2B5EF4-FFF2-40B4-BE49-F238E27FC236}">
              <a16:creationId xmlns:a16="http://schemas.microsoft.com/office/drawing/2014/main" id="{B73CDF4A-2A82-4E3A-A876-C8293324AB03}"/>
            </a:ext>
          </a:extLst>
        </xdr:cNvPr>
        <xdr:cNvCxnSpPr/>
      </xdr:nvCxnSpPr>
      <xdr:spPr>
        <a:xfrm>
          <a:off x="20434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534" name="楕円 533">
          <a:extLst>
            <a:ext uri="{FF2B5EF4-FFF2-40B4-BE49-F238E27FC236}">
              <a16:creationId xmlns:a16="http://schemas.microsoft.com/office/drawing/2014/main" id="{88E52FB6-0985-412A-BB09-DE1639256AA7}"/>
            </a:ext>
          </a:extLst>
        </xdr:cNvPr>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102870</xdr:rowOff>
    </xdr:to>
    <xdr:cxnSp macro="">
      <xdr:nvCxnSpPr>
        <xdr:cNvPr id="535" name="直線コネクタ 534">
          <a:extLst>
            <a:ext uri="{FF2B5EF4-FFF2-40B4-BE49-F238E27FC236}">
              <a16:creationId xmlns:a16="http://schemas.microsoft.com/office/drawing/2014/main" id="{07FC6B0F-35C8-4A7C-A2F8-B2140A4493E0}"/>
            </a:ext>
          </a:extLst>
        </xdr:cNvPr>
        <xdr:cNvCxnSpPr/>
      </xdr:nvCxnSpPr>
      <xdr:spPr>
        <a:xfrm>
          <a:off x="19545300" y="14824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29972</xdr:rowOff>
    </xdr:from>
    <xdr:to>
      <xdr:col>98</xdr:col>
      <xdr:colOff>38100</xdr:colOff>
      <xdr:row>86</xdr:row>
      <xdr:rowOff>131572</xdr:rowOff>
    </xdr:to>
    <xdr:sp macro="" textlink="">
      <xdr:nvSpPr>
        <xdr:cNvPr id="536" name="楕円 535">
          <a:extLst>
            <a:ext uri="{FF2B5EF4-FFF2-40B4-BE49-F238E27FC236}">
              <a16:creationId xmlns:a16="http://schemas.microsoft.com/office/drawing/2014/main" id="{72A1F31C-0DB7-4BA9-BBFD-8DA5C76EDBAA}"/>
            </a:ext>
          </a:extLst>
        </xdr:cNvPr>
        <xdr:cNvSpPr/>
      </xdr:nvSpPr>
      <xdr:spPr>
        <a:xfrm>
          <a:off x="18605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80011</xdr:rowOff>
    </xdr:from>
    <xdr:to>
      <xdr:col>102</xdr:col>
      <xdr:colOff>114300</xdr:colOff>
      <xdr:row>86</xdr:row>
      <xdr:rowOff>80772</xdr:rowOff>
    </xdr:to>
    <xdr:cxnSp macro="">
      <xdr:nvCxnSpPr>
        <xdr:cNvPr id="537" name="直線コネクタ 536">
          <a:extLst>
            <a:ext uri="{FF2B5EF4-FFF2-40B4-BE49-F238E27FC236}">
              <a16:creationId xmlns:a16="http://schemas.microsoft.com/office/drawing/2014/main" id="{8A6B8ACC-5FAA-4DFA-BDA1-BD5A9B5C1DD7}"/>
            </a:ext>
          </a:extLst>
        </xdr:cNvPr>
        <xdr:cNvCxnSpPr/>
      </xdr:nvCxnSpPr>
      <xdr:spPr>
        <a:xfrm flipV="1">
          <a:off x="18656300" y="148247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38" name="n_1aveValue【消防施設】&#10;一人当たり面積">
          <a:extLst>
            <a:ext uri="{FF2B5EF4-FFF2-40B4-BE49-F238E27FC236}">
              <a16:creationId xmlns:a16="http://schemas.microsoft.com/office/drawing/2014/main" id="{CB085EEF-BB97-4701-9C89-F1B95F6692C5}"/>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39" name="n_2aveValue【消防施設】&#10;一人当たり面積">
          <a:extLst>
            <a:ext uri="{FF2B5EF4-FFF2-40B4-BE49-F238E27FC236}">
              <a16:creationId xmlns:a16="http://schemas.microsoft.com/office/drawing/2014/main" id="{917FA2A8-0015-40EC-929F-2552C4C2F8F7}"/>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40" name="n_3aveValue【消防施設】&#10;一人当たり面積">
          <a:extLst>
            <a:ext uri="{FF2B5EF4-FFF2-40B4-BE49-F238E27FC236}">
              <a16:creationId xmlns:a16="http://schemas.microsoft.com/office/drawing/2014/main" id="{36BB6DB2-977C-49A8-972A-1DB7972DD2E0}"/>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41" name="n_4aveValue【消防施設】&#10;一人当たり面積">
          <a:extLst>
            <a:ext uri="{FF2B5EF4-FFF2-40B4-BE49-F238E27FC236}">
              <a16:creationId xmlns:a16="http://schemas.microsoft.com/office/drawing/2014/main" id="{7A51F378-ADA2-4AF4-AEAA-8D80F01164AC}"/>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144797</xdr:rowOff>
    </xdr:from>
    <xdr:ext cx="469744" cy="259045"/>
    <xdr:sp macro="" textlink="">
      <xdr:nvSpPr>
        <xdr:cNvPr id="542" name="n_1mainValue【消防施設】&#10;一人当たり面積">
          <a:extLst>
            <a:ext uri="{FF2B5EF4-FFF2-40B4-BE49-F238E27FC236}">
              <a16:creationId xmlns:a16="http://schemas.microsoft.com/office/drawing/2014/main" id="{19E613D4-AC1F-4AB6-8B5B-32CC11A2E539}"/>
            </a:ext>
          </a:extLst>
        </xdr:cNvPr>
        <xdr:cNvSpPr txBox="1"/>
      </xdr:nvSpPr>
      <xdr:spPr>
        <a:xfrm>
          <a:off x="21075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144797</xdr:rowOff>
    </xdr:from>
    <xdr:ext cx="469744" cy="259045"/>
    <xdr:sp macro="" textlink="">
      <xdr:nvSpPr>
        <xdr:cNvPr id="543" name="n_2mainValue【消防施設】&#10;一人当たり面積">
          <a:extLst>
            <a:ext uri="{FF2B5EF4-FFF2-40B4-BE49-F238E27FC236}">
              <a16:creationId xmlns:a16="http://schemas.microsoft.com/office/drawing/2014/main" id="{9F214C85-AC19-4603-90FA-C45599A45049}"/>
            </a:ext>
          </a:extLst>
        </xdr:cNvPr>
        <xdr:cNvSpPr txBox="1"/>
      </xdr:nvSpPr>
      <xdr:spPr>
        <a:xfrm>
          <a:off x="20199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544" name="n_3mainValue【消防施設】&#10;一人当たり面積">
          <a:extLst>
            <a:ext uri="{FF2B5EF4-FFF2-40B4-BE49-F238E27FC236}">
              <a16:creationId xmlns:a16="http://schemas.microsoft.com/office/drawing/2014/main" id="{AF3F732C-873B-4F35-AD96-3BEE9A577FE6}"/>
            </a:ext>
          </a:extLst>
        </xdr:cNvPr>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122699</xdr:rowOff>
    </xdr:from>
    <xdr:ext cx="469744" cy="259045"/>
    <xdr:sp macro="" textlink="">
      <xdr:nvSpPr>
        <xdr:cNvPr id="545" name="n_4mainValue【消防施設】&#10;一人当たり面積">
          <a:extLst>
            <a:ext uri="{FF2B5EF4-FFF2-40B4-BE49-F238E27FC236}">
              <a16:creationId xmlns:a16="http://schemas.microsoft.com/office/drawing/2014/main" id="{47B15C8D-3825-47F7-ACB1-59F784D8DA91}"/>
            </a:ext>
          </a:extLst>
        </xdr:cNvPr>
        <xdr:cNvSpPr txBox="1"/>
      </xdr:nvSpPr>
      <xdr:spPr>
        <a:xfrm>
          <a:off x="18421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id="{C8B54669-E2B7-4D6B-8105-C92FD6A893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id="{55705F81-6928-442C-A319-7CC228C9081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id="{A71EB8F9-CABF-451A-A7D3-F4B6ADBE9A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id="{D867F52D-3BA4-47D0-84F9-DB312B90BB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id="{B4CFEA64-5D36-480F-8871-77846D23C2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id="{6EBB4ED5-0C8A-4451-9A0F-B397292B0B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id="{635B2E15-95AD-4F70-B225-6FD51FC3FF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id="{5D07E818-A9C9-40B5-8C22-820F45F16F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id="{EF5A193B-46E3-4393-BE05-A865BAA8D9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id="{F66E6E59-70CF-4300-951E-CC16C3F8CC0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id="{35A2D272-BF31-42F5-BE28-360B3F2E33E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a16="http://schemas.microsoft.com/office/drawing/2014/main" id="{6C49705D-4930-48BA-A001-EF5F90E0BED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AAFB66C3-97A1-49F3-B942-57F73E7A439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a16="http://schemas.microsoft.com/office/drawing/2014/main" id="{5EC86BE8-0E06-44DB-A92E-859B8D27E2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a16="http://schemas.microsoft.com/office/drawing/2014/main" id="{1D39058F-56DA-4584-A50B-F8389665C1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a16="http://schemas.microsoft.com/office/drawing/2014/main" id="{D522FA1A-AED0-4738-8455-08BBEA38183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a16="http://schemas.microsoft.com/office/drawing/2014/main" id="{F3AB3226-B150-4235-B089-6067909CD5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a16="http://schemas.microsoft.com/office/drawing/2014/main" id="{C026FA6A-F9FF-45E9-99B4-FF6650E777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a16="http://schemas.microsoft.com/office/drawing/2014/main" id="{FB052A45-598F-4240-AD5C-0D3A3C27607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a16="http://schemas.microsoft.com/office/drawing/2014/main" id="{011BEBEB-6DEF-41BD-8C98-DF27FAC9BB4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a16="http://schemas.microsoft.com/office/drawing/2014/main" id="{EF949FF9-AF17-42C2-99AD-70D88BF8289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a16="http://schemas.microsoft.com/office/drawing/2014/main" id="{D7EBD420-35AA-4B9C-B4DC-F425A3DAC8C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a:extLst>
            <a:ext uri="{FF2B5EF4-FFF2-40B4-BE49-F238E27FC236}">
              <a16:creationId xmlns:a16="http://schemas.microsoft.com/office/drawing/2014/main" id="{07B8B64A-A951-4082-8002-F0482BC2DE5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id="{9BE2A11F-0781-4EA7-9085-D3A2183285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id="{D5A6B392-B84B-4635-B35B-01BCAA0C214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71" name="直線コネクタ 570">
          <a:extLst>
            <a:ext uri="{FF2B5EF4-FFF2-40B4-BE49-F238E27FC236}">
              <a16:creationId xmlns:a16="http://schemas.microsoft.com/office/drawing/2014/main" id="{B74B882A-C7A1-40A2-A9BC-CE87DE51A4E2}"/>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庁舎】&#10;有形固定資産減価償却率最小値テキスト">
          <a:extLst>
            <a:ext uri="{FF2B5EF4-FFF2-40B4-BE49-F238E27FC236}">
              <a16:creationId xmlns:a16="http://schemas.microsoft.com/office/drawing/2014/main" id="{BAB798FD-6EB0-48C5-BAF0-BA0598C4311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a:extLst>
            <a:ext uri="{FF2B5EF4-FFF2-40B4-BE49-F238E27FC236}">
              <a16:creationId xmlns:a16="http://schemas.microsoft.com/office/drawing/2014/main" id="{3D677C04-DD34-440E-94BE-C36896D04B2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4" name="【庁舎】&#10;有形固定資産減価償却率最大値テキスト">
          <a:extLst>
            <a:ext uri="{FF2B5EF4-FFF2-40B4-BE49-F238E27FC236}">
              <a16:creationId xmlns:a16="http://schemas.microsoft.com/office/drawing/2014/main" id="{A17FE495-5497-4557-BD3D-5884DA5696FB}"/>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5" name="直線コネクタ 574">
          <a:extLst>
            <a:ext uri="{FF2B5EF4-FFF2-40B4-BE49-F238E27FC236}">
              <a16:creationId xmlns:a16="http://schemas.microsoft.com/office/drawing/2014/main" id="{508AC859-6A06-4D70-9B8E-B3EE53E109E3}"/>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76" name="【庁舎】&#10;有形固定資産減価償却率平均値テキスト">
          <a:extLst>
            <a:ext uri="{FF2B5EF4-FFF2-40B4-BE49-F238E27FC236}">
              <a16:creationId xmlns:a16="http://schemas.microsoft.com/office/drawing/2014/main" id="{4F1F6532-2976-47FA-8A1D-63EA4747F2B2}"/>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7" name="フローチャート: 判断 576">
          <a:extLst>
            <a:ext uri="{FF2B5EF4-FFF2-40B4-BE49-F238E27FC236}">
              <a16:creationId xmlns:a16="http://schemas.microsoft.com/office/drawing/2014/main" id="{A8E77846-3A6B-46FC-B870-DAF88EB1658B}"/>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8" name="フローチャート: 判断 577">
          <a:extLst>
            <a:ext uri="{FF2B5EF4-FFF2-40B4-BE49-F238E27FC236}">
              <a16:creationId xmlns:a16="http://schemas.microsoft.com/office/drawing/2014/main" id="{FD21D805-CB3B-441D-9C2D-B4250B67DE6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9" name="フローチャート: 判断 578">
          <a:extLst>
            <a:ext uri="{FF2B5EF4-FFF2-40B4-BE49-F238E27FC236}">
              <a16:creationId xmlns:a16="http://schemas.microsoft.com/office/drawing/2014/main" id="{CD4D919B-9C5F-4240-8214-C32D0C1DF8C4}"/>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80" name="フローチャート: 判断 579">
          <a:extLst>
            <a:ext uri="{FF2B5EF4-FFF2-40B4-BE49-F238E27FC236}">
              <a16:creationId xmlns:a16="http://schemas.microsoft.com/office/drawing/2014/main" id="{DDA7CA49-8C40-4479-AD9C-7726453B5D0E}"/>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81" name="フローチャート: 判断 580">
          <a:extLst>
            <a:ext uri="{FF2B5EF4-FFF2-40B4-BE49-F238E27FC236}">
              <a16:creationId xmlns:a16="http://schemas.microsoft.com/office/drawing/2014/main" id="{07415EBE-7785-43FE-B387-91F0426B6A3C}"/>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4617D5E3-F0F4-4B82-B536-72D03336AA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FCBDF783-1CD0-428F-A97F-87611AB521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8B05C6D1-F7F2-4EAA-99AC-199094CC53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5AB2AE7D-9F39-4C40-8F6D-04F70D0BB49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32E8E25E-923D-47CC-8EF0-42E45125DD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587" name="楕円 586">
          <a:extLst>
            <a:ext uri="{FF2B5EF4-FFF2-40B4-BE49-F238E27FC236}">
              <a16:creationId xmlns:a16="http://schemas.microsoft.com/office/drawing/2014/main" id="{2310C0E5-17A2-4018-A44F-6DE8456D9EA5}"/>
            </a:ext>
          </a:extLst>
        </xdr:cNvPr>
        <xdr:cNvSpPr/>
      </xdr:nvSpPr>
      <xdr:spPr>
        <a:xfrm>
          <a:off x="16268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588" name="【庁舎】&#10;有形固定資産減価償却率該当値テキスト">
          <a:extLst>
            <a:ext uri="{FF2B5EF4-FFF2-40B4-BE49-F238E27FC236}">
              <a16:creationId xmlns:a16="http://schemas.microsoft.com/office/drawing/2014/main" id="{80E54099-AFED-40E5-8F74-7ECC6EC327B8}"/>
            </a:ext>
          </a:extLst>
        </xdr:cNvPr>
        <xdr:cNvSpPr txBox="1"/>
      </xdr:nvSpPr>
      <xdr:spPr>
        <a:xfrm>
          <a:off x="16357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589" name="楕円 588">
          <a:extLst>
            <a:ext uri="{FF2B5EF4-FFF2-40B4-BE49-F238E27FC236}">
              <a16:creationId xmlns:a16="http://schemas.microsoft.com/office/drawing/2014/main" id="{2F7692F0-FACB-4A25-A781-8A8C74BDAF1E}"/>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59871</xdr:rowOff>
    </xdr:to>
    <xdr:cxnSp macro="">
      <xdr:nvCxnSpPr>
        <xdr:cNvPr id="590" name="直線コネクタ 589">
          <a:extLst>
            <a:ext uri="{FF2B5EF4-FFF2-40B4-BE49-F238E27FC236}">
              <a16:creationId xmlns:a16="http://schemas.microsoft.com/office/drawing/2014/main" id="{362A60A7-6986-4C80-A911-C7AD68990E4A}"/>
            </a:ext>
          </a:extLst>
        </xdr:cNvPr>
        <xdr:cNvCxnSpPr/>
      </xdr:nvCxnSpPr>
      <xdr:spPr>
        <a:xfrm>
          <a:off x="15481300" y="1820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591" name="楕円 590">
          <a:extLst>
            <a:ext uri="{FF2B5EF4-FFF2-40B4-BE49-F238E27FC236}">
              <a16:creationId xmlns:a16="http://schemas.microsoft.com/office/drawing/2014/main" id="{621B5AB9-A0FA-4C04-A7F9-AC72DDE0326E}"/>
            </a:ext>
          </a:extLst>
        </xdr:cNvPr>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27214</xdr:rowOff>
    </xdr:to>
    <xdr:cxnSp macro="">
      <xdr:nvCxnSpPr>
        <xdr:cNvPr id="592" name="直線コネクタ 591">
          <a:extLst>
            <a:ext uri="{FF2B5EF4-FFF2-40B4-BE49-F238E27FC236}">
              <a16:creationId xmlns:a16="http://schemas.microsoft.com/office/drawing/2014/main" id="{76B0A044-4D31-435F-A1AA-81CC44EDD3F3}"/>
            </a:ext>
          </a:extLst>
        </xdr:cNvPr>
        <xdr:cNvCxnSpPr/>
      </xdr:nvCxnSpPr>
      <xdr:spPr>
        <a:xfrm>
          <a:off x="14592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593" name="楕円 592">
          <a:extLst>
            <a:ext uri="{FF2B5EF4-FFF2-40B4-BE49-F238E27FC236}">
              <a16:creationId xmlns:a16="http://schemas.microsoft.com/office/drawing/2014/main" id="{A0CA022F-93EE-4678-96DB-6308449582AB}"/>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166007</xdr:rowOff>
    </xdr:to>
    <xdr:cxnSp macro="">
      <xdr:nvCxnSpPr>
        <xdr:cNvPr id="594" name="直線コネクタ 593">
          <a:extLst>
            <a:ext uri="{FF2B5EF4-FFF2-40B4-BE49-F238E27FC236}">
              <a16:creationId xmlns:a16="http://schemas.microsoft.com/office/drawing/2014/main" id="{47838388-9A26-40F4-B9E2-A769CC508DBD}"/>
            </a:ext>
          </a:extLst>
        </xdr:cNvPr>
        <xdr:cNvCxnSpPr/>
      </xdr:nvCxnSpPr>
      <xdr:spPr>
        <a:xfrm>
          <a:off x="13703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49893</xdr:rowOff>
    </xdr:from>
    <xdr:to>
      <xdr:col>67</xdr:col>
      <xdr:colOff>101600</xdr:colOff>
      <xdr:row>105</xdr:row>
      <xdr:rowOff>151493</xdr:rowOff>
    </xdr:to>
    <xdr:sp macro="" textlink="">
      <xdr:nvSpPr>
        <xdr:cNvPr id="595" name="楕円 594">
          <a:extLst>
            <a:ext uri="{FF2B5EF4-FFF2-40B4-BE49-F238E27FC236}">
              <a16:creationId xmlns:a16="http://schemas.microsoft.com/office/drawing/2014/main" id="{BF3FABD0-354C-4962-A307-946730E76213}"/>
            </a:ext>
          </a:extLst>
        </xdr:cNvPr>
        <xdr:cNvSpPr/>
      </xdr:nvSpPr>
      <xdr:spPr>
        <a:xfrm>
          <a:off x="1276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133350</xdr:rowOff>
    </xdr:to>
    <xdr:cxnSp macro="">
      <xdr:nvCxnSpPr>
        <xdr:cNvPr id="596" name="直線コネクタ 595">
          <a:extLst>
            <a:ext uri="{FF2B5EF4-FFF2-40B4-BE49-F238E27FC236}">
              <a16:creationId xmlns:a16="http://schemas.microsoft.com/office/drawing/2014/main" id="{1F3D8C31-98C1-4489-BFD7-91811A0FBC9C}"/>
            </a:ext>
          </a:extLst>
        </xdr:cNvPr>
        <xdr:cNvCxnSpPr/>
      </xdr:nvCxnSpPr>
      <xdr:spPr>
        <a:xfrm>
          <a:off x="12814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97" name="n_1aveValue【庁舎】&#10;有形固定資産減価償却率">
          <a:extLst>
            <a:ext uri="{FF2B5EF4-FFF2-40B4-BE49-F238E27FC236}">
              <a16:creationId xmlns:a16="http://schemas.microsoft.com/office/drawing/2014/main" id="{A1ECF0C4-1DC6-4F5D-8167-F8FD5A34BA9C}"/>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8" name="n_2aveValue【庁舎】&#10;有形固定資産減価償却率">
          <a:extLst>
            <a:ext uri="{FF2B5EF4-FFF2-40B4-BE49-F238E27FC236}">
              <a16:creationId xmlns:a16="http://schemas.microsoft.com/office/drawing/2014/main" id="{F1D77AA1-EC46-4C4C-8A64-58045D4A8ED6}"/>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9" name="n_3aveValue【庁舎】&#10;有形固定資産減価償却率">
          <a:extLst>
            <a:ext uri="{FF2B5EF4-FFF2-40B4-BE49-F238E27FC236}">
              <a16:creationId xmlns:a16="http://schemas.microsoft.com/office/drawing/2014/main" id="{87734B87-49C5-4963-BBAF-E5AB7B422D37}"/>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00" name="n_4aveValue【庁舎】&#10;有形固定資産減価償却率">
          <a:extLst>
            <a:ext uri="{FF2B5EF4-FFF2-40B4-BE49-F238E27FC236}">
              <a16:creationId xmlns:a16="http://schemas.microsoft.com/office/drawing/2014/main" id="{C7EA959A-060E-4F83-A5B9-77383621D7B6}"/>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601" name="n_1mainValue【庁舎】&#10;有形固定資産減価償却率">
          <a:extLst>
            <a:ext uri="{FF2B5EF4-FFF2-40B4-BE49-F238E27FC236}">
              <a16:creationId xmlns:a16="http://schemas.microsoft.com/office/drawing/2014/main" id="{FD78EB45-A7DD-4B0F-AECF-477A6BBB8009}"/>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02" name="n_2mainValue【庁舎】&#10;有形固定資産減価償却率">
          <a:extLst>
            <a:ext uri="{FF2B5EF4-FFF2-40B4-BE49-F238E27FC236}">
              <a16:creationId xmlns:a16="http://schemas.microsoft.com/office/drawing/2014/main" id="{282225AF-198E-49A7-A792-0E00784FEA5D}"/>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603" name="n_3mainValue【庁舎】&#10;有形固定資産減価償却率">
          <a:extLst>
            <a:ext uri="{FF2B5EF4-FFF2-40B4-BE49-F238E27FC236}">
              <a16:creationId xmlns:a16="http://schemas.microsoft.com/office/drawing/2014/main" id="{EEC03B6F-BB77-45F4-B3B7-A6E8B0418BC7}"/>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142620</xdr:rowOff>
    </xdr:from>
    <xdr:ext cx="405111" cy="259045"/>
    <xdr:sp macro="" textlink="">
      <xdr:nvSpPr>
        <xdr:cNvPr id="604" name="n_4mainValue【庁舎】&#10;有形固定資産減価償却率">
          <a:extLst>
            <a:ext uri="{FF2B5EF4-FFF2-40B4-BE49-F238E27FC236}">
              <a16:creationId xmlns:a16="http://schemas.microsoft.com/office/drawing/2014/main" id="{5C835D55-76AD-478C-A87A-A774A76EBFCF}"/>
            </a:ext>
          </a:extLst>
        </xdr:cNvPr>
        <xdr:cNvSpPr txBox="1"/>
      </xdr:nvSpPr>
      <xdr:spPr>
        <a:xfrm>
          <a:off x="12611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id="{E92C631D-858D-4E3E-A806-2E1D8255D7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id="{17338BBD-F504-4341-A5B2-47BFF99FF50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id="{B6A4BCCE-2684-4EEC-B9FF-62C0C5E0C7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id="{E42368B1-7712-49AC-8637-C68BE66EB9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id="{58B3AE29-8677-4B88-B367-9510AE1A06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id="{A81080EB-E49B-414F-A37D-41C6017D54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id="{B231DF94-F351-4471-8D5B-6BFD03A243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AFF6F305-857B-4BAD-A9E2-5C80718059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38959FCE-E3DF-4A9C-AD2A-1838A60F06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A302B8F1-C569-4B98-9F6D-1FB98F30526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a:extLst>
            <a:ext uri="{FF2B5EF4-FFF2-40B4-BE49-F238E27FC236}">
              <a16:creationId xmlns:a16="http://schemas.microsoft.com/office/drawing/2014/main" id="{5B09141F-F5BE-4A08-B629-A7C90BCD16E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6" name="テキスト ボックス 615">
          <a:extLst>
            <a:ext uri="{FF2B5EF4-FFF2-40B4-BE49-F238E27FC236}">
              <a16:creationId xmlns:a16="http://schemas.microsoft.com/office/drawing/2014/main" id="{636ADBCB-B593-4DCC-AB42-DAC2333B4D6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a:extLst>
            <a:ext uri="{FF2B5EF4-FFF2-40B4-BE49-F238E27FC236}">
              <a16:creationId xmlns:a16="http://schemas.microsoft.com/office/drawing/2014/main" id="{3EFAB2B5-5078-4CAA-A71C-BDA835683F9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8" name="テキスト ボックス 617">
          <a:extLst>
            <a:ext uri="{FF2B5EF4-FFF2-40B4-BE49-F238E27FC236}">
              <a16:creationId xmlns:a16="http://schemas.microsoft.com/office/drawing/2014/main" id="{D45BB80D-7934-4BF2-8D13-A329F8473D6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a:extLst>
            <a:ext uri="{FF2B5EF4-FFF2-40B4-BE49-F238E27FC236}">
              <a16:creationId xmlns:a16="http://schemas.microsoft.com/office/drawing/2014/main" id="{068ECA94-1EF2-4EC9-BF59-A9D547D17EC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0" name="テキスト ボックス 619">
          <a:extLst>
            <a:ext uri="{FF2B5EF4-FFF2-40B4-BE49-F238E27FC236}">
              <a16:creationId xmlns:a16="http://schemas.microsoft.com/office/drawing/2014/main" id="{92AFD87A-B531-48EF-AD80-3AFE76B5179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a:extLst>
            <a:ext uri="{FF2B5EF4-FFF2-40B4-BE49-F238E27FC236}">
              <a16:creationId xmlns:a16="http://schemas.microsoft.com/office/drawing/2014/main" id="{F2B98220-7230-4B3A-9628-60D7D0C74D1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2" name="テキスト ボックス 621">
          <a:extLst>
            <a:ext uri="{FF2B5EF4-FFF2-40B4-BE49-F238E27FC236}">
              <a16:creationId xmlns:a16="http://schemas.microsoft.com/office/drawing/2014/main" id="{A30450BE-292C-4638-8B4C-D7FA23CCA10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a:extLst>
            <a:ext uri="{FF2B5EF4-FFF2-40B4-BE49-F238E27FC236}">
              <a16:creationId xmlns:a16="http://schemas.microsoft.com/office/drawing/2014/main" id="{B90FB8AF-02CD-4E65-BD99-5F75527BE78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4" name="テキスト ボックス 623">
          <a:extLst>
            <a:ext uri="{FF2B5EF4-FFF2-40B4-BE49-F238E27FC236}">
              <a16:creationId xmlns:a16="http://schemas.microsoft.com/office/drawing/2014/main" id="{3AE82729-9D53-4BE6-9E1A-DE6EB740BC2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1FB80A80-11EF-41F4-AE7D-9A50D91546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50CE56BA-442B-4423-95EE-C86761355EE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a:extLst>
            <a:ext uri="{FF2B5EF4-FFF2-40B4-BE49-F238E27FC236}">
              <a16:creationId xmlns:a16="http://schemas.microsoft.com/office/drawing/2014/main" id="{4EB0DDF6-1FAC-4663-A014-A4CE586774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8" name="直線コネクタ 627">
          <a:extLst>
            <a:ext uri="{FF2B5EF4-FFF2-40B4-BE49-F238E27FC236}">
              <a16:creationId xmlns:a16="http://schemas.microsoft.com/office/drawing/2014/main" id="{507E744A-A383-4CE3-9AF7-77A2BEB9A0E7}"/>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9" name="【庁舎】&#10;一人当たり面積最小値テキスト">
          <a:extLst>
            <a:ext uri="{FF2B5EF4-FFF2-40B4-BE49-F238E27FC236}">
              <a16:creationId xmlns:a16="http://schemas.microsoft.com/office/drawing/2014/main" id="{E9006C0A-9458-437A-A75B-7FBA1AEF4FF6}"/>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30" name="直線コネクタ 629">
          <a:extLst>
            <a:ext uri="{FF2B5EF4-FFF2-40B4-BE49-F238E27FC236}">
              <a16:creationId xmlns:a16="http://schemas.microsoft.com/office/drawing/2014/main" id="{C018991A-8184-48F6-8A6C-F09897D6B555}"/>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31" name="【庁舎】&#10;一人当たり面積最大値テキスト">
          <a:extLst>
            <a:ext uri="{FF2B5EF4-FFF2-40B4-BE49-F238E27FC236}">
              <a16:creationId xmlns:a16="http://schemas.microsoft.com/office/drawing/2014/main" id="{001CF35D-836E-47E2-B134-99DC3680DE8F}"/>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32" name="直線コネクタ 631">
          <a:extLst>
            <a:ext uri="{FF2B5EF4-FFF2-40B4-BE49-F238E27FC236}">
              <a16:creationId xmlns:a16="http://schemas.microsoft.com/office/drawing/2014/main" id="{FF5469C0-1239-42C6-AB78-A89BB6F5037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33" name="【庁舎】&#10;一人当たり面積平均値テキスト">
          <a:extLst>
            <a:ext uri="{FF2B5EF4-FFF2-40B4-BE49-F238E27FC236}">
              <a16:creationId xmlns:a16="http://schemas.microsoft.com/office/drawing/2014/main" id="{F6D0E177-C531-4267-98AB-7CD38C095FB3}"/>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4" name="フローチャート: 判断 633">
          <a:extLst>
            <a:ext uri="{FF2B5EF4-FFF2-40B4-BE49-F238E27FC236}">
              <a16:creationId xmlns:a16="http://schemas.microsoft.com/office/drawing/2014/main" id="{F7779717-47D5-4DF1-B83D-E727F85CB0A9}"/>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5" name="フローチャート: 判断 634">
          <a:extLst>
            <a:ext uri="{FF2B5EF4-FFF2-40B4-BE49-F238E27FC236}">
              <a16:creationId xmlns:a16="http://schemas.microsoft.com/office/drawing/2014/main" id="{D5A299E1-C5B7-437B-9631-8EC93E81DD4C}"/>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6" name="フローチャート: 判断 635">
          <a:extLst>
            <a:ext uri="{FF2B5EF4-FFF2-40B4-BE49-F238E27FC236}">
              <a16:creationId xmlns:a16="http://schemas.microsoft.com/office/drawing/2014/main" id="{9BC9DA67-C0EF-42C2-A7E4-B1C708CB30B4}"/>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7" name="フローチャート: 判断 636">
          <a:extLst>
            <a:ext uri="{FF2B5EF4-FFF2-40B4-BE49-F238E27FC236}">
              <a16:creationId xmlns:a16="http://schemas.microsoft.com/office/drawing/2014/main" id="{9256C16C-33C3-4F52-B421-7C7BC03DD5E1}"/>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8" name="フローチャート: 判断 637">
          <a:extLst>
            <a:ext uri="{FF2B5EF4-FFF2-40B4-BE49-F238E27FC236}">
              <a16:creationId xmlns:a16="http://schemas.microsoft.com/office/drawing/2014/main" id="{49BE68E5-874B-4D07-A7F3-E9C8DBAA8C3D}"/>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9DE23D-0E29-4FB6-B18D-3B48A0F24DA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2443E2A5-AD5E-448D-BC59-2DEDCB74C05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D27DEEDC-9F4E-4037-B9C3-3470B53439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9B21E423-884D-4B75-B705-5F88BEBFD8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91B9E1D2-B3F1-47B7-A374-9CC3CBFC41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xdr:rowOff>
    </xdr:from>
    <xdr:to>
      <xdr:col>116</xdr:col>
      <xdr:colOff>114300</xdr:colOff>
      <xdr:row>104</xdr:row>
      <xdr:rowOff>101854</xdr:rowOff>
    </xdr:to>
    <xdr:sp macro="" textlink="">
      <xdr:nvSpPr>
        <xdr:cNvPr id="644" name="楕円 643">
          <a:extLst>
            <a:ext uri="{FF2B5EF4-FFF2-40B4-BE49-F238E27FC236}">
              <a16:creationId xmlns:a16="http://schemas.microsoft.com/office/drawing/2014/main" id="{FFC65850-2E3E-4F75-AC0F-69ECBC97DE08}"/>
            </a:ext>
          </a:extLst>
        </xdr:cNvPr>
        <xdr:cNvSpPr/>
      </xdr:nvSpPr>
      <xdr:spPr>
        <a:xfrm>
          <a:off x="221107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23131</xdr:rowOff>
    </xdr:from>
    <xdr:ext cx="469744" cy="259045"/>
    <xdr:sp macro="" textlink="">
      <xdr:nvSpPr>
        <xdr:cNvPr id="645" name="【庁舎】&#10;一人当たり面積該当値テキスト">
          <a:extLst>
            <a:ext uri="{FF2B5EF4-FFF2-40B4-BE49-F238E27FC236}">
              <a16:creationId xmlns:a16="http://schemas.microsoft.com/office/drawing/2014/main" id="{295672A2-2BD1-4BB7-AD89-AECECE3A8061}"/>
            </a:ext>
          </a:extLst>
        </xdr:cNvPr>
        <xdr:cNvSpPr txBox="1"/>
      </xdr:nvSpPr>
      <xdr:spPr>
        <a:xfrm>
          <a:off x="22199600" y="1768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21971</xdr:rowOff>
    </xdr:from>
    <xdr:to>
      <xdr:col>112</xdr:col>
      <xdr:colOff>38100</xdr:colOff>
      <xdr:row>104</xdr:row>
      <xdr:rowOff>123571</xdr:rowOff>
    </xdr:to>
    <xdr:sp macro="" textlink="">
      <xdr:nvSpPr>
        <xdr:cNvPr id="646" name="楕円 645">
          <a:extLst>
            <a:ext uri="{FF2B5EF4-FFF2-40B4-BE49-F238E27FC236}">
              <a16:creationId xmlns:a16="http://schemas.microsoft.com/office/drawing/2014/main" id="{8C9FABE2-1359-484D-B342-D38B0C6D86F7}"/>
            </a:ext>
          </a:extLst>
        </xdr:cNvPr>
        <xdr:cNvSpPr/>
      </xdr:nvSpPr>
      <xdr:spPr>
        <a:xfrm>
          <a:off x="21272500" y="178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51054</xdr:rowOff>
    </xdr:from>
    <xdr:to>
      <xdr:col>116</xdr:col>
      <xdr:colOff>63500</xdr:colOff>
      <xdr:row>104</xdr:row>
      <xdr:rowOff>72771</xdr:rowOff>
    </xdr:to>
    <xdr:cxnSp macro="">
      <xdr:nvCxnSpPr>
        <xdr:cNvPr id="647" name="直線コネクタ 646">
          <a:extLst>
            <a:ext uri="{FF2B5EF4-FFF2-40B4-BE49-F238E27FC236}">
              <a16:creationId xmlns:a16="http://schemas.microsoft.com/office/drawing/2014/main" id="{9580CC58-747D-4809-94C2-D818B50F5363}"/>
            </a:ext>
          </a:extLst>
        </xdr:cNvPr>
        <xdr:cNvCxnSpPr/>
      </xdr:nvCxnSpPr>
      <xdr:spPr>
        <a:xfrm flipV="1">
          <a:off x="21323300" y="1788185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51308</xdr:rowOff>
    </xdr:from>
    <xdr:to>
      <xdr:col>107</xdr:col>
      <xdr:colOff>101600</xdr:colOff>
      <xdr:row>104</xdr:row>
      <xdr:rowOff>152908</xdr:rowOff>
    </xdr:to>
    <xdr:sp macro="" textlink="">
      <xdr:nvSpPr>
        <xdr:cNvPr id="648" name="楕円 647">
          <a:extLst>
            <a:ext uri="{FF2B5EF4-FFF2-40B4-BE49-F238E27FC236}">
              <a16:creationId xmlns:a16="http://schemas.microsoft.com/office/drawing/2014/main" id="{C178B198-4A00-41C7-A6D2-DFC1849C2E48}"/>
            </a:ext>
          </a:extLst>
        </xdr:cNvPr>
        <xdr:cNvSpPr/>
      </xdr:nvSpPr>
      <xdr:spPr>
        <a:xfrm>
          <a:off x="20383500" y="178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72771</xdr:rowOff>
    </xdr:from>
    <xdr:to>
      <xdr:col>111</xdr:col>
      <xdr:colOff>177800</xdr:colOff>
      <xdr:row>104</xdr:row>
      <xdr:rowOff>102108</xdr:rowOff>
    </xdr:to>
    <xdr:cxnSp macro="">
      <xdr:nvCxnSpPr>
        <xdr:cNvPr id="649" name="直線コネクタ 648">
          <a:extLst>
            <a:ext uri="{FF2B5EF4-FFF2-40B4-BE49-F238E27FC236}">
              <a16:creationId xmlns:a16="http://schemas.microsoft.com/office/drawing/2014/main" id="{C65A4F32-04F4-4B0B-B9AD-FB32F7698DE5}"/>
            </a:ext>
          </a:extLst>
        </xdr:cNvPr>
        <xdr:cNvCxnSpPr/>
      </xdr:nvCxnSpPr>
      <xdr:spPr>
        <a:xfrm flipV="1">
          <a:off x="20434300" y="1790357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650" name="楕円 649">
          <a:extLst>
            <a:ext uri="{FF2B5EF4-FFF2-40B4-BE49-F238E27FC236}">
              <a16:creationId xmlns:a16="http://schemas.microsoft.com/office/drawing/2014/main" id="{4D38D54A-0CAD-4BC1-8055-401B9C5CEA82}"/>
            </a:ext>
          </a:extLst>
        </xdr:cNvPr>
        <xdr:cNvSpPr/>
      </xdr:nvSpPr>
      <xdr:spPr>
        <a:xfrm>
          <a:off x="19494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102108</xdr:rowOff>
    </xdr:from>
    <xdr:to>
      <xdr:col>107</xdr:col>
      <xdr:colOff>50800</xdr:colOff>
      <xdr:row>104</xdr:row>
      <xdr:rowOff>126492</xdr:rowOff>
    </xdr:to>
    <xdr:cxnSp macro="">
      <xdr:nvCxnSpPr>
        <xdr:cNvPr id="651" name="直線コネクタ 650">
          <a:extLst>
            <a:ext uri="{FF2B5EF4-FFF2-40B4-BE49-F238E27FC236}">
              <a16:creationId xmlns:a16="http://schemas.microsoft.com/office/drawing/2014/main" id="{C8FE8898-0576-4651-99D9-16603B3E4B14}"/>
            </a:ext>
          </a:extLst>
        </xdr:cNvPr>
        <xdr:cNvCxnSpPr/>
      </xdr:nvCxnSpPr>
      <xdr:spPr>
        <a:xfrm flipV="1">
          <a:off x="19545300" y="1793290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100076</xdr:rowOff>
    </xdr:from>
    <xdr:to>
      <xdr:col>98</xdr:col>
      <xdr:colOff>38100</xdr:colOff>
      <xdr:row>105</xdr:row>
      <xdr:rowOff>30226</xdr:rowOff>
    </xdr:to>
    <xdr:sp macro="" textlink="">
      <xdr:nvSpPr>
        <xdr:cNvPr id="652" name="楕円 651">
          <a:extLst>
            <a:ext uri="{FF2B5EF4-FFF2-40B4-BE49-F238E27FC236}">
              <a16:creationId xmlns:a16="http://schemas.microsoft.com/office/drawing/2014/main" id="{71B1F477-22A7-4256-A442-E84019F4838E}"/>
            </a:ext>
          </a:extLst>
        </xdr:cNvPr>
        <xdr:cNvSpPr/>
      </xdr:nvSpPr>
      <xdr:spPr>
        <a:xfrm>
          <a:off x="18605500" y="179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126492</xdr:rowOff>
    </xdr:from>
    <xdr:to>
      <xdr:col>102</xdr:col>
      <xdr:colOff>114300</xdr:colOff>
      <xdr:row>104</xdr:row>
      <xdr:rowOff>150876</xdr:rowOff>
    </xdr:to>
    <xdr:cxnSp macro="">
      <xdr:nvCxnSpPr>
        <xdr:cNvPr id="653" name="直線コネクタ 652">
          <a:extLst>
            <a:ext uri="{FF2B5EF4-FFF2-40B4-BE49-F238E27FC236}">
              <a16:creationId xmlns:a16="http://schemas.microsoft.com/office/drawing/2014/main" id="{C7B1FEEB-AFC0-4884-9B25-FEE675132A75}"/>
            </a:ext>
          </a:extLst>
        </xdr:cNvPr>
        <xdr:cNvCxnSpPr/>
      </xdr:nvCxnSpPr>
      <xdr:spPr>
        <a:xfrm flipV="1">
          <a:off x="18656300" y="1795729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54" name="n_1aveValue【庁舎】&#10;一人当たり面積">
          <a:extLst>
            <a:ext uri="{FF2B5EF4-FFF2-40B4-BE49-F238E27FC236}">
              <a16:creationId xmlns:a16="http://schemas.microsoft.com/office/drawing/2014/main" id="{EF169C7C-826A-45DB-80FF-CCC0129F2562}"/>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55" name="n_2aveValue【庁舎】&#10;一人当たり面積">
          <a:extLst>
            <a:ext uri="{FF2B5EF4-FFF2-40B4-BE49-F238E27FC236}">
              <a16:creationId xmlns:a16="http://schemas.microsoft.com/office/drawing/2014/main" id="{CFE6D03E-48BB-4D12-A4B2-363898E038D2}"/>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56" name="n_3aveValue【庁舎】&#10;一人当たり面積">
          <a:extLst>
            <a:ext uri="{FF2B5EF4-FFF2-40B4-BE49-F238E27FC236}">
              <a16:creationId xmlns:a16="http://schemas.microsoft.com/office/drawing/2014/main" id="{C59417A6-66F5-48A0-917F-36B6FAA9B37E}"/>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57" name="n_4aveValue【庁舎】&#10;一人当たり面積">
          <a:extLst>
            <a:ext uri="{FF2B5EF4-FFF2-40B4-BE49-F238E27FC236}">
              <a16:creationId xmlns:a16="http://schemas.microsoft.com/office/drawing/2014/main" id="{370FCC51-8069-4E5E-B330-7F57AC69A871}"/>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140098</xdr:rowOff>
    </xdr:from>
    <xdr:ext cx="469744" cy="259045"/>
    <xdr:sp macro="" textlink="">
      <xdr:nvSpPr>
        <xdr:cNvPr id="658" name="n_1mainValue【庁舎】&#10;一人当たり面積">
          <a:extLst>
            <a:ext uri="{FF2B5EF4-FFF2-40B4-BE49-F238E27FC236}">
              <a16:creationId xmlns:a16="http://schemas.microsoft.com/office/drawing/2014/main" id="{9D9DBCD6-FB6F-4385-BAE4-07BB2816B3E4}"/>
            </a:ext>
          </a:extLst>
        </xdr:cNvPr>
        <xdr:cNvSpPr txBox="1"/>
      </xdr:nvSpPr>
      <xdr:spPr>
        <a:xfrm>
          <a:off x="21075727" y="1762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169435</xdr:rowOff>
    </xdr:from>
    <xdr:ext cx="469744" cy="259045"/>
    <xdr:sp macro="" textlink="">
      <xdr:nvSpPr>
        <xdr:cNvPr id="659" name="n_2mainValue【庁舎】&#10;一人当たり面積">
          <a:extLst>
            <a:ext uri="{FF2B5EF4-FFF2-40B4-BE49-F238E27FC236}">
              <a16:creationId xmlns:a16="http://schemas.microsoft.com/office/drawing/2014/main" id="{4262D2AB-C1E9-4F59-8445-949294630A19}"/>
            </a:ext>
          </a:extLst>
        </xdr:cNvPr>
        <xdr:cNvSpPr txBox="1"/>
      </xdr:nvSpPr>
      <xdr:spPr>
        <a:xfrm>
          <a:off x="20199427" y="176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22369</xdr:rowOff>
    </xdr:from>
    <xdr:ext cx="469744" cy="259045"/>
    <xdr:sp macro="" textlink="">
      <xdr:nvSpPr>
        <xdr:cNvPr id="660" name="n_3mainValue【庁舎】&#10;一人当たり面積">
          <a:extLst>
            <a:ext uri="{FF2B5EF4-FFF2-40B4-BE49-F238E27FC236}">
              <a16:creationId xmlns:a16="http://schemas.microsoft.com/office/drawing/2014/main" id="{F3DD02FE-95FB-41DD-BD57-79198B98A528}"/>
            </a:ext>
          </a:extLst>
        </xdr:cNvPr>
        <xdr:cNvSpPr txBox="1"/>
      </xdr:nvSpPr>
      <xdr:spPr>
        <a:xfrm>
          <a:off x="19310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46753</xdr:rowOff>
    </xdr:from>
    <xdr:ext cx="469744" cy="259045"/>
    <xdr:sp macro="" textlink="">
      <xdr:nvSpPr>
        <xdr:cNvPr id="661" name="n_4mainValue【庁舎】&#10;一人当たり面積">
          <a:extLst>
            <a:ext uri="{FF2B5EF4-FFF2-40B4-BE49-F238E27FC236}">
              <a16:creationId xmlns:a16="http://schemas.microsoft.com/office/drawing/2014/main" id="{B08AE749-7FFE-4BCF-9A73-A755806881F6}"/>
            </a:ext>
          </a:extLst>
        </xdr:cNvPr>
        <xdr:cNvSpPr txBox="1"/>
      </xdr:nvSpPr>
      <xdr:spPr>
        <a:xfrm>
          <a:off x="18421427" y="1770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9409726-069E-46FD-8242-B5CEFC012B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3CAC237C-0B29-4FDD-A683-570E7AE0C7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C33590EB-97AF-401A-9630-0BFBDCDD99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ほとんどの施設において有形固定資産減価償却率が類似団体平均を上回っている。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その中で消防施設においては、消防車両及び小型消防ポンプ更新や消火栓施設の更新を行ったため、減価償却率が類似団体より低い数値となった。</a:t>
          </a:r>
        </a:p>
        <a:p>
          <a:r>
            <a:rPr kumimoji="1" lang="ja-JP" altLang="en-US" sz="1300">
              <a:latin typeface="ＭＳ Ｐゴシック" panose="020B0600070205080204" pitchFamily="50" charset="-128"/>
              <a:ea typeface="ＭＳ Ｐゴシック" panose="020B0600070205080204" pitchFamily="50" charset="-128"/>
            </a:rPr>
            <a:t>一般廃棄物処理施設の敷地内舗装及び落石防止ネット設置の投資的事業を実施したことから減価償却率が減少した。</a:t>
          </a:r>
        </a:p>
        <a:p>
          <a:r>
            <a:rPr kumimoji="1" lang="ja-JP" altLang="en-US" sz="1300">
              <a:latin typeface="ＭＳ Ｐゴシック" panose="020B0600070205080204" pitchFamily="50" charset="-128"/>
              <a:ea typeface="ＭＳ Ｐゴシック" panose="020B0600070205080204" pitchFamily="50" charset="-128"/>
            </a:rPr>
            <a:t>体育館・プール等を含めた社会体育施設においては、老朽化により修繕料が増額となっており、総合管理計画に基づき長寿命化を図るため計画的な改修、廃止を含めて、適正な維持管理を推進する必要がある。</a:t>
          </a:r>
        </a:p>
        <a:p>
          <a:r>
            <a:rPr kumimoji="1" lang="ja-JP" altLang="en-US" sz="1300">
              <a:latin typeface="ＭＳ Ｐゴシック" panose="020B0600070205080204" pitchFamily="50" charset="-128"/>
              <a:ea typeface="ＭＳ Ｐゴシック" panose="020B0600070205080204" pitchFamily="50" charset="-128"/>
            </a:rPr>
            <a:t>庁舎についても建設から３０年以上が経過しており、総合管理計画の個別計画に基づき計画的なメンテナンスを実施し、適正な維持管理を推進することで長寿命化を図っていく。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
1,541
187.56
3,789,031
3,652,759
80,020
2,067,497
2,857,474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07832"/>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年度からほぼ横ばいの状態であったが、令和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上昇した。おおむね類似団体平均値と同数値で推移している。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上昇した要因は、村内の電力企業施設の改修事業が完了したことにより、固定資産税に伸びがあったことによるが、財政基盤の向上までには至っておらず、脆弱な財政基盤であることは変わりない。</a:t>
          </a:r>
        </a:p>
        <a:p>
          <a:r>
            <a:rPr kumimoji="1" lang="ja-JP" altLang="en-US" sz="1300">
              <a:latin typeface="ＭＳ Ｐゴシック" panose="020B0600070205080204" pitchFamily="50" charset="-128"/>
              <a:ea typeface="ＭＳ Ｐゴシック" panose="020B0600070205080204" pitchFamily="50" charset="-128"/>
            </a:rPr>
            <a:t>　今後も財政規模に見合った事業執行と、歳入確保継続のために総合的且つ将来を見据えた施策の展開を図る。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112485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前年度数値に比べ、</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ポイントの減少した。これは、分母となる経常一般財源が税収に増加に伴い増ととなったことによるものである。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経常一般財源として電力企業施設の固定資産税収入の伸びによるものであるが、今後、老朽化した施設等の修繕が予想され、経常経費充当一般財源が増となることが予想される状況にある。地方交付税の数値変動に影響されやすい小規模自治体であるため、住民ニーズのバランスを図りつつ、身の丈にあった事業展開を進めることと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26881</xdr:rowOff>
    </xdr:from>
    <xdr:to>
      <xdr:col>23</xdr:col>
      <xdr:colOff>133350</xdr:colOff>
      <xdr:row>62</xdr:row>
      <xdr:rowOff>92710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85331"/>
          <a:ext cx="8382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114300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226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3175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1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64</xdr:row>
      <xdr:rowOff>3175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6336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147531</xdr:rowOff>
    </xdr:from>
    <xdr:to>
      <xdr:col>23</xdr:col>
      <xdr:colOff>184150</xdr:colOff>
      <xdr:row>61</xdr:row>
      <xdr:rowOff>77681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164058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64152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122996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人件費については、前年度より増となった。ワクチン接種業務などにより、会計年度任用職員の人件費が増となっている影響と考えられる。ラスパイレス指数が</a:t>
          </a:r>
          <a:r>
            <a:rPr kumimoji="1" lang="en-US" altLang="ja-JP" sz="1300">
              <a:latin typeface="ＭＳ Ｐゴシック" panose="020B0600070205080204" pitchFamily="50" charset="-128"/>
              <a:ea typeface="ＭＳ Ｐゴシック" panose="020B0600070205080204" pitchFamily="50" charset="-128"/>
            </a:rPr>
            <a:t>92.5</a:t>
          </a:r>
          <a:r>
            <a:rPr kumimoji="1" lang="ja-JP" altLang="en-US" sz="1300">
              <a:latin typeface="ＭＳ Ｐゴシック" panose="020B0600070205080204" pitchFamily="50" charset="-128"/>
              <a:ea typeface="ＭＳ Ｐゴシック" panose="020B0600070205080204" pitchFamily="50" charset="-128"/>
            </a:rPr>
            <a:t>と県内でも下位の数値となった。今後も国規定に合わせた給与改正を進めるとともに適正な人事行政措置により人件費の抑制を図っていく。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物件費については、前年度より増額となっているが、これは、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スクール整備事業や新型コロナウイルスワクチン接種事業の委託料の増が要因であると考える。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161956</xdr:rowOff>
    </xdr:from>
    <xdr:to>
      <xdr:col>23</xdr:col>
      <xdr:colOff>133350</xdr:colOff>
      <xdr:row>82</xdr:row>
      <xdr:rowOff>66370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49406"/>
          <a:ext cx="838200" cy="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111841</xdr:rowOff>
    </xdr:from>
    <xdr:to>
      <xdr:col>19</xdr:col>
      <xdr:colOff>133350</xdr:colOff>
      <xdr:row>81</xdr:row>
      <xdr:rowOff>161956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99291"/>
          <a:ext cx="889000" cy="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105113</xdr:rowOff>
    </xdr:from>
    <xdr:to>
      <xdr:col>15</xdr:col>
      <xdr:colOff>82550</xdr:colOff>
      <xdr:row>81</xdr:row>
      <xdr:rowOff>111841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92563"/>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70531</xdr:rowOff>
    </xdr:from>
    <xdr:to>
      <xdr:col>11</xdr:col>
      <xdr:colOff>31750</xdr:colOff>
      <xdr:row>81</xdr:row>
      <xdr:rowOff>105113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57981"/>
          <a:ext cx="889000" cy="3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15570</xdr:rowOff>
    </xdr:from>
    <xdr:to>
      <xdr:col>23</xdr:col>
      <xdr:colOff>184150</xdr:colOff>
      <xdr:row>82</xdr:row>
      <xdr:rowOff>117170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159097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4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111156</xdr:rowOff>
    </xdr:from>
    <xdr:to>
      <xdr:col>19</xdr:col>
      <xdr:colOff>184150</xdr:colOff>
      <xdr:row>82</xdr:row>
      <xdr:rowOff>41306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26083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8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61041</xdr:rowOff>
    </xdr:from>
    <xdr:to>
      <xdr:col>15</xdr:col>
      <xdr:colOff>133350</xdr:colOff>
      <xdr:row>81</xdr:row>
      <xdr:rowOff>162641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147418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3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54313</xdr:rowOff>
    </xdr:from>
    <xdr:to>
      <xdr:col>11</xdr:col>
      <xdr:colOff>82550</xdr:colOff>
      <xdr:row>81</xdr:row>
      <xdr:rowOff>155913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140690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19731</xdr:rowOff>
    </xdr:from>
    <xdr:to>
      <xdr:col>7</xdr:col>
      <xdr:colOff>31750</xdr:colOff>
      <xdr:row>81</xdr:row>
      <xdr:rowOff>121331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106108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9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92.5</a:t>
          </a:r>
          <a:r>
            <a:rPr kumimoji="1" lang="ja-JP" altLang="en-US" sz="1300">
              <a:latin typeface="ＭＳ Ｐゴシック" panose="020B0600070205080204" pitchFamily="50" charset="-128"/>
              <a:ea typeface="ＭＳ Ｐゴシック" panose="020B0600070205080204" pitchFamily="50" charset="-128"/>
            </a:rPr>
            <a:t>で県下でも下位に位置し、類似団体平均値と比較しても例年低い数値となっている。</a:t>
          </a:r>
        </a:p>
        <a:p>
          <a:r>
            <a:rPr kumimoji="1" lang="ja-JP" altLang="en-US" sz="1300">
              <a:latin typeface="ＭＳ Ｐゴシック" panose="020B0600070205080204" pitchFamily="50" charset="-128"/>
              <a:ea typeface="ＭＳ Ｐゴシック" panose="020B0600070205080204" pitchFamily="50" charset="-128"/>
            </a:rPr>
            <a:t>　本村は国の給与規定に準じることを原則とし、基準外の特別昇給も行っておらず、また、人事評価制度については、以前から勤務評定を実施し、昇級・昇格に反映している。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11113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5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158432</xdr:rowOff>
    </xdr:from>
    <xdr:to>
      <xdr:col>77</xdr:col>
      <xdr:colOff>44450</xdr:colOff>
      <xdr:row>86</xdr:row>
      <xdr:rowOff>11113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3168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85</xdr:row>
      <xdr:rowOff>158432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075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134302</xdr:rowOff>
    </xdr:from>
    <xdr:to>
      <xdr:col>68</xdr:col>
      <xdr:colOff>152400</xdr:colOff>
      <xdr:row>86</xdr:row>
      <xdr:rowOff>23177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075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107632</xdr:rowOff>
    </xdr:from>
    <xdr:to>
      <xdr:col>73</xdr:col>
      <xdr:colOff>44450</xdr:colOff>
      <xdr:row>86</xdr:row>
      <xdr:rowOff>37782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47959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83502</xdr:rowOff>
    </xdr:from>
    <xdr:to>
      <xdr:col>68</xdr:col>
      <xdr:colOff>203200</xdr:colOff>
      <xdr:row>86</xdr:row>
      <xdr:rowOff>13652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23829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143827</xdr:rowOff>
    </xdr:from>
    <xdr:to>
      <xdr:col>64</xdr:col>
      <xdr:colOff>152400</xdr:colOff>
      <xdr:row>86</xdr:row>
      <xdr:rowOff>73977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84154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村内人口は平成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％程減少していることもあり、人口千人当たりの職員数は</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人の増となっている。人口減少が進む中でも小規模自治体においては、多様化する住民ニーズへの対応などにより、現定員数は当面維持しなければならない状況であるが、働き方改革のために必要な人員は確保していく必要がある。今後の人口動向と類似団体数値を注視し、人件費の経費抑制に努めつつ、併せて業務環境の改善等の対策を図りながら適切な定員管理をおこなう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26053</xdr:rowOff>
    </xdr:from>
    <xdr:to>
      <xdr:col>81</xdr:col>
      <xdr:colOff>44450</xdr:colOff>
      <xdr:row>63</xdr:row>
      <xdr:rowOff>61214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827403"/>
          <a:ext cx="838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129249</xdr:rowOff>
    </xdr:from>
    <xdr:to>
      <xdr:col>77</xdr:col>
      <xdr:colOff>44450</xdr:colOff>
      <xdr:row>63</xdr:row>
      <xdr:rowOff>26053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59149"/>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49621</xdr:rowOff>
    </xdr:from>
    <xdr:to>
      <xdr:col>72</xdr:col>
      <xdr:colOff>203200</xdr:colOff>
      <xdr:row>62</xdr:row>
      <xdr:rowOff>129249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79521"/>
          <a:ext cx="889000" cy="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32040</xdr:rowOff>
    </xdr:from>
    <xdr:to>
      <xdr:col>68</xdr:col>
      <xdr:colOff>152400</xdr:colOff>
      <xdr:row>62</xdr:row>
      <xdr:rowOff>49621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61940"/>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10414</xdr:rowOff>
    </xdr:from>
    <xdr:to>
      <xdr:col>81</xdr:col>
      <xdr:colOff>95250</xdr:colOff>
      <xdr:row>63</xdr:row>
      <xdr:rowOff>112014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153941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146703</xdr:rowOff>
    </xdr:from>
    <xdr:to>
      <xdr:col>77</xdr:col>
      <xdr:colOff>95250</xdr:colOff>
      <xdr:row>63</xdr:row>
      <xdr:rowOff>76853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61630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6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78449</xdr:rowOff>
    </xdr:from>
    <xdr:to>
      <xdr:col>73</xdr:col>
      <xdr:colOff>44450</xdr:colOff>
      <xdr:row>63</xdr:row>
      <xdr:rowOff>8599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164826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9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170271</xdr:rowOff>
    </xdr:from>
    <xdr:to>
      <xdr:col>68</xdr:col>
      <xdr:colOff>203200</xdr:colOff>
      <xdr:row>62</xdr:row>
      <xdr:rowOff>100421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85198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152690</xdr:rowOff>
    </xdr:from>
    <xdr:to>
      <xdr:col>64</xdr:col>
      <xdr:colOff>152400</xdr:colOff>
      <xdr:row>62</xdr:row>
      <xdr:rowOff>82840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67617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9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をピークに前年度比減を継続していたが、村道及び林道開設改良事業並びに災害復旧事業の財源として地方債による資金の調達が増となっている。単年度において借入額が元金償還額を上回らないよう努めているが、今後は上昇傾向となることが予想される。</a:t>
          </a:r>
        </a:p>
        <a:p>
          <a:r>
            <a:rPr kumimoji="1" lang="ja-JP" altLang="en-US" sz="1300">
              <a:latin typeface="ＭＳ Ｐゴシック" panose="020B0600070205080204" pitchFamily="50" charset="-128"/>
              <a:ea typeface="ＭＳ Ｐゴシック" panose="020B0600070205080204" pitchFamily="50" charset="-128"/>
            </a:rPr>
            <a:t>　財政難である状況において、住民サービスの維持のためには起債による財源確保が必須である。長期的なバランスを図るとともに、分母の多くを占める地方交付税に影響される数値であることから慎重な数値管理を行う必要があ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171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40</xdr:row>
      <xdr:rowOff>167217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44027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108373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7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年度から当該数値は無しとなっている。</a:t>
          </a:r>
        </a:p>
        <a:p>
          <a:r>
            <a:rPr kumimoji="1" lang="ja-JP" altLang="en-US" sz="1300">
              <a:latin typeface="ＭＳ Ｐゴシック" panose="020B0600070205080204" pitchFamily="50" charset="-128"/>
              <a:ea typeface="ＭＳ Ｐゴシック" panose="020B0600070205080204" pitchFamily="50" charset="-128"/>
            </a:rPr>
            <a:t>　地方債残高は、年々減少傾向であったが、地方交付税が減額傾向にある中、事業実施に必要な資金を調達するためここ数年地方債発行額が増えていることから地方債残高は増加している。</a:t>
          </a:r>
        </a:p>
        <a:p>
          <a:r>
            <a:rPr kumimoji="1" lang="ja-JP" altLang="en-US" sz="1300">
              <a:latin typeface="ＭＳ Ｐゴシック" panose="020B0600070205080204" pitchFamily="50" charset="-128"/>
              <a:ea typeface="ＭＳ Ｐゴシック" panose="020B0600070205080204" pitchFamily="50" charset="-128"/>
            </a:rPr>
            <a:t>　今後はこれまで以上に需要と供給のバランスを注視しながら財政運営を行う必要がある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
1,541
187.56
3,789,031
3,652,759
80,020
2,067,497
2,857,474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ポイント下回ったが、前年度と比べると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ポイントの減となった。退職手当負担金が</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％増となったことによる。　原則として国の給与基準に準じて管理を行い抑制に努めているが、人口当たりの定員数は高い数値となっている。</a:t>
          </a:r>
        </a:p>
        <a:p>
          <a:r>
            <a:rPr kumimoji="1" lang="ja-JP" altLang="en-US" sz="1300">
              <a:latin typeface="ＭＳ Ｐゴシック" panose="020B0600070205080204" pitchFamily="50" charset="-128"/>
              <a:ea typeface="ＭＳ Ｐゴシック" panose="020B0600070205080204" pitchFamily="50" charset="-128"/>
            </a:rPr>
            <a:t>　余剰を無くし、退職者補充での採用に心がけているものの近年の多様なニーズに対し、サービスの低下を招かないよう適正管理に努める必要がある。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06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物件費においては、例年類似団体平均値より高い数値となっているが、前年度と比べて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ポイント減となった。比率は減少したが前年度に比べると委託料が</a:t>
          </a:r>
          <a:r>
            <a:rPr kumimoji="1" lang="en-US" altLang="ja-JP" sz="1300">
              <a:latin typeface="ＭＳ Ｐゴシック" panose="020B0600070205080204" pitchFamily="50" charset="-128"/>
              <a:ea typeface="ＭＳ Ｐゴシック" panose="020B0600070205080204" pitchFamily="50" charset="-128"/>
            </a:rPr>
            <a:t>52,532</a:t>
          </a:r>
          <a:r>
            <a:rPr kumimoji="1" lang="ja-JP" altLang="en-US" sz="1300">
              <a:latin typeface="ＭＳ Ｐゴシック" panose="020B0600070205080204" pitchFamily="50" charset="-128"/>
              <a:ea typeface="ＭＳ Ｐゴシック" panose="020B0600070205080204" pitchFamily="50" charset="-128"/>
            </a:rPr>
            <a:t>千円の増となっている。現状としては、電算システム導入や維持経費が増加傾向にあり、今後は構成比率は増となることが予想される。これからは、コスト削減を図り、物件費による財政圧迫の対策を全庁をあげて取り組むことと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47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18</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753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18</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35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76708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850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前年度に比べると扶助費は</a:t>
          </a:r>
          <a:r>
            <a:rPr kumimoji="1" lang="en-US" altLang="ja-JP" sz="1300">
              <a:latin typeface="ＭＳ Ｐゴシック" panose="020B0600070205080204" pitchFamily="50" charset="-128"/>
              <a:ea typeface="ＭＳ Ｐゴシック" panose="020B0600070205080204" pitchFamily="50" charset="-128"/>
            </a:rPr>
            <a:t>47,777</a:t>
          </a:r>
          <a:r>
            <a:rPr kumimoji="1" lang="ja-JP" altLang="en-US" sz="1300">
              <a:latin typeface="ＭＳ Ｐゴシック" panose="020B0600070205080204" pitchFamily="50" charset="-128"/>
              <a:ea typeface="ＭＳ Ｐゴシック" panose="020B0600070205080204" pitchFamily="50" charset="-128"/>
            </a:rPr>
            <a:t>千円の増となっている。これは、住民税非課税世帯等給付金及び臨時特別給付金が要因である。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歳以上の高齢者比率は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と高い数値となっており、これから更に高齢者扶助費の増加が予想される。</a:t>
          </a:r>
        </a:p>
        <a:p>
          <a:r>
            <a:rPr kumimoji="1" lang="ja-JP" altLang="en-US" sz="1300">
              <a:latin typeface="ＭＳ Ｐゴシック" panose="020B0600070205080204" pitchFamily="50" charset="-128"/>
              <a:ea typeface="ＭＳ Ｐゴシック" panose="020B0600070205080204" pitchFamily="50" charset="-128"/>
            </a:rPr>
            <a:t>　今後、現状の経常収支比率を維持するよう長期的な計画で扶助費を抑える施策の展開が必要となる。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342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ポイントの減となっている。国民健康保険直診会計（診療所特別会計）への繰出金が前年比</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％減となり支出額が減少し、比率も減少した。</a:t>
          </a:r>
        </a:p>
        <a:p>
          <a:r>
            <a:rPr kumimoji="1" lang="ja-JP" altLang="en-US" sz="1300">
              <a:latin typeface="ＭＳ Ｐゴシック" panose="020B0600070205080204" pitchFamily="50" charset="-128"/>
              <a:ea typeface="ＭＳ Ｐゴシック" panose="020B0600070205080204" pitchFamily="50" charset="-128"/>
            </a:rPr>
            <a:t>　簡易水道及び公共下水道においては公営企業の経営健全化計画を策定しており、適正な経営執行を図っている。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76708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047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85852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56</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57</xdr:row>
      <xdr:rowOff>19558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23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35052</xdr:rowOff>
    </xdr:from>
    <xdr:to>
      <xdr:col>74</xdr:col>
      <xdr:colOff>31750</xdr:colOff>
      <xdr:row>56</xdr:row>
      <xdr:rowOff>136652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定額給付金事業（皆減）、特別老人養護施設経営安定補助金を施設管理委託料に変更したことなどにより支出額が減少した。</a:t>
          </a:r>
        </a:p>
        <a:p>
          <a:r>
            <a:rPr kumimoji="1" lang="ja-JP" altLang="en-US" sz="1300">
              <a:latin typeface="ＭＳ Ｐゴシック" panose="020B0600070205080204" pitchFamily="50" charset="-128"/>
              <a:ea typeface="ＭＳ Ｐゴシック" panose="020B0600070205080204" pitchFamily="50" charset="-128"/>
            </a:rPr>
            <a:t>　補助費等については、産業等生産基盤への助成がほとんどを占め、その他経費を考慮しても経済情勢に大きく左右される。今後も基盤弱体化の防止を図ることから数値の上昇が予想されるが、特定財源を積極的に活用し、また、費用対効果を検証しながら見直しも行い、適正な住民サービスに努め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757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単年度における起債発行を元金償還額を超えないようにする方針により公債費が抑えられ、併せて過去の有利な地方債以外の償還が終了時期を迎えていることから公債費が減少していた。しかし、ここ数年</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財源確保のために地方債の発行が</a:t>
          </a:r>
          <a:r>
            <a:rPr kumimoji="1" lang="ja-JP" altLang="en-US" sz="1300">
              <a:solidFill>
                <a:srgbClr val="FF0000"/>
              </a:solidFill>
              <a:latin typeface="ＭＳ Ｐゴシック" panose="020B0600070205080204" pitchFamily="50" charset="-128"/>
              <a:ea typeface="ＭＳ Ｐゴシック" panose="020B0600070205080204" pitchFamily="50" charset="-128"/>
            </a:rPr>
            <a:t>増加し</a:t>
          </a:r>
          <a:r>
            <a:rPr kumimoji="1" lang="ja-JP" altLang="en-US" sz="1300">
              <a:latin typeface="ＭＳ Ｐゴシック" panose="020B0600070205080204" pitchFamily="50" charset="-128"/>
              <a:ea typeface="ＭＳ Ｐゴシック" panose="020B0600070205080204" pitchFamily="50" charset="-128"/>
            </a:rPr>
            <a:t>ていることから、今後は償還額も増額となってくることが見込まれる。</a:t>
          </a:r>
        </a:p>
        <a:p>
          <a:r>
            <a:rPr kumimoji="1" lang="ja-JP" altLang="en-US" sz="1300">
              <a:latin typeface="ＭＳ Ｐゴシック" panose="020B0600070205080204" pitchFamily="50" charset="-128"/>
              <a:ea typeface="ＭＳ Ｐゴシック" panose="020B0600070205080204" pitchFamily="50" charset="-128"/>
            </a:rPr>
            <a:t>　借入と償還のバランスを考慮しつつ、有利債を有効に活用し、財源確保を図ることとする。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81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88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123189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45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前年度と比べると</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ポイントの減となっている。状況を注視しながら、財政運営への圧迫抑制に努め、年度変動及び類似団体平均値との比較を行い、適正な住民サービスと健全な財政運営を図るものとする。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78</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6863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85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15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54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31766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60314</xdr:rowOff>
    </xdr:from>
    <xdr:to>
      <xdr:col>29</xdr:col>
      <xdr:colOff>127000</xdr:colOff>
      <xdr:row>16</xdr:row>
      <xdr:rowOff>65651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851139"/>
          <a:ext cx="647700" cy="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60314</xdr:rowOff>
    </xdr:from>
    <xdr:to>
      <xdr:col>26</xdr:col>
      <xdr:colOff>50800</xdr:colOff>
      <xdr:row>16</xdr:row>
      <xdr:rowOff>132185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51139"/>
          <a:ext cx="698500" cy="7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132185</xdr:rowOff>
    </xdr:from>
    <xdr:to>
      <xdr:col>22</xdr:col>
      <xdr:colOff>114300</xdr:colOff>
      <xdr:row>16</xdr:row>
      <xdr:rowOff>145057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23010"/>
          <a:ext cx="698500" cy="1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145057</xdr:rowOff>
    </xdr:from>
    <xdr:to>
      <xdr:col>18</xdr:col>
      <xdr:colOff>177800</xdr:colOff>
      <xdr:row>16</xdr:row>
      <xdr:rowOff>158613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35882"/>
          <a:ext cx="698500" cy="1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14851</xdr:rowOff>
    </xdr:from>
    <xdr:to>
      <xdr:col>29</xdr:col>
      <xdr:colOff>177800</xdr:colOff>
      <xdr:row>16</xdr:row>
      <xdr:rowOff>116451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0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31378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5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9514</xdr:rowOff>
    </xdr:from>
    <xdr:to>
      <xdr:col>26</xdr:col>
      <xdr:colOff>101600</xdr:colOff>
      <xdr:row>16</xdr:row>
      <xdr:rowOff>111114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0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121291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6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81385</xdr:rowOff>
    </xdr:from>
    <xdr:to>
      <xdr:col>22</xdr:col>
      <xdr:colOff>165100</xdr:colOff>
      <xdr:row>17</xdr:row>
      <xdr:rowOff>11535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7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21712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94257</xdr:rowOff>
    </xdr:from>
    <xdr:to>
      <xdr:col>19</xdr:col>
      <xdr:colOff>38100</xdr:colOff>
      <xdr:row>17</xdr:row>
      <xdr:rowOff>24407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8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34584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107813</xdr:rowOff>
    </xdr:from>
    <xdr:to>
      <xdr:col>15</xdr:col>
      <xdr:colOff>101600</xdr:colOff>
      <xdr:row>17</xdr:row>
      <xdr:rowOff>37963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9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48140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6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109179</xdr:rowOff>
    </xdr:from>
    <xdr:to>
      <xdr:col>29</xdr:col>
      <xdr:colOff>127000</xdr:colOff>
      <xdr:row>35</xdr:row>
      <xdr:rowOff>155539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19529"/>
          <a:ext cx="647700" cy="4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155539</xdr:rowOff>
    </xdr:from>
    <xdr:to>
      <xdr:col>26</xdr:col>
      <xdr:colOff>50800</xdr:colOff>
      <xdr:row>35</xdr:row>
      <xdr:rowOff>168848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65889"/>
          <a:ext cx="6985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168848</xdr:rowOff>
    </xdr:from>
    <xdr:to>
      <xdr:col>22</xdr:col>
      <xdr:colOff>114300</xdr:colOff>
      <xdr:row>35</xdr:row>
      <xdr:rowOff>201455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9198"/>
          <a:ext cx="698500" cy="32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179048</xdr:rowOff>
    </xdr:from>
    <xdr:to>
      <xdr:col>18</xdr:col>
      <xdr:colOff>177800</xdr:colOff>
      <xdr:row>35</xdr:row>
      <xdr:rowOff>201455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89398"/>
          <a:ext cx="698500" cy="2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58379</xdr:rowOff>
    </xdr:from>
    <xdr:to>
      <xdr:col>29</xdr:col>
      <xdr:colOff>177800</xdr:colOff>
      <xdr:row>35</xdr:row>
      <xdr:rowOff>159979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6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246356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104739</xdr:rowOff>
    </xdr:from>
    <xdr:to>
      <xdr:col>26</xdr:col>
      <xdr:colOff>101600</xdr:colOff>
      <xdr:row>35</xdr:row>
      <xdr:rowOff>206339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1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216516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8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118048</xdr:rowOff>
    </xdr:from>
    <xdr:to>
      <xdr:col>22</xdr:col>
      <xdr:colOff>165100</xdr:colOff>
      <xdr:row>35</xdr:row>
      <xdr:rowOff>219648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229825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150655</xdr:rowOff>
    </xdr:from>
    <xdr:to>
      <xdr:col>19</xdr:col>
      <xdr:colOff>38100</xdr:colOff>
      <xdr:row>35</xdr:row>
      <xdr:rowOff>252255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262432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128248</xdr:rowOff>
    </xdr:from>
    <xdr:to>
      <xdr:col>15</xdr:col>
      <xdr:colOff>101600</xdr:colOff>
      <xdr:row>35</xdr:row>
      <xdr:rowOff>229848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3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240025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0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
1,541
187.56
3,789,031
3,652,759
80,020
2,067,497
2,857,474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129788</xdr:rowOff>
    </xdr:from>
    <xdr:to>
      <xdr:col>24</xdr:col>
      <xdr:colOff>63500</xdr:colOff>
      <xdr:row>35</xdr:row>
      <xdr:rowOff>165957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30538"/>
          <a:ext cx="8382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165957</xdr:rowOff>
    </xdr:from>
    <xdr:to>
      <xdr:col>19</xdr:col>
      <xdr:colOff>177800</xdr:colOff>
      <xdr:row>36</xdr:row>
      <xdr:rowOff>66678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66707"/>
          <a:ext cx="8890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66678</xdr:rowOff>
    </xdr:from>
    <xdr:to>
      <xdr:col>15</xdr:col>
      <xdr:colOff>50800</xdr:colOff>
      <xdr:row>36</xdr:row>
      <xdr:rowOff>91389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38878"/>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91389</xdr:rowOff>
    </xdr:from>
    <xdr:to>
      <xdr:col>10</xdr:col>
      <xdr:colOff>114300</xdr:colOff>
      <xdr:row>36</xdr:row>
      <xdr:rowOff>108841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63589"/>
          <a:ext cx="889000" cy="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78988</xdr:rowOff>
    </xdr:from>
    <xdr:to>
      <xdr:col>24</xdr:col>
      <xdr:colOff>114300</xdr:colOff>
      <xdr:row>36</xdr:row>
      <xdr:rowOff>9138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101865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3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115157</xdr:rowOff>
    </xdr:from>
    <xdr:to>
      <xdr:col>20</xdr:col>
      <xdr:colOff>38100</xdr:colOff>
      <xdr:row>36</xdr:row>
      <xdr:rowOff>45307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9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15878</xdr:rowOff>
    </xdr:from>
    <xdr:to>
      <xdr:col>15</xdr:col>
      <xdr:colOff>101600</xdr:colOff>
      <xdr:row>36</xdr:row>
      <xdr:rowOff>117478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134005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40589</xdr:rowOff>
    </xdr:from>
    <xdr:to>
      <xdr:col>10</xdr:col>
      <xdr:colOff>165100</xdr:colOff>
      <xdr:row>36</xdr:row>
      <xdr:rowOff>142189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158716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58041</xdr:rowOff>
    </xdr:from>
    <xdr:to>
      <xdr:col>6</xdr:col>
      <xdr:colOff>38100</xdr:colOff>
      <xdr:row>36</xdr:row>
      <xdr:rowOff>159641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4718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0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145420</xdr:rowOff>
    </xdr:from>
    <xdr:to>
      <xdr:col>24</xdr:col>
      <xdr:colOff>63500</xdr:colOff>
      <xdr:row>57</xdr:row>
      <xdr:rowOff>35141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6620"/>
          <a:ext cx="838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29797</xdr:rowOff>
    </xdr:from>
    <xdr:to>
      <xdr:col>19</xdr:col>
      <xdr:colOff>177800</xdr:colOff>
      <xdr:row>57</xdr:row>
      <xdr:rowOff>35141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02447"/>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27859</xdr:rowOff>
    </xdr:from>
    <xdr:to>
      <xdr:col>15</xdr:col>
      <xdr:colOff>50800</xdr:colOff>
      <xdr:row>57</xdr:row>
      <xdr:rowOff>29797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00509"/>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27859</xdr:rowOff>
    </xdr:from>
    <xdr:to>
      <xdr:col>10</xdr:col>
      <xdr:colOff>114300</xdr:colOff>
      <xdr:row>57</xdr:row>
      <xdr:rowOff>37486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0509"/>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94620</xdr:rowOff>
    </xdr:from>
    <xdr:to>
      <xdr:col>24</xdr:col>
      <xdr:colOff>114300</xdr:colOff>
      <xdr:row>57</xdr:row>
      <xdr:rowOff>24770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117497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4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155791</xdr:rowOff>
    </xdr:from>
    <xdr:to>
      <xdr:col>20</xdr:col>
      <xdr:colOff>38100</xdr:colOff>
      <xdr:row>57</xdr:row>
      <xdr:rowOff>85941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102468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3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150447</xdr:rowOff>
    </xdr:from>
    <xdr:to>
      <xdr:col>15</xdr:col>
      <xdr:colOff>101600</xdr:colOff>
      <xdr:row>57</xdr:row>
      <xdr:rowOff>80597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97124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2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148509</xdr:rowOff>
    </xdr:from>
    <xdr:to>
      <xdr:col>10</xdr:col>
      <xdr:colOff>165100</xdr:colOff>
      <xdr:row>57</xdr:row>
      <xdr:rowOff>78659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95186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2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158136</xdr:rowOff>
    </xdr:from>
    <xdr:to>
      <xdr:col>6</xdr:col>
      <xdr:colOff>38100</xdr:colOff>
      <xdr:row>57</xdr:row>
      <xdr:rowOff>88286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104813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3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97930</xdr:rowOff>
    </xdr:from>
    <xdr:to>
      <xdr:col>24</xdr:col>
      <xdr:colOff>63500</xdr:colOff>
      <xdr:row>77</xdr:row>
      <xdr:rowOff>169180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99580"/>
          <a:ext cx="838200" cy="7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169180</xdr:rowOff>
    </xdr:from>
    <xdr:to>
      <xdr:col>19</xdr:col>
      <xdr:colOff>177800</xdr:colOff>
      <xdr:row>78</xdr:row>
      <xdr:rowOff>57486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0830"/>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35874</xdr:rowOff>
    </xdr:from>
    <xdr:to>
      <xdr:col>15</xdr:col>
      <xdr:colOff>50800</xdr:colOff>
      <xdr:row>78</xdr:row>
      <xdr:rowOff>57486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8974"/>
          <a:ext cx="889000" cy="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35874</xdr:rowOff>
    </xdr:from>
    <xdr:to>
      <xdr:col>10</xdr:col>
      <xdr:colOff>114300</xdr:colOff>
      <xdr:row>78</xdr:row>
      <xdr:rowOff>98845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8974"/>
          <a:ext cx="8890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47130</xdr:rowOff>
    </xdr:from>
    <xdr:to>
      <xdr:col>24</xdr:col>
      <xdr:colOff>114300</xdr:colOff>
      <xdr:row>77</xdr:row>
      <xdr:rowOff>148730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70007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0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118380</xdr:rowOff>
    </xdr:from>
    <xdr:to>
      <xdr:col>20</xdr:col>
      <xdr:colOff>38100</xdr:colOff>
      <xdr:row>78</xdr:row>
      <xdr:rowOff>48530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39657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1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6686</xdr:rowOff>
    </xdr:from>
    <xdr:to>
      <xdr:col>15</xdr:col>
      <xdr:colOff>101600</xdr:colOff>
      <xdr:row>78</xdr:row>
      <xdr:rowOff>108286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99413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156524</xdr:rowOff>
    </xdr:from>
    <xdr:to>
      <xdr:col>10</xdr:col>
      <xdr:colOff>165100</xdr:colOff>
      <xdr:row>78</xdr:row>
      <xdr:rowOff>86674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77801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48045</xdr:rowOff>
    </xdr:from>
    <xdr:to>
      <xdr:col>6</xdr:col>
      <xdr:colOff>38100</xdr:colOff>
      <xdr:row>78</xdr:row>
      <xdr:rowOff>149645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140772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145659</xdr:rowOff>
    </xdr:from>
    <xdr:to>
      <xdr:col>24</xdr:col>
      <xdr:colOff>63500</xdr:colOff>
      <xdr:row>95</xdr:row>
      <xdr:rowOff>58037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90509"/>
          <a:ext cx="838200" cy="2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58037</xdr:rowOff>
    </xdr:from>
    <xdr:to>
      <xdr:col>19</xdr:col>
      <xdr:colOff>177800</xdr:colOff>
      <xdr:row>95</xdr:row>
      <xdr:rowOff>91573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45787"/>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91573</xdr:rowOff>
    </xdr:from>
    <xdr:to>
      <xdr:col>15</xdr:col>
      <xdr:colOff>50800</xdr:colOff>
      <xdr:row>95</xdr:row>
      <xdr:rowOff>117701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79323"/>
          <a:ext cx="889000" cy="2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117701</xdr:rowOff>
    </xdr:from>
    <xdr:to>
      <xdr:col>10</xdr:col>
      <xdr:colOff>114300</xdr:colOff>
      <xdr:row>95</xdr:row>
      <xdr:rowOff>126487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5451"/>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94859</xdr:rowOff>
    </xdr:from>
    <xdr:to>
      <xdr:col>24</xdr:col>
      <xdr:colOff>114300</xdr:colOff>
      <xdr:row>94</xdr:row>
      <xdr:rowOff>25009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117736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9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7237</xdr:rowOff>
    </xdr:from>
    <xdr:to>
      <xdr:col>20</xdr:col>
      <xdr:colOff>38100</xdr:colOff>
      <xdr:row>95</xdr:row>
      <xdr:rowOff>108837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125364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40773</xdr:rowOff>
    </xdr:from>
    <xdr:to>
      <xdr:col>15</xdr:col>
      <xdr:colOff>101600</xdr:colOff>
      <xdr:row>95</xdr:row>
      <xdr:rowOff>142373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158900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66901</xdr:rowOff>
    </xdr:from>
    <xdr:to>
      <xdr:col>10</xdr:col>
      <xdr:colOff>165100</xdr:colOff>
      <xdr:row>95</xdr:row>
      <xdr:rowOff>168501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13578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2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75687</xdr:rowOff>
    </xdr:from>
    <xdr:to>
      <xdr:col>6</xdr:col>
      <xdr:colOff>38100</xdr:colOff>
      <xdr:row>96</xdr:row>
      <xdr:rowOff>5837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22364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3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56522</xdr:rowOff>
    </xdr:from>
    <xdr:to>
      <xdr:col>55</xdr:col>
      <xdr:colOff>0</xdr:colOff>
      <xdr:row>35</xdr:row>
      <xdr:rowOff>126169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85822"/>
          <a:ext cx="838200" cy="2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56522</xdr:rowOff>
    </xdr:from>
    <xdr:to>
      <xdr:col>50</xdr:col>
      <xdr:colOff>114300</xdr:colOff>
      <xdr:row>36</xdr:row>
      <xdr:rowOff>3087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85822"/>
          <a:ext cx="889000" cy="28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3087</xdr:rowOff>
    </xdr:from>
    <xdr:to>
      <xdr:col>45</xdr:col>
      <xdr:colOff>177800</xdr:colOff>
      <xdr:row>36</xdr:row>
      <xdr:rowOff>37200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75287"/>
          <a:ext cx="889000" cy="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37200</xdr:rowOff>
    </xdr:from>
    <xdr:to>
      <xdr:col>41</xdr:col>
      <xdr:colOff>50800</xdr:colOff>
      <xdr:row>36</xdr:row>
      <xdr:rowOff>153725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09400"/>
          <a:ext cx="889000" cy="1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75369</xdr:rowOff>
    </xdr:from>
    <xdr:to>
      <xdr:col>55</xdr:col>
      <xdr:colOff>50800</xdr:colOff>
      <xdr:row>36</xdr:row>
      <xdr:rowOff>5519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98246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2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5722</xdr:rowOff>
    </xdr:from>
    <xdr:to>
      <xdr:col>50</xdr:col>
      <xdr:colOff>165100</xdr:colOff>
      <xdr:row>34</xdr:row>
      <xdr:rowOff>107322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123849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1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123737</xdr:rowOff>
    </xdr:from>
    <xdr:to>
      <xdr:col>46</xdr:col>
      <xdr:colOff>38100</xdr:colOff>
      <xdr:row>36</xdr:row>
      <xdr:rowOff>53887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70414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9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157850</xdr:rowOff>
    </xdr:from>
    <xdr:to>
      <xdr:col>41</xdr:col>
      <xdr:colOff>101600</xdr:colOff>
      <xdr:row>36</xdr:row>
      <xdr:rowOff>88000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104527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3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102925</xdr:rowOff>
    </xdr:from>
    <xdr:to>
      <xdr:col>36</xdr:col>
      <xdr:colOff>165100</xdr:colOff>
      <xdr:row>37</xdr:row>
      <xdr:rowOff>33075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49602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20170</xdr:rowOff>
    </xdr:from>
    <xdr:to>
      <xdr:col>55</xdr:col>
      <xdr:colOff>0</xdr:colOff>
      <xdr:row>58</xdr:row>
      <xdr:rowOff>37182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64270"/>
          <a:ext cx="8382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2912</xdr:rowOff>
    </xdr:from>
    <xdr:to>
      <xdr:col>50</xdr:col>
      <xdr:colOff>114300</xdr:colOff>
      <xdr:row>58</xdr:row>
      <xdr:rowOff>20170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47012"/>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2912</xdr:rowOff>
    </xdr:from>
    <xdr:to>
      <xdr:col>45</xdr:col>
      <xdr:colOff>177800</xdr:colOff>
      <xdr:row>58</xdr:row>
      <xdr:rowOff>6414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47012"/>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6414</xdr:rowOff>
    </xdr:from>
    <xdr:to>
      <xdr:col>41</xdr:col>
      <xdr:colOff>50800</xdr:colOff>
      <xdr:row>58</xdr:row>
      <xdr:rowOff>22527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50514"/>
          <a:ext cx="889000" cy="1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157832</xdr:rowOff>
    </xdr:from>
    <xdr:to>
      <xdr:col>55</xdr:col>
      <xdr:colOff>50800</xdr:colOff>
      <xdr:row>58</xdr:row>
      <xdr:rowOff>87982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117209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1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140820</xdr:rowOff>
    </xdr:from>
    <xdr:to>
      <xdr:col>50</xdr:col>
      <xdr:colOff>165100</xdr:colOff>
      <xdr:row>58</xdr:row>
      <xdr:rowOff>70970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87497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8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123562</xdr:rowOff>
    </xdr:from>
    <xdr:to>
      <xdr:col>46</xdr:col>
      <xdr:colOff>38100</xdr:colOff>
      <xdr:row>58</xdr:row>
      <xdr:rowOff>53712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70239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7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127064</xdr:rowOff>
    </xdr:from>
    <xdr:to>
      <xdr:col>41</xdr:col>
      <xdr:colOff>101600</xdr:colOff>
      <xdr:row>58</xdr:row>
      <xdr:rowOff>57214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73741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7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143177</xdr:rowOff>
    </xdr:from>
    <xdr:to>
      <xdr:col>36</xdr:col>
      <xdr:colOff>165100</xdr:colOff>
      <xdr:row>58</xdr:row>
      <xdr:rowOff>73327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89854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100766</xdr:rowOff>
    </xdr:from>
    <xdr:to>
      <xdr:col>55</xdr:col>
      <xdr:colOff>0</xdr:colOff>
      <xdr:row>78</xdr:row>
      <xdr:rowOff>108682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73866"/>
          <a:ext cx="8382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82897</xdr:rowOff>
    </xdr:from>
    <xdr:to>
      <xdr:col>50</xdr:col>
      <xdr:colOff>114300</xdr:colOff>
      <xdr:row>78</xdr:row>
      <xdr:rowOff>100766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55997"/>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82897</xdr:rowOff>
    </xdr:from>
    <xdr:to>
      <xdr:col>45</xdr:col>
      <xdr:colOff>177800</xdr:colOff>
      <xdr:row>78</xdr:row>
      <xdr:rowOff>90694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55997"/>
          <a:ext cx="8890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90694</xdr:rowOff>
    </xdr:from>
    <xdr:to>
      <xdr:col>41</xdr:col>
      <xdr:colOff>50800</xdr:colOff>
      <xdr:row>78</xdr:row>
      <xdr:rowOff>107874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63794"/>
          <a:ext cx="889000" cy="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57882</xdr:rowOff>
    </xdr:from>
    <xdr:to>
      <xdr:col>55</xdr:col>
      <xdr:colOff>50800</xdr:colOff>
      <xdr:row>78</xdr:row>
      <xdr:rowOff>159482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17259</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49966</xdr:rowOff>
    </xdr:from>
    <xdr:to>
      <xdr:col>50</xdr:col>
      <xdr:colOff>165100</xdr:colOff>
      <xdr:row>78</xdr:row>
      <xdr:rowOff>151566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168093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9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32097</xdr:rowOff>
    </xdr:from>
    <xdr:to>
      <xdr:col>46</xdr:col>
      <xdr:colOff>38100</xdr:colOff>
      <xdr:row>78</xdr:row>
      <xdr:rowOff>133697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150224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8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39894</xdr:rowOff>
    </xdr:from>
    <xdr:to>
      <xdr:col>41</xdr:col>
      <xdr:colOff>101600</xdr:colOff>
      <xdr:row>78</xdr:row>
      <xdr:rowOff>141494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158021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57074</xdr:rowOff>
    </xdr:from>
    <xdr:to>
      <xdr:col>36</xdr:col>
      <xdr:colOff>165100</xdr:colOff>
      <xdr:row>78</xdr:row>
      <xdr:rowOff>158674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3751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0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156730</xdr:rowOff>
    </xdr:from>
    <xdr:to>
      <xdr:col>55</xdr:col>
      <xdr:colOff>0</xdr:colOff>
      <xdr:row>96</xdr:row>
      <xdr:rowOff>36987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44448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139267</xdr:rowOff>
    </xdr:from>
    <xdr:to>
      <xdr:col>50</xdr:col>
      <xdr:colOff>114300</xdr:colOff>
      <xdr:row>95</xdr:row>
      <xdr:rowOff>156730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427017"/>
          <a:ext cx="8890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118301</xdr:rowOff>
    </xdr:from>
    <xdr:to>
      <xdr:col>45</xdr:col>
      <xdr:colOff>177800</xdr:colOff>
      <xdr:row>95</xdr:row>
      <xdr:rowOff>139267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406051"/>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103290</xdr:rowOff>
    </xdr:from>
    <xdr:to>
      <xdr:col>41</xdr:col>
      <xdr:colOff>50800</xdr:colOff>
      <xdr:row>95</xdr:row>
      <xdr:rowOff>118301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391040"/>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157637</xdr:rowOff>
    </xdr:from>
    <xdr:to>
      <xdr:col>55</xdr:col>
      <xdr:colOff>50800</xdr:colOff>
      <xdr:row>96</xdr:row>
      <xdr:rowOff>87787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9064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9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105930</xdr:rowOff>
    </xdr:from>
    <xdr:to>
      <xdr:col>50</xdr:col>
      <xdr:colOff>165100</xdr:colOff>
      <xdr:row>96</xdr:row>
      <xdr:rowOff>36080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52607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16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88467</xdr:rowOff>
    </xdr:from>
    <xdr:to>
      <xdr:col>46</xdr:col>
      <xdr:colOff>38100</xdr:colOff>
      <xdr:row>96</xdr:row>
      <xdr:rowOff>18617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35144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15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67501</xdr:rowOff>
    </xdr:from>
    <xdr:to>
      <xdr:col>41</xdr:col>
      <xdr:colOff>101600</xdr:colOff>
      <xdr:row>95</xdr:row>
      <xdr:rowOff>169101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14178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13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52490</xdr:rowOff>
    </xdr:from>
    <xdr:to>
      <xdr:col>36</xdr:col>
      <xdr:colOff>165100</xdr:colOff>
      <xdr:row>95</xdr:row>
      <xdr:rowOff>154090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3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170617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11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65554</xdr:rowOff>
    </xdr:from>
    <xdr:to>
      <xdr:col>85</xdr:col>
      <xdr:colOff>127000</xdr:colOff>
      <xdr:row>36</xdr:row>
      <xdr:rowOff>122596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237754"/>
          <a:ext cx="838200" cy="5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122596</xdr:rowOff>
    </xdr:from>
    <xdr:to>
      <xdr:col>81</xdr:col>
      <xdr:colOff>50800</xdr:colOff>
      <xdr:row>37</xdr:row>
      <xdr:rowOff>3818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294796"/>
          <a:ext cx="889000" cy="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3818</xdr:rowOff>
    </xdr:from>
    <xdr:to>
      <xdr:col>76</xdr:col>
      <xdr:colOff>114300</xdr:colOff>
      <xdr:row>37</xdr:row>
      <xdr:rowOff>43272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347468"/>
          <a:ext cx="889000" cy="3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3267</xdr:rowOff>
    </xdr:from>
    <xdr:to>
      <xdr:col>71</xdr:col>
      <xdr:colOff>177800</xdr:colOff>
      <xdr:row>37</xdr:row>
      <xdr:rowOff>43272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175467"/>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14754</xdr:rowOff>
    </xdr:from>
    <xdr:to>
      <xdr:col>85</xdr:col>
      <xdr:colOff>177800</xdr:colOff>
      <xdr:row>36</xdr:row>
      <xdr:rowOff>116354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1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37631</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03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71796</xdr:rowOff>
    </xdr:from>
    <xdr:to>
      <xdr:col>81</xdr:col>
      <xdr:colOff>101600</xdr:colOff>
      <xdr:row>37</xdr:row>
      <xdr:rowOff>1946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2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18473</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60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124468</xdr:rowOff>
    </xdr:from>
    <xdr:to>
      <xdr:col>76</xdr:col>
      <xdr:colOff>165100</xdr:colOff>
      <xdr:row>37</xdr:row>
      <xdr:rowOff>54618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2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71145</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607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163922</xdr:rowOff>
    </xdr:from>
    <xdr:to>
      <xdr:col>72</xdr:col>
      <xdr:colOff>38100</xdr:colOff>
      <xdr:row>37</xdr:row>
      <xdr:rowOff>94072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3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110599</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61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123917</xdr:rowOff>
    </xdr:from>
    <xdr:to>
      <xdr:col>67</xdr:col>
      <xdr:colOff>101600</xdr:colOff>
      <xdr:row>36</xdr:row>
      <xdr:rowOff>54067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1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70594</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589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158333</xdr:rowOff>
    </xdr:from>
    <xdr:to>
      <xdr:col>85</xdr:col>
      <xdr:colOff>127000</xdr:colOff>
      <xdr:row>77</xdr:row>
      <xdr:rowOff>31164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88533"/>
          <a:ext cx="8382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31164</xdr:rowOff>
    </xdr:from>
    <xdr:to>
      <xdr:col>81</xdr:col>
      <xdr:colOff>50800</xdr:colOff>
      <xdr:row>77</xdr:row>
      <xdr:rowOff>35841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32814"/>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35841</xdr:rowOff>
    </xdr:from>
    <xdr:to>
      <xdr:col>76</xdr:col>
      <xdr:colOff>114300</xdr:colOff>
      <xdr:row>77</xdr:row>
      <xdr:rowOff>47163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37491"/>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32691</xdr:rowOff>
    </xdr:from>
    <xdr:to>
      <xdr:col>71</xdr:col>
      <xdr:colOff>177800</xdr:colOff>
      <xdr:row>77</xdr:row>
      <xdr:rowOff>47163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34341"/>
          <a:ext cx="8890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107533</xdr:rowOff>
    </xdr:from>
    <xdr:to>
      <xdr:col>85</xdr:col>
      <xdr:colOff>177800</xdr:colOff>
      <xdr:row>77</xdr:row>
      <xdr:rowOff>37683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130410</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8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151814</xdr:rowOff>
    </xdr:from>
    <xdr:to>
      <xdr:col>81</xdr:col>
      <xdr:colOff>101600</xdr:colOff>
      <xdr:row>77</xdr:row>
      <xdr:rowOff>81964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98492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5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156491</xdr:rowOff>
    </xdr:from>
    <xdr:to>
      <xdr:col>76</xdr:col>
      <xdr:colOff>165100</xdr:colOff>
      <xdr:row>77</xdr:row>
      <xdr:rowOff>86641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103168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167813</xdr:rowOff>
    </xdr:from>
    <xdr:to>
      <xdr:col>72</xdr:col>
      <xdr:colOff>38100</xdr:colOff>
      <xdr:row>77</xdr:row>
      <xdr:rowOff>97963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114490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153341</xdr:rowOff>
    </xdr:from>
    <xdr:to>
      <xdr:col>67</xdr:col>
      <xdr:colOff>101600</xdr:colOff>
      <xdr:row>77</xdr:row>
      <xdr:rowOff>83491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100017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5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17794</xdr:rowOff>
    </xdr:from>
    <xdr:to>
      <xdr:col>85</xdr:col>
      <xdr:colOff>127000</xdr:colOff>
      <xdr:row>98</xdr:row>
      <xdr:rowOff>115684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19894"/>
          <a:ext cx="838200" cy="9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115684</xdr:rowOff>
    </xdr:from>
    <xdr:to>
      <xdr:col>81</xdr:col>
      <xdr:colOff>50800</xdr:colOff>
      <xdr:row>98</xdr:row>
      <xdr:rowOff>138526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7784"/>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124982</xdr:rowOff>
    </xdr:from>
    <xdr:to>
      <xdr:col>76</xdr:col>
      <xdr:colOff>114300</xdr:colOff>
      <xdr:row>98</xdr:row>
      <xdr:rowOff>138526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27082"/>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102538</xdr:rowOff>
    </xdr:from>
    <xdr:to>
      <xdr:col>71</xdr:col>
      <xdr:colOff>177800</xdr:colOff>
      <xdr:row>98</xdr:row>
      <xdr:rowOff>124982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4638"/>
          <a:ext cx="889000" cy="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138444</xdr:rowOff>
    </xdr:from>
    <xdr:to>
      <xdr:col>85</xdr:col>
      <xdr:colOff>177800</xdr:colOff>
      <xdr:row>98</xdr:row>
      <xdr:rowOff>68594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97821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64884</xdr:rowOff>
    </xdr:from>
    <xdr:to>
      <xdr:col>81</xdr:col>
      <xdr:colOff>101600</xdr:colOff>
      <xdr:row>98</xdr:row>
      <xdr:rowOff>166484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157611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87726</xdr:rowOff>
    </xdr:from>
    <xdr:to>
      <xdr:col>76</xdr:col>
      <xdr:colOff>165100</xdr:colOff>
      <xdr:row>99</xdr:row>
      <xdr:rowOff>17876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9003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74182</xdr:rowOff>
    </xdr:from>
    <xdr:to>
      <xdr:col>72</xdr:col>
      <xdr:colOff>38100</xdr:colOff>
      <xdr:row>99</xdr:row>
      <xdr:rowOff>4332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166909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51738</xdr:rowOff>
    </xdr:from>
    <xdr:to>
      <xdr:col>67</xdr:col>
      <xdr:colOff>101600</xdr:colOff>
      <xdr:row>98</xdr:row>
      <xdr:rowOff>153338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126180</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41280"/>
          <a:ext cx="838200" cy="14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126180</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41280"/>
          <a:ext cx="889000" cy="14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75380</xdr:rowOff>
    </xdr:from>
    <xdr:to>
      <xdr:col>112</xdr:col>
      <xdr:colOff>38100</xdr:colOff>
      <xdr:row>39</xdr:row>
      <xdr:rowOff>5530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22057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143047</xdr:rowOff>
    </xdr:from>
    <xdr:to>
      <xdr:col>116</xdr:col>
      <xdr:colOff>63500</xdr:colOff>
      <xdr:row>58</xdr:row>
      <xdr:rowOff>154396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7147"/>
          <a:ext cx="838200" cy="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84265</xdr:rowOff>
    </xdr:from>
    <xdr:to>
      <xdr:col>111</xdr:col>
      <xdr:colOff>177800</xdr:colOff>
      <xdr:row>58</xdr:row>
      <xdr:rowOff>154396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685465"/>
          <a:ext cx="889000" cy="4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75709</xdr:rowOff>
    </xdr:from>
    <xdr:to>
      <xdr:col>107</xdr:col>
      <xdr:colOff>50800</xdr:colOff>
      <xdr:row>56</xdr:row>
      <xdr:rowOff>84265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67690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92282</xdr:rowOff>
    </xdr:from>
    <xdr:to>
      <xdr:col>102</xdr:col>
      <xdr:colOff>114300</xdr:colOff>
      <xdr:row>56</xdr:row>
      <xdr:rowOff>75709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522032"/>
          <a:ext cx="889000" cy="1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92247</xdr:rowOff>
    </xdr:from>
    <xdr:to>
      <xdr:col>116</xdr:col>
      <xdr:colOff>114300</xdr:colOff>
      <xdr:row>59</xdr:row>
      <xdr:rowOff>22397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70674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103596</xdr:rowOff>
    </xdr:from>
    <xdr:to>
      <xdr:col>112</xdr:col>
      <xdr:colOff>38100</xdr:colOff>
      <xdr:row>59</xdr:row>
      <xdr:rowOff>33746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24873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33465</xdr:rowOff>
    </xdr:from>
    <xdr:to>
      <xdr:col>107</xdr:col>
      <xdr:colOff>101600</xdr:colOff>
      <xdr:row>56</xdr:row>
      <xdr:rowOff>135065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6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151592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4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24909</xdr:rowOff>
    </xdr:from>
    <xdr:to>
      <xdr:col>102</xdr:col>
      <xdr:colOff>165100</xdr:colOff>
      <xdr:row>56</xdr:row>
      <xdr:rowOff>126509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143036</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4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41482</xdr:rowOff>
    </xdr:from>
    <xdr:to>
      <xdr:col>98</xdr:col>
      <xdr:colOff>38100</xdr:colOff>
      <xdr:row>55</xdr:row>
      <xdr:rowOff>143082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4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159609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2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165257</xdr:rowOff>
    </xdr:from>
    <xdr:to>
      <xdr:col>116</xdr:col>
      <xdr:colOff>63500</xdr:colOff>
      <xdr:row>74</xdr:row>
      <xdr:rowOff>65880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681107"/>
          <a:ext cx="8382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165257</xdr:rowOff>
    </xdr:from>
    <xdr:to>
      <xdr:col>111</xdr:col>
      <xdr:colOff>177800</xdr:colOff>
      <xdr:row>74</xdr:row>
      <xdr:rowOff>118733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81107"/>
          <a:ext cx="889000" cy="1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111939</xdr:rowOff>
    </xdr:from>
    <xdr:to>
      <xdr:col>107</xdr:col>
      <xdr:colOff>50800</xdr:colOff>
      <xdr:row>74</xdr:row>
      <xdr:rowOff>118733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799239"/>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93943</xdr:rowOff>
    </xdr:from>
    <xdr:to>
      <xdr:col>102</xdr:col>
      <xdr:colOff>114300</xdr:colOff>
      <xdr:row>74</xdr:row>
      <xdr:rowOff>111939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781243"/>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15080</xdr:rowOff>
    </xdr:from>
    <xdr:to>
      <xdr:col>116</xdr:col>
      <xdr:colOff>114300</xdr:colOff>
      <xdr:row>74</xdr:row>
      <xdr:rowOff>116680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37957</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5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114457</xdr:rowOff>
    </xdr:from>
    <xdr:to>
      <xdr:col>112</xdr:col>
      <xdr:colOff>38100</xdr:colOff>
      <xdr:row>74</xdr:row>
      <xdr:rowOff>44607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61134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40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67933</xdr:rowOff>
    </xdr:from>
    <xdr:to>
      <xdr:col>107</xdr:col>
      <xdr:colOff>101600</xdr:colOff>
      <xdr:row>74</xdr:row>
      <xdr:rowOff>169533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14610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5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61139</xdr:rowOff>
    </xdr:from>
    <xdr:to>
      <xdr:col>102</xdr:col>
      <xdr:colOff>165100</xdr:colOff>
      <xdr:row>74</xdr:row>
      <xdr:rowOff>162739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4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7816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52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43143</xdr:rowOff>
    </xdr:from>
    <xdr:to>
      <xdr:col>98</xdr:col>
      <xdr:colOff>38100</xdr:colOff>
      <xdr:row>74</xdr:row>
      <xdr:rowOff>144743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161270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50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・歳出決算総額は、新型コロナウイルス感染症対応関連事業の影響で、前年度より</a:t>
          </a:r>
          <a:r>
            <a:rPr kumimoji="1" lang="en-US" altLang="ja-JP" sz="1300">
              <a:latin typeface="ＭＳ Ｐゴシック" panose="020B0600070205080204" pitchFamily="50" charset="-128"/>
              <a:ea typeface="ＭＳ Ｐゴシック" panose="020B0600070205080204" pitchFamily="50" charset="-128"/>
            </a:rPr>
            <a:t>129,516</a:t>
          </a:r>
          <a:r>
            <a:rPr kumimoji="1" lang="ja-JP" altLang="en-US" sz="1300">
              <a:latin typeface="ＭＳ Ｐゴシック" panose="020B0600070205080204" pitchFamily="50" charset="-128"/>
              <a:ea typeface="ＭＳ Ｐゴシック" panose="020B0600070205080204" pitchFamily="50" charset="-128"/>
            </a:rPr>
            <a:t>千円の増となった。住民一人当たりのコストは</a:t>
          </a:r>
          <a:r>
            <a:rPr kumimoji="1" lang="en-US" altLang="ja-JP" sz="1300">
              <a:latin typeface="ＭＳ Ｐゴシック" panose="020B0600070205080204" pitchFamily="50" charset="-128"/>
              <a:ea typeface="ＭＳ Ｐゴシック" panose="020B0600070205080204" pitchFamily="50" charset="-128"/>
            </a:rPr>
            <a:t>2,369</a:t>
          </a:r>
          <a:r>
            <a:rPr kumimoji="1" lang="ja-JP" altLang="en-US" sz="1300">
              <a:latin typeface="ＭＳ Ｐゴシック" panose="020B0600070205080204" pitchFamily="50" charset="-128"/>
              <a:ea typeface="ＭＳ Ｐゴシック" panose="020B0600070205080204" pitchFamily="50" charset="-128"/>
            </a:rPr>
            <a:t>千円と前年度</a:t>
          </a:r>
          <a:r>
            <a:rPr kumimoji="1" lang="en-US" altLang="ja-JP" sz="1300">
              <a:latin typeface="ＭＳ Ｐゴシック" panose="020B0600070205080204" pitchFamily="50" charset="-128"/>
              <a:ea typeface="ＭＳ Ｐゴシック" panose="020B0600070205080204" pitchFamily="50" charset="-128"/>
            </a:rPr>
            <a:t>2,221</a:t>
          </a:r>
          <a:r>
            <a:rPr kumimoji="1" lang="ja-JP" altLang="en-US" sz="1300">
              <a:latin typeface="ＭＳ Ｐゴシック" panose="020B0600070205080204" pitchFamily="50" charset="-128"/>
              <a:ea typeface="ＭＳ Ｐゴシック" panose="020B0600070205080204" pitchFamily="50" charset="-128"/>
            </a:rPr>
            <a:t>千円と比較し、</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千円の増となり、類似団体を上回った。今後も老朽化した施設の修繕等が増えてくることが予想され、公共施設等総合管理計画に基づき計画的な整備を進める必要がある。</a:t>
          </a:r>
        </a:p>
        <a:p>
          <a:r>
            <a:rPr kumimoji="1" lang="ja-JP" altLang="en-US" sz="1300">
              <a:latin typeface="ＭＳ Ｐゴシック" panose="020B0600070205080204" pitchFamily="50" charset="-128"/>
              <a:ea typeface="ＭＳ Ｐゴシック" panose="020B0600070205080204" pitchFamily="50" charset="-128"/>
            </a:rPr>
            <a:t>・扶助費は、類似団体を上回っている。今年度は臨時特別給付金等の影響もあり住民一人当たりのコストが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千円の増額となっている。高齢化社会において、今後も扶助費は増加していくと考えられる。</a:t>
          </a:r>
        </a:p>
        <a:p>
          <a:r>
            <a:rPr kumimoji="1" lang="ja-JP" altLang="en-US" sz="1300">
              <a:latin typeface="ＭＳ Ｐゴシック" panose="020B0600070205080204" pitchFamily="50" charset="-128"/>
              <a:ea typeface="ＭＳ Ｐゴシック" panose="020B0600070205080204" pitchFamily="50" charset="-128"/>
            </a:rPr>
            <a:t>・補助費等については、類似団体を大きく上回り、前年度よりも住民一人当たりのコストが</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千円減額となっている。これは定額給付金事業の反動減によるものである。今後は補助事業等の内容見直しも実施しており、経費削減に繋げていきたい。</a:t>
          </a:r>
        </a:p>
        <a:p>
          <a:r>
            <a:rPr kumimoji="1" lang="ja-JP" altLang="en-US" sz="1300">
              <a:latin typeface="ＭＳ Ｐゴシック" panose="020B0600070205080204" pitchFamily="50" charset="-128"/>
              <a:ea typeface="ＭＳ Ｐゴシック" panose="020B0600070205080204" pitchFamily="50" charset="-128"/>
            </a:rPr>
            <a:t>・普通建設費については、類似団体平均を上回っている。これは、村民の生活の基盤ともなっている道路整備に要する経費が主なものとなっている。今後は財政状況に配慮し、計画的な整備を進める必要が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・災害復旧事業費については、集中豪雨、台風災害などの影響によるもので、災害による急激な経費の増加については、基金等の活用も考慮しながら対応していきたい。</a:t>
          </a:r>
        </a:p>
        <a:p>
          <a:r>
            <a:rPr kumimoji="1" lang="ja-JP" altLang="en-US" sz="1300">
              <a:latin typeface="ＭＳ Ｐゴシック" panose="020B0600070205080204" pitchFamily="50" charset="-128"/>
              <a:ea typeface="ＭＳ Ｐゴシック" panose="020B0600070205080204" pitchFamily="50" charset="-128"/>
            </a:rPr>
            <a:t>・積立金においては、前年度より住民一人当たりのコストが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千円の増となり類似団体平均を上回った。固定資産税の増に伴い、今後の地域振興事業及び公共施設整備事業の財源を確保するために積み立てたことによるものである。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
1,541
187.56
3,789,031
3,652,759
80,020
2,067,497
2,857,474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161150</xdr:rowOff>
    </xdr:from>
    <xdr:to>
      <xdr:col>24</xdr:col>
      <xdr:colOff>63500</xdr:colOff>
      <xdr:row>36</xdr:row>
      <xdr:rowOff>37440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61900"/>
          <a:ext cx="8382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37440</xdr:rowOff>
    </xdr:from>
    <xdr:to>
      <xdr:col>19</xdr:col>
      <xdr:colOff>177800</xdr:colOff>
      <xdr:row>36</xdr:row>
      <xdr:rowOff>45822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0964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45822</xdr:rowOff>
    </xdr:from>
    <xdr:to>
      <xdr:col>15</xdr:col>
      <xdr:colOff>50800</xdr:colOff>
      <xdr:row>36</xdr:row>
      <xdr:rowOff>49308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1802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49308</xdr:rowOff>
    </xdr:from>
    <xdr:to>
      <xdr:col>10</xdr:col>
      <xdr:colOff>114300</xdr:colOff>
      <xdr:row>36</xdr:row>
      <xdr:rowOff>65805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21508"/>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110350</xdr:rowOff>
    </xdr:from>
    <xdr:to>
      <xdr:col>24</xdr:col>
      <xdr:colOff>114300</xdr:colOff>
      <xdr:row>36</xdr:row>
      <xdr:rowOff>40500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133227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6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158090</xdr:rowOff>
    </xdr:from>
    <xdr:to>
      <xdr:col>20</xdr:col>
      <xdr:colOff>38100</xdr:colOff>
      <xdr:row>36</xdr:row>
      <xdr:rowOff>88240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104767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166472</xdr:rowOff>
    </xdr:from>
    <xdr:to>
      <xdr:col>15</xdr:col>
      <xdr:colOff>101600</xdr:colOff>
      <xdr:row>36</xdr:row>
      <xdr:rowOff>96622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113149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169958</xdr:rowOff>
    </xdr:from>
    <xdr:to>
      <xdr:col>10</xdr:col>
      <xdr:colOff>165100</xdr:colOff>
      <xdr:row>36</xdr:row>
      <xdr:rowOff>100108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116635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15005</xdr:rowOff>
    </xdr:from>
    <xdr:to>
      <xdr:col>6</xdr:col>
      <xdr:colOff>38100</xdr:colOff>
      <xdr:row>36</xdr:row>
      <xdr:rowOff>116605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133132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15453</xdr:rowOff>
    </xdr:from>
    <xdr:to>
      <xdr:col>24</xdr:col>
      <xdr:colOff>63500</xdr:colOff>
      <xdr:row>58</xdr:row>
      <xdr:rowOff>35485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9553"/>
          <a:ext cx="838200" cy="2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35485</xdr:rowOff>
    </xdr:from>
    <xdr:to>
      <xdr:col>19</xdr:col>
      <xdr:colOff>177800</xdr:colOff>
      <xdr:row>58</xdr:row>
      <xdr:rowOff>77825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9585"/>
          <a:ext cx="8890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75664</xdr:rowOff>
    </xdr:from>
    <xdr:to>
      <xdr:col>15</xdr:col>
      <xdr:colOff>50800</xdr:colOff>
      <xdr:row>58</xdr:row>
      <xdr:rowOff>77825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9764"/>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64410</xdr:rowOff>
    </xdr:from>
    <xdr:to>
      <xdr:col>10</xdr:col>
      <xdr:colOff>114300</xdr:colOff>
      <xdr:row>58</xdr:row>
      <xdr:rowOff>75664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8510"/>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136103</xdr:rowOff>
    </xdr:from>
    <xdr:to>
      <xdr:col>24</xdr:col>
      <xdr:colOff>114300</xdr:colOff>
      <xdr:row>58</xdr:row>
      <xdr:rowOff>66253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95480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156135</xdr:rowOff>
    </xdr:from>
    <xdr:to>
      <xdr:col>20</xdr:col>
      <xdr:colOff>38100</xdr:colOff>
      <xdr:row>58</xdr:row>
      <xdr:rowOff>86285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102812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70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27025</xdr:rowOff>
    </xdr:from>
    <xdr:to>
      <xdr:col>15</xdr:col>
      <xdr:colOff>101600</xdr:colOff>
      <xdr:row>58</xdr:row>
      <xdr:rowOff>128625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119752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24864</xdr:rowOff>
    </xdr:from>
    <xdr:to>
      <xdr:col>10</xdr:col>
      <xdr:colOff>165100</xdr:colOff>
      <xdr:row>58</xdr:row>
      <xdr:rowOff>126464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117591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13610</xdr:rowOff>
    </xdr:from>
    <xdr:to>
      <xdr:col>6</xdr:col>
      <xdr:colOff>38100</xdr:colOff>
      <xdr:row>58</xdr:row>
      <xdr:rowOff>115210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131737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2018</xdr:rowOff>
    </xdr:from>
    <xdr:to>
      <xdr:col>24</xdr:col>
      <xdr:colOff>63500</xdr:colOff>
      <xdr:row>78</xdr:row>
      <xdr:rowOff>42957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75118"/>
          <a:ext cx="838200" cy="4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169148</xdr:rowOff>
    </xdr:from>
    <xdr:to>
      <xdr:col>19</xdr:col>
      <xdr:colOff>177800</xdr:colOff>
      <xdr:row>78</xdr:row>
      <xdr:rowOff>42957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370798"/>
          <a:ext cx="889000" cy="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169148</xdr:rowOff>
    </xdr:from>
    <xdr:to>
      <xdr:col>15</xdr:col>
      <xdr:colOff>50800</xdr:colOff>
      <xdr:row>78</xdr:row>
      <xdr:rowOff>93107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70798"/>
          <a:ext cx="889000" cy="9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93107</xdr:rowOff>
    </xdr:from>
    <xdr:to>
      <xdr:col>10</xdr:col>
      <xdr:colOff>114300</xdr:colOff>
      <xdr:row>78</xdr:row>
      <xdr:rowOff>114655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66207"/>
          <a:ext cx="889000" cy="2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122668</xdr:rowOff>
    </xdr:from>
    <xdr:to>
      <xdr:col>24</xdr:col>
      <xdr:colOff>114300</xdr:colOff>
      <xdr:row>78</xdr:row>
      <xdr:rowOff>52818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2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145545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163607</xdr:rowOff>
    </xdr:from>
    <xdr:to>
      <xdr:col>20</xdr:col>
      <xdr:colOff>38100</xdr:colOff>
      <xdr:row>78</xdr:row>
      <xdr:rowOff>93757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110284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4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118348</xdr:rowOff>
    </xdr:from>
    <xdr:to>
      <xdr:col>15</xdr:col>
      <xdr:colOff>101600</xdr:colOff>
      <xdr:row>78</xdr:row>
      <xdr:rowOff>48498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65025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0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42307</xdr:rowOff>
    </xdr:from>
    <xdr:to>
      <xdr:col>10</xdr:col>
      <xdr:colOff>165100</xdr:colOff>
      <xdr:row>78</xdr:row>
      <xdr:rowOff>143907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160434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9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63855</xdr:rowOff>
    </xdr:from>
    <xdr:to>
      <xdr:col>6</xdr:col>
      <xdr:colOff>38100</xdr:colOff>
      <xdr:row>78</xdr:row>
      <xdr:rowOff>165455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152172</xdr:rowOff>
    </xdr:from>
    <xdr:to>
      <xdr:col>24</xdr:col>
      <xdr:colOff>63500</xdr:colOff>
      <xdr:row>95</xdr:row>
      <xdr:rowOff>157874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39922"/>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152172</xdr:rowOff>
    </xdr:from>
    <xdr:to>
      <xdr:col>19</xdr:col>
      <xdr:colOff>177800</xdr:colOff>
      <xdr:row>96</xdr:row>
      <xdr:rowOff>94610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39922"/>
          <a:ext cx="889000" cy="1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94610</xdr:rowOff>
    </xdr:from>
    <xdr:to>
      <xdr:col>15</xdr:col>
      <xdr:colOff>50800</xdr:colOff>
      <xdr:row>96</xdr:row>
      <xdr:rowOff>98565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53810"/>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68844</xdr:rowOff>
    </xdr:from>
    <xdr:to>
      <xdr:col>10</xdr:col>
      <xdr:colOff>114300</xdr:colOff>
      <xdr:row>96</xdr:row>
      <xdr:rowOff>98565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28044"/>
          <a:ext cx="889000" cy="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107074</xdr:rowOff>
    </xdr:from>
    <xdr:to>
      <xdr:col>24</xdr:col>
      <xdr:colOff>114300</xdr:colOff>
      <xdr:row>96</xdr:row>
      <xdr:rowOff>37224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129951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4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101372</xdr:rowOff>
    </xdr:from>
    <xdr:to>
      <xdr:col>20</xdr:col>
      <xdr:colOff>38100</xdr:colOff>
      <xdr:row>96</xdr:row>
      <xdr:rowOff>31522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48049</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16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43810</xdr:rowOff>
    </xdr:from>
    <xdr:to>
      <xdr:col>15</xdr:col>
      <xdr:colOff>101600</xdr:colOff>
      <xdr:row>96</xdr:row>
      <xdr:rowOff>145410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161937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7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47765</xdr:rowOff>
    </xdr:from>
    <xdr:to>
      <xdr:col>10</xdr:col>
      <xdr:colOff>165100</xdr:colOff>
      <xdr:row>96</xdr:row>
      <xdr:rowOff>149365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165892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2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18044</xdr:rowOff>
    </xdr:from>
    <xdr:to>
      <xdr:col>6</xdr:col>
      <xdr:colOff>38100</xdr:colOff>
      <xdr:row>96</xdr:row>
      <xdr:rowOff>119644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136171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165305</xdr:rowOff>
    </xdr:from>
    <xdr:to>
      <xdr:col>55</xdr:col>
      <xdr:colOff>0</xdr:colOff>
      <xdr:row>56</xdr:row>
      <xdr:rowOff>76295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95055"/>
          <a:ext cx="838200" cy="8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157683</xdr:rowOff>
    </xdr:from>
    <xdr:to>
      <xdr:col>50</xdr:col>
      <xdr:colOff>114300</xdr:colOff>
      <xdr:row>55</xdr:row>
      <xdr:rowOff>165305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87433"/>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157683</xdr:rowOff>
    </xdr:from>
    <xdr:to>
      <xdr:col>45</xdr:col>
      <xdr:colOff>177800</xdr:colOff>
      <xdr:row>56</xdr:row>
      <xdr:rowOff>47247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87433"/>
          <a:ext cx="8890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47247</xdr:rowOff>
    </xdr:from>
    <xdr:to>
      <xdr:col>41</xdr:col>
      <xdr:colOff>50800</xdr:colOff>
      <xdr:row>56</xdr:row>
      <xdr:rowOff>145495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48447"/>
          <a:ext cx="889000" cy="9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25495</xdr:rowOff>
    </xdr:from>
    <xdr:to>
      <xdr:col>55</xdr:col>
      <xdr:colOff>50800</xdr:colOff>
      <xdr:row>56</xdr:row>
      <xdr:rowOff>127095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48372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7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114505</xdr:rowOff>
    </xdr:from>
    <xdr:to>
      <xdr:col>50</xdr:col>
      <xdr:colOff>165100</xdr:colOff>
      <xdr:row>56</xdr:row>
      <xdr:rowOff>44655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61182</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1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106883</xdr:rowOff>
    </xdr:from>
    <xdr:to>
      <xdr:col>46</xdr:col>
      <xdr:colOff>38100</xdr:colOff>
      <xdr:row>56</xdr:row>
      <xdr:rowOff>37033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53560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31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167897</xdr:rowOff>
    </xdr:from>
    <xdr:to>
      <xdr:col>41</xdr:col>
      <xdr:colOff>101600</xdr:colOff>
      <xdr:row>56</xdr:row>
      <xdr:rowOff>98047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114574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7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94695</xdr:rowOff>
    </xdr:from>
    <xdr:to>
      <xdr:col>36</xdr:col>
      <xdr:colOff>165100</xdr:colOff>
      <xdr:row>57</xdr:row>
      <xdr:rowOff>24845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41372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47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154214</xdr:rowOff>
    </xdr:from>
    <xdr:to>
      <xdr:col>55</xdr:col>
      <xdr:colOff>0</xdr:colOff>
      <xdr:row>77</xdr:row>
      <xdr:rowOff>159654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55864"/>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159654</xdr:rowOff>
    </xdr:from>
    <xdr:to>
      <xdr:col>50</xdr:col>
      <xdr:colOff>114300</xdr:colOff>
      <xdr:row>78</xdr:row>
      <xdr:rowOff>11179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1304"/>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89235</xdr:rowOff>
    </xdr:from>
    <xdr:to>
      <xdr:col>45</xdr:col>
      <xdr:colOff>177800</xdr:colOff>
      <xdr:row>78</xdr:row>
      <xdr:rowOff>11179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90885"/>
          <a:ext cx="889000" cy="9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89235</xdr:rowOff>
    </xdr:from>
    <xdr:to>
      <xdr:col>41</xdr:col>
      <xdr:colOff>50800</xdr:colOff>
      <xdr:row>78</xdr:row>
      <xdr:rowOff>35936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90885"/>
          <a:ext cx="889000" cy="1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103414</xdr:rowOff>
    </xdr:from>
    <xdr:to>
      <xdr:col>55</xdr:col>
      <xdr:colOff>50800</xdr:colOff>
      <xdr:row>78</xdr:row>
      <xdr:rowOff>33564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126291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108854</xdr:rowOff>
    </xdr:from>
    <xdr:to>
      <xdr:col>50</xdr:col>
      <xdr:colOff>165100</xdr:colOff>
      <xdr:row>78</xdr:row>
      <xdr:rowOff>39004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30131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131829</xdr:rowOff>
    </xdr:from>
    <xdr:to>
      <xdr:col>46</xdr:col>
      <xdr:colOff>38100</xdr:colOff>
      <xdr:row>78</xdr:row>
      <xdr:rowOff>61979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78506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38435</xdr:rowOff>
    </xdr:from>
    <xdr:to>
      <xdr:col>41</xdr:col>
      <xdr:colOff>101600</xdr:colOff>
      <xdr:row>77</xdr:row>
      <xdr:rowOff>140035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156562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156586</xdr:rowOff>
    </xdr:from>
    <xdr:to>
      <xdr:col>36</xdr:col>
      <xdr:colOff>165100</xdr:colOff>
      <xdr:row>78</xdr:row>
      <xdr:rowOff>86736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77863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62964</xdr:rowOff>
    </xdr:from>
    <xdr:to>
      <xdr:col>55</xdr:col>
      <xdr:colOff>0</xdr:colOff>
      <xdr:row>96</xdr:row>
      <xdr:rowOff>45155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50714"/>
          <a:ext cx="838200" cy="15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169348</xdr:rowOff>
    </xdr:from>
    <xdr:to>
      <xdr:col>50</xdr:col>
      <xdr:colOff>114300</xdr:colOff>
      <xdr:row>96</xdr:row>
      <xdr:rowOff>45155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57098"/>
          <a:ext cx="889000" cy="4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56355</xdr:rowOff>
    </xdr:from>
    <xdr:to>
      <xdr:col>45</xdr:col>
      <xdr:colOff>177800</xdr:colOff>
      <xdr:row>95</xdr:row>
      <xdr:rowOff>169348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44105"/>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56355</xdr:rowOff>
    </xdr:from>
    <xdr:to>
      <xdr:col>41</xdr:col>
      <xdr:colOff>50800</xdr:colOff>
      <xdr:row>96</xdr:row>
      <xdr:rowOff>37757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44105"/>
          <a:ext cx="889000" cy="1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12164</xdr:rowOff>
    </xdr:from>
    <xdr:to>
      <xdr:col>55</xdr:col>
      <xdr:colOff>50800</xdr:colOff>
      <xdr:row>95</xdr:row>
      <xdr:rowOff>113764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35041</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165805</xdr:rowOff>
    </xdr:from>
    <xdr:to>
      <xdr:col>50</xdr:col>
      <xdr:colOff>165100</xdr:colOff>
      <xdr:row>96</xdr:row>
      <xdr:rowOff>95955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112482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2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118548</xdr:rowOff>
    </xdr:from>
    <xdr:to>
      <xdr:col>46</xdr:col>
      <xdr:colOff>38100</xdr:colOff>
      <xdr:row>96</xdr:row>
      <xdr:rowOff>48698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65225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5555</xdr:rowOff>
    </xdr:from>
    <xdr:to>
      <xdr:col>41</xdr:col>
      <xdr:colOff>101600</xdr:colOff>
      <xdr:row>95</xdr:row>
      <xdr:rowOff>107155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2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123682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06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158407</xdr:rowOff>
    </xdr:from>
    <xdr:to>
      <xdr:col>36</xdr:col>
      <xdr:colOff>165100</xdr:colOff>
      <xdr:row>96</xdr:row>
      <xdr:rowOff>88557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105084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2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43719</xdr:rowOff>
    </xdr:from>
    <xdr:to>
      <xdr:col>85</xdr:col>
      <xdr:colOff>127000</xdr:colOff>
      <xdr:row>37</xdr:row>
      <xdr:rowOff>81727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87369"/>
          <a:ext cx="838200" cy="3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43719</xdr:rowOff>
    </xdr:from>
    <xdr:to>
      <xdr:col>81</xdr:col>
      <xdr:colOff>50800</xdr:colOff>
      <xdr:row>38</xdr:row>
      <xdr:rowOff>51270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87369"/>
          <a:ext cx="889000" cy="17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38979</xdr:rowOff>
    </xdr:from>
    <xdr:to>
      <xdr:col>76</xdr:col>
      <xdr:colOff>114300</xdr:colOff>
      <xdr:row>38</xdr:row>
      <xdr:rowOff>51270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82629"/>
          <a:ext cx="889000" cy="18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163398</xdr:rowOff>
    </xdr:from>
    <xdr:to>
      <xdr:col>71</xdr:col>
      <xdr:colOff>177800</xdr:colOff>
      <xdr:row>37</xdr:row>
      <xdr:rowOff>38979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5821248"/>
          <a:ext cx="889000" cy="56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30927</xdr:rowOff>
    </xdr:from>
    <xdr:to>
      <xdr:col>85</xdr:col>
      <xdr:colOff>177800</xdr:colOff>
      <xdr:row>37</xdr:row>
      <xdr:rowOff>132527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9354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164369</xdr:rowOff>
    </xdr:from>
    <xdr:to>
      <xdr:col>81</xdr:col>
      <xdr:colOff>101600</xdr:colOff>
      <xdr:row>37</xdr:row>
      <xdr:rowOff>94519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85646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2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470</xdr:rowOff>
    </xdr:from>
    <xdr:to>
      <xdr:col>76</xdr:col>
      <xdr:colOff>165100</xdr:colOff>
      <xdr:row>38</xdr:row>
      <xdr:rowOff>102070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93197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159629</xdr:rowOff>
    </xdr:from>
    <xdr:to>
      <xdr:col>72</xdr:col>
      <xdr:colOff>38100</xdr:colOff>
      <xdr:row>37</xdr:row>
      <xdr:rowOff>89779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80906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112598</xdr:rowOff>
    </xdr:from>
    <xdr:to>
      <xdr:col>67</xdr:col>
      <xdr:colOff>101600</xdr:colOff>
      <xdr:row>34</xdr:row>
      <xdr:rowOff>42748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7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59275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554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79253</xdr:rowOff>
    </xdr:from>
    <xdr:to>
      <xdr:col>85</xdr:col>
      <xdr:colOff>127000</xdr:colOff>
      <xdr:row>57</xdr:row>
      <xdr:rowOff>99044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51903"/>
          <a:ext cx="838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43629</xdr:rowOff>
    </xdr:from>
    <xdr:to>
      <xdr:col>81</xdr:col>
      <xdr:colOff>50800</xdr:colOff>
      <xdr:row>57</xdr:row>
      <xdr:rowOff>79253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16279"/>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43629</xdr:rowOff>
    </xdr:from>
    <xdr:to>
      <xdr:col>76</xdr:col>
      <xdr:colOff>114300</xdr:colOff>
      <xdr:row>57</xdr:row>
      <xdr:rowOff>112992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16279"/>
          <a:ext cx="889000" cy="6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112992</xdr:rowOff>
    </xdr:from>
    <xdr:to>
      <xdr:col>71</xdr:col>
      <xdr:colOff>177800</xdr:colOff>
      <xdr:row>57</xdr:row>
      <xdr:rowOff>156887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85642"/>
          <a:ext cx="889000" cy="4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48244</xdr:rowOff>
    </xdr:from>
    <xdr:to>
      <xdr:col>85</xdr:col>
      <xdr:colOff>177800</xdr:colOff>
      <xdr:row>57</xdr:row>
      <xdr:rowOff>149844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71121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7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28453</xdr:rowOff>
    </xdr:from>
    <xdr:to>
      <xdr:col>81</xdr:col>
      <xdr:colOff>101600</xdr:colOff>
      <xdr:row>57</xdr:row>
      <xdr:rowOff>130053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146580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7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164279</xdr:rowOff>
    </xdr:from>
    <xdr:to>
      <xdr:col>76</xdr:col>
      <xdr:colOff>165100</xdr:colOff>
      <xdr:row>57</xdr:row>
      <xdr:rowOff>94429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110956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4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62192</xdr:rowOff>
    </xdr:from>
    <xdr:to>
      <xdr:col>72</xdr:col>
      <xdr:colOff>38100</xdr:colOff>
      <xdr:row>57</xdr:row>
      <xdr:rowOff>163792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8869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1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106087</xdr:rowOff>
    </xdr:from>
    <xdr:to>
      <xdr:col>67</xdr:col>
      <xdr:colOff>101600</xdr:colOff>
      <xdr:row>58</xdr:row>
      <xdr:rowOff>36237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27364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7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65554</xdr:rowOff>
    </xdr:from>
    <xdr:to>
      <xdr:col>85</xdr:col>
      <xdr:colOff>127000</xdr:colOff>
      <xdr:row>76</xdr:row>
      <xdr:rowOff>122596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095754"/>
          <a:ext cx="838200" cy="5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122596</xdr:rowOff>
    </xdr:from>
    <xdr:to>
      <xdr:col>81</xdr:col>
      <xdr:colOff>50800</xdr:colOff>
      <xdr:row>77</xdr:row>
      <xdr:rowOff>3818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152796"/>
          <a:ext cx="889000" cy="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3818</xdr:rowOff>
    </xdr:from>
    <xdr:to>
      <xdr:col>76</xdr:col>
      <xdr:colOff>114300</xdr:colOff>
      <xdr:row>77</xdr:row>
      <xdr:rowOff>43272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05468"/>
          <a:ext cx="889000" cy="3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3266</xdr:rowOff>
    </xdr:from>
    <xdr:to>
      <xdr:col>71</xdr:col>
      <xdr:colOff>177800</xdr:colOff>
      <xdr:row>77</xdr:row>
      <xdr:rowOff>43272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033466"/>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14754</xdr:rowOff>
    </xdr:from>
    <xdr:to>
      <xdr:col>85</xdr:col>
      <xdr:colOff>177800</xdr:colOff>
      <xdr:row>76</xdr:row>
      <xdr:rowOff>116354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0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37630</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89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71796</xdr:rowOff>
    </xdr:from>
    <xdr:to>
      <xdr:col>81</xdr:col>
      <xdr:colOff>101600</xdr:colOff>
      <xdr:row>77</xdr:row>
      <xdr:rowOff>1946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1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18473</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87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124468</xdr:rowOff>
    </xdr:from>
    <xdr:to>
      <xdr:col>76</xdr:col>
      <xdr:colOff>165100</xdr:colOff>
      <xdr:row>77</xdr:row>
      <xdr:rowOff>54618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71145</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92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163922</xdr:rowOff>
    </xdr:from>
    <xdr:to>
      <xdr:col>72</xdr:col>
      <xdr:colOff>38100</xdr:colOff>
      <xdr:row>77</xdr:row>
      <xdr:rowOff>94072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1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110599</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03795" y="1296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123917</xdr:rowOff>
    </xdr:from>
    <xdr:to>
      <xdr:col>67</xdr:col>
      <xdr:colOff>101600</xdr:colOff>
      <xdr:row>76</xdr:row>
      <xdr:rowOff>54068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29826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70594</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14795" y="1275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158333</xdr:rowOff>
    </xdr:from>
    <xdr:to>
      <xdr:col>85</xdr:col>
      <xdr:colOff>127000</xdr:colOff>
      <xdr:row>97</xdr:row>
      <xdr:rowOff>31164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17533"/>
          <a:ext cx="8382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31164</xdr:rowOff>
    </xdr:from>
    <xdr:to>
      <xdr:col>81</xdr:col>
      <xdr:colOff>50800</xdr:colOff>
      <xdr:row>97</xdr:row>
      <xdr:rowOff>35841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61814"/>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35841</xdr:rowOff>
    </xdr:from>
    <xdr:to>
      <xdr:col>76</xdr:col>
      <xdr:colOff>114300</xdr:colOff>
      <xdr:row>97</xdr:row>
      <xdr:rowOff>47163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66491"/>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32691</xdr:rowOff>
    </xdr:from>
    <xdr:to>
      <xdr:col>71</xdr:col>
      <xdr:colOff>177800</xdr:colOff>
      <xdr:row>97</xdr:row>
      <xdr:rowOff>47163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63341"/>
          <a:ext cx="8890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107533</xdr:rowOff>
    </xdr:from>
    <xdr:to>
      <xdr:col>85</xdr:col>
      <xdr:colOff>177800</xdr:colOff>
      <xdr:row>97</xdr:row>
      <xdr:rowOff>37683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130410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1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151814</xdr:rowOff>
    </xdr:from>
    <xdr:to>
      <xdr:col>81</xdr:col>
      <xdr:colOff>101600</xdr:colOff>
      <xdr:row>97</xdr:row>
      <xdr:rowOff>81964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98491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8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156491</xdr:rowOff>
    </xdr:from>
    <xdr:to>
      <xdr:col>76</xdr:col>
      <xdr:colOff>165100</xdr:colOff>
      <xdr:row>97</xdr:row>
      <xdr:rowOff>86641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103168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9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167813</xdr:rowOff>
    </xdr:from>
    <xdr:to>
      <xdr:col>72</xdr:col>
      <xdr:colOff>38100</xdr:colOff>
      <xdr:row>97</xdr:row>
      <xdr:rowOff>97963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114490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0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153341</xdr:rowOff>
    </xdr:from>
    <xdr:to>
      <xdr:col>67</xdr:col>
      <xdr:colOff>101600</xdr:colOff>
      <xdr:row>97</xdr:row>
      <xdr:rowOff>83491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100018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8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・議会費においては、タブレット端末導入事業が</a:t>
          </a:r>
          <a:r>
            <a:rPr kumimoji="1" lang="en-US" altLang="ja-JP" sz="1300">
              <a:latin typeface="ＭＳ Ｐゴシック" panose="020B0600070205080204" pitchFamily="50" charset="-128"/>
              <a:ea typeface="ＭＳ Ｐゴシック" panose="020B0600070205080204" pitchFamily="50" charset="-128"/>
            </a:rPr>
            <a:t>1,826</a:t>
          </a:r>
          <a:r>
            <a:rPr kumimoji="1" lang="ja-JP" altLang="en-US" sz="1300">
              <a:latin typeface="ＭＳ Ｐゴシック" panose="020B0600070205080204" pitchFamily="50" charset="-128"/>
              <a:ea typeface="ＭＳ Ｐゴシック" panose="020B0600070205080204" pitchFamily="50" charset="-128"/>
            </a:rPr>
            <a:t>千円の皆増となり総額でも</a:t>
          </a:r>
          <a:r>
            <a:rPr kumimoji="1" lang="en-US" altLang="ja-JP" sz="1300">
              <a:latin typeface="ＭＳ Ｐゴシック" panose="020B0600070205080204" pitchFamily="50" charset="-128"/>
              <a:ea typeface="ＭＳ Ｐゴシック" panose="020B0600070205080204" pitchFamily="50" charset="-128"/>
            </a:rPr>
            <a:t>2,660</a:t>
          </a:r>
          <a:r>
            <a:rPr kumimoji="1" lang="ja-JP" altLang="en-US" sz="1300">
              <a:latin typeface="ＭＳ Ｐゴシック" panose="020B0600070205080204" pitchFamily="50" charset="-128"/>
              <a:ea typeface="ＭＳ Ｐゴシック" panose="020B0600070205080204" pitchFamily="50" charset="-128"/>
            </a:rPr>
            <a:t>千円の増となった。また人口減少の影響により住民一人当たりのコストが前年度比で</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・民生費においては、特老施設空調改修事業完了に伴う反動減があったものの、住民税非課税世帯等給付金及び臨時特別給付金により住民一人当たりのコストが前年度より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％の増となっている。高齢者対策として介護職員確保対策も必要であり、計画的に福祉の充実を図る必要がある。</a:t>
          </a:r>
        </a:p>
        <a:p>
          <a:r>
            <a:rPr kumimoji="1" lang="ja-JP" altLang="en-US" sz="1300">
              <a:latin typeface="ＭＳ Ｐゴシック" panose="020B0600070205080204" pitchFamily="50" charset="-128"/>
              <a:ea typeface="ＭＳ Ｐゴシック" panose="020B0600070205080204" pitchFamily="50" charset="-128"/>
            </a:rPr>
            <a:t>・農林水産業費においては、住民一人当たりのコストが前年度より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％の減となっている。これは、林道開設改良事業の減によるものである。今後も基幹産業である林業の基盤整備として林道の開設改良など継続的に実施していく。</a:t>
          </a:r>
        </a:p>
        <a:p>
          <a:r>
            <a:rPr kumimoji="1" lang="ja-JP" altLang="en-US" sz="1300">
              <a:latin typeface="ＭＳ Ｐゴシック" panose="020B0600070205080204" pitchFamily="50" charset="-128"/>
              <a:ea typeface="ＭＳ Ｐゴシック" panose="020B0600070205080204" pitchFamily="50" charset="-128"/>
            </a:rPr>
            <a:t>・教育費においては、住民一人当たりのコストが前年度より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％の減となっている。これは、教育施設改修工事完了による反動減によるものである。教育施設については老朽化したものが多く、今後も公共施設総合管理計画に基づき改修等を進めていく必要がある。</a:t>
          </a:r>
        </a:p>
        <a:p>
          <a:r>
            <a:rPr kumimoji="1" lang="ja-JP" altLang="en-US" sz="1300">
              <a:latin typeface="ＭＳ Ｐゴシック" panose="020B0600070205080204" pitchFamily="50" charset="-128"/>
              <a:ea typeface="ＭＳ Ｐゴシック" panose="020B0600070205080204" pitchFamily="50" charset="-128"/>
            </a:rPr>
            <a:t>・土木費においては、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％の増となっている。これは村道改良事業（補助）及び道路維持補修事業（単独）が増加したことが主な要因である。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今年度は村税収入等の増加により、基金からの繰入は行わなかった。今後は、中長期的な見通しをもとに計画的に基金を活用しながら運営することとしている。</a:t>
          </a:r>
        </a:p>
        <a:p>
          <a:r>
            <a:rPr kumimoji="1" lang="ja-JP" altLang="en-US" sz="1400">
              <a:latin typeface="ＭＳ ゴシック" pitchFamily="49" charset="-128"/>
              <a:ea typeface="ＭＳ ゴシック" pitchFamily="49" charset="-128"/>
            </a:rPr>
            <a:t>　実質収支額は、住民ニーズに対応した施策の度合いを考慮しても適正な数値にて推移していると考える。</a:t>
          </a:r>
        </a:p>
        <a:p>
          <a:r>
            <a:rPr kumimoji="1" lang="ja-JP" altLang="en-US" sz="1400">
              <a:latin typeface="ＭＳ ゴシック" pitchFamily="49" charset="-128"/>
              <a:ea typeface="ＭＳ ゴシック" pitchFamily="49" charset="-128"/>
            </a:rPr>
            <a:t>　実質単年度収支はプラスとなった。今後も、収支のバランスをとりながら、事業費の圧縮を検討していく。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各会計とも赤字はなく、健全化数値で推移している。</a:t>
          </a:r>
        </a:p>
        <a:p>
          <a:r>
            <a:rPr kumimoji="1" lang="ja-JP" altLang="en-US" sz="1400">
              <a:latin typeface="ＭＳ ゴシック" pitchFamily="49" charset="-128"/>
              <a:ea typeface="ＭＳ ゴシック" pitchFamily="49" charset="-128"/>
            </a:rPr>
            <a:t>　事業実施会計については、受益住民の負担の増額も検討すべきであるが、過疎地域である中山間地域の環境においては、住民負担が大きくなりすぎるため、一般会計予算からの繰入金に頼らざるを得ない現状にある。</a:t>
          </a:r>
        </a:p>
        <a:p>
          <a:r>
            <a:rPr kumimoji="1" lang="ja-JP" altLang="en-US" sz="1400">
              <a:latin typeface="ＭＳ ゴシック" pitchFamily="49" charset="-128"/>
              <a:ea typeface="ＭＳ ゴシック" pitchFamily="49" charset="-128"/>
            </a:rPr>
            <a:t>　ただし、常に住民負担の公平性と均衡性、また、妥当性を検証し、適正な事業運営を進めていく必要がある。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1.31\&#35576;&#22618;&#26449;&#24441;&#22580;&#20849;&#26377;\&#32207;&#21209;&#35506;\&#36001;&#25919;\&#36001;&#25919;&#12539;&#34892;&#25919;&#12304;&#65426;&#65394;&#65437;&#12305;&#20803;LG&#31995;\&#9671;&#30476;&#65306;&#24066;&#30010;&#26449;&#35506;\R5&#24180;&#24230;\R5&#36001;&#25919;\231002&#12288;&#30410;&#20803;&#12288;&#9670;&#12304;10&#26376;4&#26085;&#12305;&#20196;&#21644;&#65299;&#24180;&#24230;&#36001;&#25919;&#29366;&#27841;&#36039;&#26009;&#38598;&#12398;&#20316;&#25104;&#12395;&#12388;&#12356;&#12390;&#65288;2&#22238;&#30446;&#12539;&#22320;&#26041;&#20844;&#20250;&#35336;&#38306;&#20418;&#65289;\&#12304;&#36001;&#25919;&#29366;&#27841;&#36039;&#26009;&#38598;&#12305;_454290_&#35576;&#22618;&#26449;_2021\&#12304;&#36001;&#25919;&#29366;&#27841;&#36039;&#26009;&#38598;&#12305;_454290_&#35576;&#22618;&#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v>62.7</v>
          </cell>
          <cell r="BQ53"/>
          <cell r="BR53"/>
          <cell r="BS53"/>
          <cell r="BT53"/>
          <cell r="BU53"/>
          <cell r="BV53"/>
          <cell r="BW53"/>
          <cell r="BX53">
            <v>63.7</v>
          </cell>
          <cell r="BY53"/>
          <cell r="BZ53"/>
          <cell r="CA53"/>
          <cell r="CB53"/>
          <cell r="CC53"/>
          <cell r="CD53"/>
          <cell r="CE53"/>
          <cell r="CF53">
            <v>64.7</v>
          </cell>
          <cell r="CG53"/>
          <cell r="CH53"/>
          <cell r="CI53"/>
          <cell r="CJ53"/>
          <cell r="CK53"/>
          <cell r="CL53"/>
          <cell r="CM53"/>
          <cell r="CN53">
            <v>65.7</v>
          </cell>
          <cell r="CO53"/>
          <cell r="CP53"/>
          <cell r="CQ53"/>
          <cell r="CR53"/>
          <cell r="CS53"/>
          <cell r="CT53"/>
          <cell r="CU53"/>
          <cell r="CV53">
            <v>66.900000000000006</v>
          </cell>
          <cell r="CW53"/>
          <cell r="CX53"/>
          <cell r="CY53"/>
          <cell r="CZ53"/>
          <cell r="DA53"/>
          <cell r="DB53"/>
          <cell r="DC53"/>
        </row>
        <row r="55">
          <cell r="AN55" t="str">
            <v>類似団体内平均値</v>
          </cell>
          <cell r="BP55">
            <v>0</v>
          </cell>
          <cell r="BQ55"/>
          <cell r="BR55"/>
          <cell r="BS55"/>
          <cell r="BT55"/>
          <cell r="BU55"/>
          <cell r="BV55"/>
          <cell r="BW55"/>
          <cell r="BX55">
            <v>0</v>
          </cell>
          <cell r="BY55"/>
          <cell r="BZ55"/>
          <cell r="CA55"/>
          <cell r="CB55"/>
          <cell r="CC55"/>
          <cell r="CD55"/>
          <cell r="CE55"/>
          <cell r="CF55">
            <v>0</v>
          </cell>
          <cell r="CG55"/>
          <cell r="CH55"/>
          <cell r="CI55"/>
          <cell r="CJ55"/>
          <cell r="CK55"/>
          <cell r="CL55"/>
          <cell r="CM55"/>
          <cell r="CN55">
            <v>0</v>
          </cell>
          <cell r="CO55"/>
          <cell r="CP55"/>
          <cell r="CQ55"/>
          <cell r="CR55"/>
          <cell r="CS55"/>
          <cell r="CT55"/>
          <cell r="CU55"/>
          <cell r="CV55">
            <v>0</v>
          </cell>
          <cell r="CW55"/>
          <cell r="CX55"/>
          <cell r="CY55"/>
          <cell r="CZ55"/>
          <cell r="DA55"/>
          <cell r="DB55"/>
          <cell r="DC55"/>
        </row>
        <row r="57">
          <cell r="BP57">
            <v>57.7</v>
          </cell>
          <cell r="BQ57"/>
          <cell r="BR57"/>
          <cell r="BS57"/>
          <cell r="BT57"/>
          <cell r="BU57"/>
          <cell r="BV57"/>
          <cell r="BW57"/>
          <cell r="BX57">
            <v>59.3</v>
          </cell>
          <cell r="BY57"/>
          <cell r="BZ57"/>
          <cell r="CA57"/>
          <cell r="CB57"/>
          <cell r="CC57"/>
          <cell r="CD57"/>
          <cell r="CE57"/>
          <cell r="CF57">
            <v>60.4</v>
          </cell>
          <cell r="CG57"/>
          <cell r="CH57"/>
          <cell r="CI57"/>
          <cell r="CJ57"/>
          <cell r="CK57"/>
          <cell r="CL57"/>
          <cell r="CM57"/>
          <cell r="CN57">
            <v>61.1</v>
          </cell>
          <cell r="CO57"/>
          <cell r="CP57"/>
          <cell r="CQ57"/>
          <cell r="CR57"/>
          <cell r="CS57"/>
          <cell r="CT57"/>
          <cell r="CU57"/>
          <cell r="CV57">
            <v>62.3</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6.9</v>
          </cell>
          <cell r="BQ75"/>
          <cell r="BR75"/>
          <cell r="BS75"/>
          <cell r="BT75"/>
          <cell r="BU75"/>
          <cell r="BV75"/>
          <cell r="BW75"/>
          <cell r="BX75">
            <v>6.1</v>
          </cell>
          <cell r="BY75"/>
          <cell r="BZ75"/>
          <cell r="CA75"/>
          <cell r="CB75"/>
          <cell r="CC75"/>
          <cell r="CD75"/>
          <cell r="CE75"/>
          <cell r="CF75">
            <v>5.5</v>
          </cell>
          <cell r="CG75"/>
          <cell r="CH75"/>
          <cell r="CI75"/>
          <cell r="CJ75"/>
          <cell r="CK75"/>
          <cell r="CL75"/>
          <cell r="CM75"/>
          <cell r="CN75">
            <v>5.4</v>
          </cell>
          <cell r="CO75"/>
          <cell r="CP75"/>
          <cell r="CQ75"/>
          <cell r="CR75"/>
          <cell r="CS75"/>
          <cell r="CT75"/>
          <cell r="CU75"/>
          <cell r="CV75">
            <v>5.6</v>
          </cell>
          <cell r="CW75"/>
          <cell r="CX75"/>
          <cell r="CY75"/>
          <cell r="CZ75"/>
          <cell r="DA75"/>
          <cell r="DB75"/>
          <cell r="DC75"/>
        </row>
        <row r="77">
          <cell r="AN77" t="str">
            <v>類似団体内平均値</v>
          </cell>
          <cell r="BP77">
            <v>0</v>
          </cell>
          <cell r="BQ77"/>
          <cell r="BR77"/>
          <cell r="BS77"/>
          <cell r="BT77"/>
          <cell r="BU77"/>
          <cell r="BV77"/>
          <cell r="BW77"/>
          <cell r="BX77">
            <v>0</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7.1</v>
          </cell>
          <cell r="BQ79"/>
          <cell r="BR79"/>
          <cell r="BS79"/>
          <cell r="BT79"/>
          <cell r="BU79"/>
          <cell r="BV79"/>
          <cell r="BW79"/>
          <cell r="BX79">
            <v>7.1</v>
          </cell>
          <cell r="BY79"/>
          <cell r="BZ79"/>
          <cell r="CA79"/>
          <cell r="CB79"/>
          <cell r="CC79"/>
          <cell r="CD79"/>
          <cell r="CE79"/>
          <cell r="CF79">
            <v>7.3</v>
          </cell>
          <cell r="CG79"/>
          <cell r="CH79"/>
          <cell r="CI79"/>
          <cell r="CJ79"/>
          <cell r="CK79"/>
          <cell r="CL79"/>
          <cell r="CM79"/>
          <cell r="CN79">
            <v>7.4</v>
          </cell>
          <cell r="CO79"/>
          <cell r="CP79"/>
          <cell r="CQ79"/>
          <cell r="CR79"/>
          <cell r="CS79"/>
          <cell r="CT79"/>
          <cell r="CU79"/>
          <cell r="CV79">
            <v>7.5</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106" zoomScaleNormal="106"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78</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79</v>
      </c>
      <c r="C2" s="173"/>
      <c r="D2" s="174"/>
    </row>
    <row r="3" spans="1:119" ht="18.75" customHeight="1" thickBot="1" x14ac:dyDescent="0.25">
      <c r="A3" s="172"/>
      <c r="B3" s="602" t="s">
        <v>80</v>
      </c>
      <c r="C3" s="603"/>
      <c r="D3" s="603"/>
      <c r="E3" s="604"/>
      <c r="F3" s="604"/>
      <c r="G3" s="604"/>
      <c r="H3" s="604"/>
      <c r="I3" s="604"/>
      <c r="J3" s="604"/>
      <c r="K3" s="604"/>
      <c r="L3" s="604" t="s">
        <v>81</v>
      </c>
      <c r="M3" s="604"/>
      <c r="N3" s="604"/>
      <c r="O3" s="604"/>
      <c r="P3" s="604"/>
      <c r="Q3" s="604"/>
      <c r="R3" s="607"/>
      <c r="S3" s="607"/>
      <c r="T3" s="607"/>
      <c r="U3" s="607"/>
      <c r="V3" s="608"/>
      <c r="W3" s="498" t="s">
        <v>82</v>
      </c>
      <c r="X3" s="499"/>
      <c r="Y3" s="499"/>
      <c r="Z3" s="499"/>
      <c r="AA3" s="499"/>
      <c r="AB3" s="603"/>
      <c r="AC3" s="607" t="s">
        <v>83</v>
      </c>
      <c r="AD3" s="499"/>
      <c r="AE3" s="499"/>
      <c r="AF3" s="499"/>
      <c r="AG3" s="499"/>
      <c r="AH3" s="499"/>
      <c r="AI3" s="499"/>
      <c r="AJ3" s="499"/>
      <c r="AK3" s="499"/>
      <c r="AL3" s="569"/>
      <c r="AM3" s="498" t="s">
        <v>84</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85</v>
      </c>
      <c r="BO3" s="499"/>
      <c r="BP3" s="499"/>
      <c r="BQ3" s="499"/>
      <c r="BR3" s="499"/>
      <c r="BS3" s="499"/>
      <c r="BT3" s="499"/>
      <c r="BU3" s="569"/>
      <c r="BV3" s="498" t="s">
        <v>86</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87</v>
      </c>
      <c r="CU3" s="499"/>
      <c r="CV3" s="499"/>
      <c r="CW3" s="499"/>
      <c r="CX3" s="499"/>
      <c r="CY3" s="499"/>
      <c r="CZ3" s="499"/>
      <c r="DA3" s="569"/>
      <c r="DB3" s="498" t="s">
        <v>88</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89</v>
      </c>
      <c r="AZ4" s="456"/>
      <c r="BA4" s="456"/>
      <c r="BB4" s="456"/>
      <c r="BC4" s="456"/>
      <c r="BD4" s="456"/>
      <c r="BE4" s="456"/>
      <c r="BF4" s="456"/>
      <c r="BG4" s="456"/>
      <c r="BH4" s="456"/>
      <c r="BI4" s="456"/>
      <c r="BJ4" s="456"/>
      <c r="BK4" s="456"/>
      <c r="BL4" s="456"/>
      <c r="BM4" s="457"/>
      <c r="BN4" s="458">
        <v>3789031</v>
      </c>
      <c r="BO4" s="459"/>
      <c r="BP4" s="459"/>
      <c r="BQ4" s="459"/>
      <c r="BR4" s="459"/>
      <c r="BS4" s="459"/>
      <c r="BT4" s="459"/>
      <c r="BU4" s="460"/>
      <c r="BV4" s="458">
        <v>3673655</v>
      </c>
      <c r="BW4" s="459"/>
      <c r="BX4" s="459"/>
      <c r="BY4" s="459"/>
      <c r="BZ4" s="459"/>
      <c r="CA4" s="459"/>
      <c r="CB4" s="459"/>
      <c r="CC4" s="460"/>
      <c r="CD4" s="595" t="s">
        <v>90</v>
      </c>
      <c r="CE4" s="596"/>
      <c r="CF4" s="596"/>
      <c r="CG4" s="596"/>
      <c r="CH4" s="596"/>
      <c r="CI4" s="596"/>
      <c r="CJ4" s="596"/>
      <c r="CK4" s="596"/>
      <c r="CL4" s="596"/>
      <c r="CM4" s="596"/>
      <c r="CN4" s="596"/>
      <c r="CO4" s="596"/>
      <c r="CP4" s="596"/>
      <c r="CQ4" s="596"/>
      <c r="CR4" s="596"/>
      <c r="CS4" s="597"/>
      <c r="CT4" s="598">
        <v>3.9</v>
      </c>
      <c r="CU4" s="599"/>
      <c r="CV4" s="599"/>
      <c r="CW4" s="599"/>
      <c r="CX4" s="599"/>
      <c r="CY4" s="599"/>
      <c r="CZ4" s="599"/>
      <c r="DA4" s="600"/>
      <c r="DB4" s="598">
        <v>3.4</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91</v>
      </c>
      <c r="AN5" s="386"/>
      <c r="AO5" s="386"/>
      <c r="AP5" s="386"/>
      <c r="AQ5" s="386"/>
      <c r="AR5" s="386"/>
      <c r="AS5" s="386"/>
      <c r="AT5" s="387"/>
      <c r="AU5" s="487" t="s">
        <v>92</v>
      </c>
      <c r="AV5" s="488"/>
      <c r="AW5" s="488"/>
      <c r="AX5" s="488"/>
      <c r="AY5" s="443" t="s">
        <v>93</v>
      </c>
      <c r="AZ5" s="444"/>
      <c r="BA5" s="444"/>
      <c r="BB5" s="444"/>
      <c r="BC5" s="444"/>
      <c r="BD5" s="444"/>
      <c r="BE5" s="444"/>
      <c r="BF5" s="444"/>
      <c r="BG5" s="444"/>
      <c r="BH5" s="444"/>
      <c r="BI5" s="444"/>
      <c r="BJ5" s="444"/>
      <c r="BK5" s="444"/>
      <c r="BL5" s="444"/>
      <c r="BM5" s="445"/>
      <c r="BN5" s="429">
        <v>3652759</v>
      </c>
      <c r="BO5" s="430"/>
      <c r="BP5" s="430"/>
      <c r="BQ5" s="430"/>
      <c r="BR5" s="430"/>
      <c r="BS5" s="430"/>
      <c r="BT5" s="430"/>
      <c r="BU5" s="431"/>
      <c r="BV5" s="429">
        <v>3523243</v>
      </c>
      <c r="BW5" s="430"/>
      <c r="BX5" s="430"/>
      <c r="BY5" s="430"/>
      <c r="BZ5" s="430"/>
      <c r="CA5" s="430"/>
      <c r="CB5" s="430"/>
      <c r="CC5" s="431"/>
      <c r="CD5" s="469" t="s">
        <v>94</v>
      </c>
      <c r="CE5" s="389"/>
      <c r="CF5" s="389"/>
      <c r="CG5" s="389"/>
      <c r="CH5" s="389"/>
      <c r="CI5" s="389"/>
      <c r="CJ5" s="389"/>
      <c r="CK5" s="389"/>
      <c r="CL5" s="389"/>
      <c r="CM5" s="389"/>
      <c r="CN5" s="389"/>
      <c r="CO5" s="389"/>
      <c r="CP5" s="389"/>
      <c r="CQ5" s="389"/>
      <c r="CR5" s="389"/>
      <c r="CS5" s="470"/>
      <c r="CT5" s="426">
        <v>72.3</v>
      </c>
      <c r="CU5" s="427"/>
      <c r="CV5" s="427"/>
      <c r="CW5" s="427"/>
      <c r="CX5" s="427"/>
      <c r="CY5" s="427"/>
      <c r="CZ5" s="427"/>
      <c r="DA5" s="428"/>
      <c r="DB5" s="426">
        <v>78.2</v>
      </c>
      <c r="DC5" s="427"/>
      <c r="DD5" s="427"/>
      <c r="DE5" s="427"/>
      <c r="DF5" s="427"/>
      <c r="DG5" s="427"/>
      <c r="DH5" s="427"/>
      <c r="DI5" s="428"/>
    </row>
    <row r="6" spans="1:119" ht="18.75" customHeight="1" x14ac:dyDescent="0.2">
      <c r="A6" s="172"/>
      <c r="B6" s="575" t="s">
        <v>95</v>
      </c>
      <c r="C6" s="416"/>
      <c r="D6" s="416"/>
      <c r="E6" s="576"/>
      <c r="F6" s="576"/>
      <c r="G6" s="576"/>
      <c r="H6" s="576"/>
      <c r="I6" s="576"/>
      <c r="J6" s="576"/>
      <c r="K6" s="576"/>
      <c r="L6" s="576" t="s">
        <v>96</v>
      </c>
      <c r="M6" s="576"/>
      <c r="N6" s="576"/>
      <c r="O6" s="576"/>
      <c r="P6" s="576"/>
      <c r="Q6" s="576"/>
      <c r="R6" s="414"/>
      <c r="S6" s="414"/>
      <c r="T6" s="414"/>
      <c r="U6" s="414"/>
      <c r="V6" s="582"/>
      <c r="W6" s="519" t="s">
        <v>97</v>
      </c>
      <c r="X6" s="415"/>
      <c r="Y6" s="415"/>
      <c r="Z6" s="415"/>
      <c r="AA6" s="415"/>
      <c r="AB6" s="416"/>
      <c r="AC6" s="587" t="s">
        <v>98</v>
      </c>
      <c r="AD6" s="588"/>
      <c r="AE6" s="588"/>
      <c r="AF6" s="588"/>
      <c r="AG6" s="588"/>
      <c r="AH6" s="588"/>
      <c r="AI6" s="588"/>
      <c r="AJ6" s="588"/>
      <c r="AK6" s="588"/>
      <c r="AL6" s="589"/>
      <c r="AM6" s="486" t="s">
        <v>99</v>
      </c>
      <c r="AN6" s="386"/>
      <c r="AO6" s="386"/>
      <c r="AP6" s="386"/>
      <c r="AQ6" s="386"/>
      <c r="AR6" s="386"/>
      <c r="AS6" s="386"/>
      <c r="AT6" s="387"/>
      <c r="AU6" s="487" t="s">
        <v>100</v>
      </c>
      <c r="AV6" s="488"/>
      <c r="AW6" s="488"/>
      <c r="AX6" s="488"/>
      <c r="AY6" s="443" t="s">
        <v>101</v>
      </c>
      <c r="AZ6" s="444"/>
      <c r="BA6" s="444"/>
      <c r="BB6" s="444"/>
      <c r="BC6" s="444"/>
      <c r="BD6" s="444"/>
      <c r="BE6" s="444"/>
      <c r="BF6" s="444"/>
      <c r="BG6" s="444"/>
      <c r="BH6" s="444"/>
      <c r="BI6" s="444"/>
      <c r="BJ6" s="444"/>
      <c r="BK6" s="444"/>
      <c r="BL6" s="444"/>
      <c r="BM6" s="445"/>
      <c r="BN6" s="429">
        <v>136272</v>
      </c>
      <c r="BO6" s="430"/>
      <c r="BP6" s="430"/>
      <c r="BQ6" s="430"/>
      <c r="BR6" s="430"/>
      <c r="BS6" s="430"/>
      <c r="BT6" s="430"/>
      <c r="BU6" s="431"/>
      <c r="BV6" s="429">
        <v>150412</v>
      </c>
      <c r="BW6" s="430"/>
      <c r="BX6" s="430"/>
      <c r="BY6" s="430"/>
      <c r="BZ6" s="430"/>
      <c r="CA6" s="430"/>
      <c r="CB6" s="430"/>
      <c r="CC6" s="431"/>
      <c r="CD6" s="469" t="s">
        <v>102</v>
      </c>
      <c r="CE6" s="389"/>
      <c r="CF6" s="389"/>
      <c r="CG6" s="389"/>
      <c r="CH6" s="389"/>
      <c r="CI6" s="389"/>
      <c r="CJ6" s="389"/>
      <c r="CK6" s="389"/>
      <c r="CL6" s="389"/>
      <c r="CM6" s="389"/>
      <c r="CN6" s="389"/>
      <c r="CO6" s="389"/>
      <c r="CP6" s="389"/>
      <c r="CQ6" s="389"/>
      <c r="CR6" s="389"/>
      <c r="CS6" s="470"/>
      <c r="CT6" s="572">
        <v>74.3</v>
      </c>
      <c r="CU6" s="573"/>
      <c r="CV6" s="573"/>
      <c r="CW6" s="573"/>
      <c r="CX6" s="573"/>
      <c r="CY6" s="573"/>
      <c r="CZ6" s="573"/>
      <c r="DA6" s="574"/>
      <c r="DB6" s="572">
        <v>80.3</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103</v>
      </c>
      <c r="AN7" s="386"/>
      <c r="AO7" s="386"/>
      <c r="AP7" s="386"/>
      <c r="AQ7" s="386"/>
      <c r="AR7" s="386"/>
      <c r="AS7" s="386"/>
      <c r="AT7" s="387"/>
      <c r="AU7" s="487" t="s">
        <v>104</v>
      </c>
      <c r="AV7" s="488"/>
      <c r="AW7" s="488"/>
      <c r="AX7" s="488"/>
      <c r="AY7" s="443" t="s">
        <v>105</v>
      </c>
      <c r="AZ7" s="444"/>
      <c r="BA7" s="444"/>
      <c r="BB7" s="444"/>
      <c r="BC7" s="444"/>
      <c r="BD7" s="444"/>
      <c r="BE7" s="444"/>
      <c r="BF7" s="444"/>
      <c r="BG7" s="444"/>
      <c r="BH7" s="444"/>
      <c r="BI7" s="444"/>
      <c r="BJ7" s="444"/>
      <c r="BK7" s="444"/>
      <c r="BL7" s="444"/>
      <c r="BM7" s="445"/>
      <c r="BN7" s="429">
        <v>56252</v>
      </c>
      <c r="BO7" s="430"/>
      <c r="BP7" s="430"/>
      <c r="BQ7" s="430"/>
      <c r="BR7" s="430"/>
      <c r="BS7" s="430"/>
      <c r="BT7" s="430"/>
      <c r="BU7" s="431"/>
      <c r="BV7" s="429">
        <v>84855</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2067497</v>
      </c>
      <c r="CU7" s="430"/>
      <c r="CV7" s="430"/>
      <c r="CW7" s="430"/>
      <c r="CX7" s="430"/>
      <c r="CY7" s="430"/>
      <c r="CZ7" s="430"/>
      <c r="DA7" s="431"/>
      <c r="DB7" s="429">
        <v>1910277</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108</v>
      </c>
      <c r="AV8" s="488"/>
      <c r="AW8" s="488"/>
      <c r="AX8" s="488"/>
      <c r="AY8" s="443" t="s">
        <v>109</v>
      </c>
      <c r="AZ8" s="444"/>
      <c r="BA8" s="444"/>
      <c r="BB8" s="444"/>
      <c r="BC8" s="444"/>
      <c r="BD8" s="444"/>
      <c r="BE8" s="444"/>
      <c r="BF8" s="444"/>
      <c r="BG8" s="444"/>
      <c r="BH8" s="444"/>
      <c r="BI8" s="444"/>
      <c r="BJ8" s="444"/>
      <c r="BK8" s="444"/>
      <c r="BL8" s="444"/>
      <c r="BM8" s="445"/>
      <c r="BN8" s="429">
        <v>80020</v>
      </c>
      <c r="BO8" s="430"/>
      <c r="BP8" s="430"/>
      <c r="BQ8" s="430"/>
      <c r="BR8" s="430"/>
      <c r="BS8" s="430"/>
      <c r="BT8" s="430"/>
      <c r="BU8" s="431"/>
      <c r="BV8" s="429">
        <v>65557</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0.24</v>
      </c>
      <c r="CU8" s="533"/>
      <c r="CV8" s="533"/>
      <c r="CW8" s="533"/>
      <c r="CX8" s="533"/>
      <c r="CY8" s="533"/>
      <c r="CZ8" s="533"/>
      <c r="DA8" s="534"/>
      <c r="DB8" s="532">
        <v>0.21</v>
      </c>
      <c r="DC8" s="533"/>
      <c r="DD8" s="533"/>
      <c r="DE8" s="533"/>
      <c r="DF8" s="533"/>
      <c r="DG8" s="533"/>
      <c r="DH8" s="533"/>
      <c r="DI8" s="534"/>
    </row>
    <row r="9" spans="1:119" ht="18.75" customHeight="1" thickBot="1" x14ac:dyDescent="0.25">
      <c r="A9" s="172"/>
      <c r="B9" s="561" t="s">
        <v>111</v>
      </c>
      <c r="C9" s="562"/>
      <c r="D9" s="562"/>
      <c r="E9" s="562"/>
      <c r="F9" s="562"/>
      <c r="G9" s="562"/>
      <c r="H9" s="562"/>
      <c r="I9" s="562"/>
      <c r="J9" s="562"/>
      <c r="K9" s="480"/>
      <c r="L9" s="563" t="s">
        <v>112</v>
      </c>
      <c r="M9" s="564"/>
      <c r="N9" s="564"/>
      <c r="O9" s="564"/>
      <c r="P9" s="564"/>
      <c r="Q9" s="565"/>
      <c r="R9" s="566">
        <v>1486</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108</v>
      </c>
      <c r="AV9" s="488"/>
      <c r="AW9" s="488"/>
      <c r="AX9" s="488"/>
      <c r="AY9" s="443" t="s">
        <v>115</v>
      </c>
      <c r="AZ9" s="444"/>
      <c r="BA9" s="444"/>
      <c r="BB9" s="444"/>
      <c r="BC9" s="444"/>
      <c r="BD9" s="444"/>
      <c r="BE9" s="444"/>
      <c r="BF9" s="444"/>
      <c r="BG9" s="444"/>
      <c r="BH9" s="444"/>
      <c r="BI9" s="444"/>
      <c r="BJ9" s="444"/>
      <c r="BK9" s="444"/>
      <c r="BL9" s="444"/>
      <c r="BM9" s="445"/>
      <c r="BN9" s="429">
        <v>14463</v>
      </c>
      <c r="BO9" s="430"/>
      <c r="BP9" s="430"/>
      <c r="BQ9" s="430"/>
      <c r="BR9" s="430"/>
      <c r="BS9" s="430"/>
      <c r="BT9" s="430"/>
      <c r="BU9" s="431"/>
      <c r="BV9" s="429">
        <v>-15809</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11.8</v>
      </c>
      <c r="CU9" s="427"/>
      <c r="CV9" s="427"/>
      <c r="CW9" s="427"/>
      <c r="CX9" s="427"/>
      <c r="CY9" s="427"/>
      <c r="CZ9" s="427"/>
      <c r="DA9" s="428"/>
      <c r="DB9" s="426">
        <v>11.5</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117</v>
      </c>
      <c r="M10" s="386"/>
      <c r="N10" s="386"/>
      <c r="O10" s="386"/>
      <c r="P10" s="386"/>
      <c r="Q10" s="387"/>
      <c r="R10" s="382">
        <v>1739</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119</v>
      </c>
      <c r="AV10" s="488"/>
      <c r="AW10" s="488"/>
      <c r="AX10" s="488"/>
      <c r="AY10" s="443" t="s">
        <v>120</v>
      </c>
      <c r="AZ10" s="444"/>
      <c r="BA10" s="444"/>
      <c r="BB10" s="444"/>
      <c r="BC10" s="444"/>
      <c r="BD10" s="444"/>
      <c r="BE10" s="444"/>
      <c r="BF10" s="444"/>
      <c r="BG10" s="444"/>
      <c r="BH10" s="444"/>
      <c r="BI10" s="444"/>
      <c r="BJ10" s="444"/>
      <c r="BK10" s="444"/>
      <c r="BL10" s="444"/>
      <c r="BM10" s="445"/>
      <c r="BN10" s="429">
        <v>660</v>
      </c>
      <c r="BO10" s="430"/>
      <c r="BP10" s="430"/>
      <c r="BQ10" s="430"/>
      <c r="BR10" s="430"/>
      <c r="BS10" s="430"/>
      <c r="BT10" s="430"/>
      <c r="BU10" s="431"/>
      <c r="BV10" s="429">
        <v>740</v>
      </c>
      <c r="BW10" s="430"/>
      <c r="BX10" s="430"/>
      <c r="BY10" s="430"/>
      <c r="BZ10" s="430"/>
      <c r="CA10" s="430"/>
      <c r="CB10" s="430"/>
      <c r="CC10" s="431"/>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119</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127</v>
      </c>
      <c r="DC11" s="533"/>
      <c r="DD11" s="533"/>
      <c r="DE11" s="533"/>
      <c r="DF11" s="533"/>
      <c r="DG11" s="533"/>
      <c r="DH11" s="533"/>
      <c r="DI11" s="534"/>
    </row>
    <row r="12" spans="1:119" ht="18.75" customHeight="1" x14ac:dyDescent="0.2">
      <c r="A12" s="172"/>
      <c r="B12" s="535" t="s">
        <v>128</v>
      </c>
      <c r="C12" s="536"/>
      <c r="D12" s="536"/>
      <c r="E12" s="536"/>
      <c r="F12" s="536"/>
      <c r="G12" s="536"/>
      <c r="H12" s="536"/>
      <c r="I12" s="536"/>
      <c r="J12" s="536"/>
      <c r="K12" s="537"/>
      <c r="L12" s="544" t="s">
        <v>129</v>
      </c>
      <c r="M12" s="545"/>
      <c r="N12" s="545"/>
      <c r="O12" s="545"/>
      <c r="P12" s="545"/>
      <c r="Q12" s="546"/>
      <c r="R12" s="547">
        <v>1542</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108</v>
      </c>
      <c r="AV12" s="488"/>
      <c r="AW12" s="488"/>
      <c r="AX12" s="488"/>
      <c r="AY12" s="443" t="s">
        <v>133</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31000</v>
      </c>
      <c r="BW12" s="430"/>
      <c r="BX12" s="430"/>
      <c r="BY12" s="430"/>
      <c r="BZ12" s="430"/>
      <c r="CA12" s="430"/>
      <c r="CB12" s="430"/>
      <c r="CC12" s="431"/>
      <c r="CD12" s="469" t="s">
        <v>134</v>
      </c>
      <c r="CE12" s="389"/>
      <c r="CF12" s="389"/>
      <c r="CG12" s="389"/>
      <c r="CH12" s="389"/>
      <c r="CI12" s="389"/>
      <c r="CJ12" s="389"/>
      <c r="CK12" s="389"/>
      <c r="CL12" s="389"/>
      <c r="CM12" s="389"/>
      <c r="CN12" s="389"/>
      <c r="CO12" s="389"/>
      <c r="CP12" s="389"/>
      <c r="CQ12" s="389"/>
      <c r="CR12" s="389"/>
      <c r="CS12" s="470"/>
      <c r="CT12" s="532" t="s">
        <v>135</v>
      </c>
      <c r="CU12" s="533"/>
      <c r="CV12" s="533"/>
      <c r="CW12" s="533"/>
      <c r="CX12" s="533"/>
      <c r="CY12" s="533"/>
      <c r="CZ12" s="533"/>
      <c r="DA12" s="534"/>
      <c r="DB12" s="532" t="s">
        <v>136</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1"/>
      <c r="M13" s="513" t="s">
        <v>137</v>
      </c>
      <c r="N13" s="514"/>
      <c r="O13" s="514"/>
      <c r="P13" s="514"/>
      <c r="Q13" s="515"/>
      <c r="R13" s="516">
        <v>1541</v>
      </c>
      <c r="S13" s="517"/>
      <c r="T13" s="517"/>
      <c r="U13" s="517"/>
      <c r="V13" s="518"/>
      <c r="W13" s="519" t="s">
        <v>138</v>
      </c>
      <c r="X13" s="415"/>
      <c r="Y13" s="415"/>
      <c r="Z13" s="415"/>
      <c r="AA13" s="415"/>
      <c r="AB13" s="416"/>
      <c r="AC13" s="382">
        <v>346</v>
      </c>
      <c r="AD13" s="383"/>
      <c r="AE13" s="383"/>
      <c r="AF13" s="383"/>
      <c r="AG13" s="384"/>
      <c r="AH13" s="382">
        <v>387</v>
      </c>
      <c r="AI13" s="383"/>
      <c r="AJ13" s="383"/>
      <c r="AK13" s="383"/>
      <c r="AL13" s="442"/>
      <c r="AM13" s="486" t="s">
        <v>139</v>
      </c>
      <c r="AN13" s="386"/>
      <c r="AO13" s="386"/>
      <c r="AP13" s="386"/>
      <c r="AQ13" s="386"/>
      <c r="AR13" s="386"/>
      <c r="AS13" s="386"/>
      <c r="AT13" s="387"/>
      <c r="AU13" s="487" t="s">
        <v>119</v>
      </c>
      <c r="AV13" s="488"/>
      <c r="AW13" s="488"/>
      <c r="AX13" s="488"/>
      <c r="AY13" s="443" t="s">
        <v>140</v>
      </c>
      <c r="AZ13" s="444"/>
      <c r="BA13" s="444"/>
      <c r="BB13" s="444"/>
      <c r="BC13" s="444"/>
      <c r="BD13" s="444"/>
      <c r="BE13" s="444"/>
      <c r="BF13" s="444"/>
      <c r="BG13" s="444"/>
      <c r="BH13" s="444"/>
      <c r="BI13" s="444"/>
      <c r="BJ13" s="444"/>
      <c r="BK13" s="444"/>
      <c r="BL13" s="444"/>
      <c r="BM13" s="445"/>
      <c r="BN13" s="429">
        <v>15123</v>
      </c>
      <c r="BO13" s="430"/>
      <c r="BP13" s="430"/>
      <c r="BQ13" s="430"/>
      <c r="BR13" s="430"/>
      <c r="BS13" s="430"/>
      <c r="BT13" s="430"/>
      <c r="BU13" s="431"/>
      <c r="BV13" s="429">
        <v>-46069</v>
      </c>
      <c r="BW13" s="430"/>
      <c r="BX13" s="430"/>
      <c r="BY13" s="430"/>
      <c r="BZ13" s="430"/>
      <c r="CA13" s="430"/>
      <c r="CB13" s="430"/>
      <c r="CC13" s="431"/>
      <c r="CD13" s="469" t="s">
        <v>141</v>
      </c>
      <c r="CE13" s="389"/>
      <c r="CF13" s="389"/>
      <c r="CG13" s="389"/>
      <c r="CH13" s="389"/>
      <c r="CI13" s="389"/>
      <c r="CJ13" s="389"/>
      <c r="CK13" s="389"/>
      <c r="CL13" s="389"/>
      <c r="CM13" s="389"/>
      <c r="CN13" s="389"/>
      <c r="CO13" s="389"/>
      <c r="CP13" s="389"/>
      <c r="CQ13" s="389"/>
      <c r="CR13" s="389"/>
      <c r="CS13" s="470"/>
      <c r="CT13" s="426">
        <v>5.6</v>
      </c>
      <c r="CU13" s="427"/>
      <c r="CV13" s="427"/>
      <c r="CW13" s="427"/>
      <c r="CX13" s="427"/>
      <c r="CY13" s="427"/>
      <c r="CZ13" s="427"/>
      <c r="DA13" s="428"/>
      <c r="DB13" s="426">
        <v>5.4</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142</v>
      </c>
      <c r="M14" s="556"/>
      <c r="N14" s="556"/>
      <c r="O14" s="556"/>
      <c r="P14" s="556"/>
      <c r="Q14" s="557"/>
      <c r="R14" s="516">
        <v>1586</v>
      </c>
      <c r="S14" s="517"/>
      <c r="T14" s="517"/>
      <c r="U14" s="517"/>
      <c r="V14" s="518"/>
      <c r="W14" s="520"/>
      <c r="X14" s="418"/>
      <c r="Y14" s="418"/>
      <c r="Z14" s="418"/>
      <c r="AA14" s="418"/>
      <c r="AB14" s="419"/>
      <c r="AC14" s="509">
        <v>40.9</v>
      </c>
      <c r="AD14" s="510"/>
      <c r="AE14" s="510"/>
      <c r="AF14" s="510"/>
      <c r="AG14" s="511"/>
      <c r="AH14" s="509">
        <v>40</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143</v>
      </c>
      <c r="CE14" s="467"/>
      <c r="CF14" s="467"/>
      <c r="CG14" s="467"/>
      <c r="CH14" s="467"/>
      <c r="CI14" s="467"/>
      <c r="CJ14" s="467"/>
      <c r="CK14" s="467"/>
      <c r="CL14" s="467"/>
      <c r="CM14" s="467"/>
      <c r="CN14" s="467"/>
      <c r="CO14" s="467"/>
      <c r="CP14" s="467"/>
      <c r="CQ14" s="467"/>
      <c r="CR14" s="467"/>
      <c r="CS14" s="468"/>
      <c r="CT14" s="526" t="s">
        <v>135</v>
      </c>
      <c r="CU14" s="527"/>
      <c r="CV14" s="527"/>
      <c r="CW14" s="527"/>
      <c r="CX14" s="527"/>
      <c r="CY14" s="527"/>
      <c r="CZ14" s="527"/>
      <c r="DA14" s="528"/>
      <c r="DB14" s="526" t="s">
        <v>127</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1"/>
      <c r="M15" s="513" t="s">
        <v>144</v>
      </c>
      <c r="N15" s="514"/>
      <c r="O15" s="514"/>
      <c r="P15" s="514"/>
      <c r="Q15" s="515"/>
      <c r="R15" s="516">
        <v>1584</v>
      </c>
      <c r="S15" s="517"/>
      <c r="T15" s="517"/>
      <c r="U15" s="517"/>
      <c r="V15" s="518"/>
      <c r="W15" s="519" t="s">
        <v>145</v>
      </c>
      <c r="X15" s="415"/>
      <c r="Y15" s="415"/>
      <c r="Z15" s="415"/>
      <c r="AA15" s="415"/>
      <c r="AB15" s="416"/>
      <c r="AC15" s="382">
        <v>122</v>
      </c>
      <c r="AD15" s="383"/>
      <c r="AE15" s="383"/>
      <c r="AF15" s="383"/>
      <c r="AG15" s="384"/>
      <c r="AH15" s="382">
        <v>159</v>
      </c>
      <c r="AI15" s="383"/>
      <c r="AJ15" s="383"/>
      <c r="AK15" s="383"/>
      <c r="AL15" s="442"/>
      <c r="AM15" s="486"/>
      <c r="AN15" s="386"/>
      <c r="AO15" s="386"/>
      <c r="AP15" s="386"/>
      <c r="AQ15" s="386"/>
      <c r="AR15" s="386"/>
      <c r="AS15" s="386"/>
      <c r="AT15" s="387"/>
      <c r="AU15" s="487"/>
      <c r="AV15" s="488"/>
      <c r="AW15" s="488"/>
      <c r="AX15" s="488"/>
      <c r="AY15" s="455" t="s">
        <v>146</v>
      </c>
      <c r="AZ15" s="456"/>
      <c r="BA15" s="456"/>
      <c r="BB15" s="456"/>
      <c r="BC15" s="456"/>
      <c r="BD15" s="456"/>
      <c r="BE15" s="456"/>
      <c r="BF15" s="456"/>
      <c r="BG15" s="456"/>
      <c r="BH15" s="456"/>
      <c r="BI15" s="456"/>
      <c r="BJ15" s="456"/>
      <c r="BK15" s="456"/>
      <c r="BL15" s="456"/>
      <c r="BM15" s="457"/>
      <c r="BN15" s="458">
        <v>505643</v>
      </c>
      <c r="BO15" s="459"/>
      <c r="BP15" s="459"/>
      <c r="BQ15" s="459"/>
      <c r="BR15" s="459"/>
      <c r="BS15" s="459"/>
      <c r="BT15" s="459"/>
      <c r="BU15" s="460"/>
      <c r="BV15" s="458">
        <v>412783</v>
      </c>
      <c r="BW15" s="459"/>
      <c r="BX15" s="459"/>
      <c r="BY15" s="459"/>
      <c r="BZ15" s="459"/>
      <c r="CA15" s="459"/>
      <c r="CB15" s="459"/>
      <c r="CC15" s="460"/>
      <c r="CD15" s="529" t="s">
        <v>147</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8"/>
      <c r="C16" s="539"/>
      <c r="D16" s="539"/>
      <c r="E16" s="539"/>
      <c r="F16" s="539"/>
      <c r="G16" s="539"/>
      <c r="H16" s="539"/>
      <c r="I16" s="539"/>
      <c r="J16" s="539"/>
      <c r="K16" s="540"/>
      <c r="L16" s="503" t="s">
        <v>148</v>
      </c>
      <c r="M16" s="504"/>
      <c r="N16" s="504"/>
      <c r="O16" s="504"/>
      <c r="P16" s="504"/>
      <c r="Q16" s="505"/>
      <c r="R16" s="506" t="s">
        <v>149</v>
      </c>
      <c r="S16" s="507"/>
      <c r="T16" s="507"/>
      <c r="U16" s="507"/>
      <c r="V16" s="508"/>
      <c r="W16" s="520"/>
      <c r="X16" s="418"/>
      <c r="Y16" s="418"/>
      <c r="Z16" s="418"/>
      <c r="AA16" s="418"/>
      <c r="AB16" s="419"/>
      <c r="AC16" s="509">
        <v>14.4</v>
      </c>
      <c r="AD16" s="510"/>
      <c r="AE16" s="510"/>
      <c r="AF16" s="510"/>
      <c r="AG16" s="511"/>
      <c r="AH16" s="509">
        <v>16.399999999999999</v>
      </c>
      <c r="AI16" s="510"/>
      <c r="AJ16" s="510"/>
      <c r="AK16" s="510"/>
      <c r="AL16" s="512"/>
      <c r="AM16" s="486"/>
      <c r="AN16" s="386"/>
      <c r="AO16" s="386"/>
      <c r="AP16" s="386"/>
      <c r="AQ16" s="386"/>
      <c r="AR16" s="386"/>
      <c r="AS16" s="386"/>
      <c r="AT16" s="387"/>
      <c r="AU16" s="487"/>
      <c r="AV16" s="488"/>
      <c r="AW16" s="488"/>
      <c r="AX16" s="488"/>
      <c r="AY16" s="443" t="s">
        <v>150</v>
      </c>
      <c r="AZ16" s="444"/>
      <c r="BA16" s="444"/>
      <c r="BB16" s="444"/>
      <c r="BC16" s="444"/>
      <c r="BD16" s="444"/>
      <c r="BE16" s="444"/>
      <c r="BF16" s="444"/>
      <c r="BG16" s="444"/>
      <c r="BH16" s="444"/>
      <c r="BI16" s="444"/>
      <c r="BJ16" s="444"/>
      <c r="BK16" s="444"/>
      <c r="BL16" s="444"/>
      <c r="BM16" s="445"/>
      <c r="BN16" s="429">
        <v>1904155</v>
      </c>
      <c r="BO16" s="430"/>
      <c r="BP16" s="430"/>
      <c r="BQ16" s="430"/>
      <c r="BR16" s="430"/>
      <c r="BS16" s="430"/>
      <c r="BT16" s="430"/>
      <c r="BU16" s="431"/>
      <c r="BV16" s="429">
        <v>1788923</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86"/>
      <c r="M17" s="522" t="s">
        <v>151</v>
      </c>
      <c r="N17" s="523"/>
      <c r="O17" s="523"/>
      <c r="P17" s="523"/>
      <c r="Q17" s="524"/>
      <c r="R17" s="506" t="s">
        <v>152</v>
      </c>
      <c r="S17" s="507"/>
      <c r="T17" s="507"/>
      <c r="U17" s="507"/>
      <c r="V17" s="508"/>
      <c r="W17" s="519" t="s">
        <v>153</v>
      </c>
      <c r="X17" s="415"/>
      <c r="Y17" s="415"/>
      <c r="Z17" s="415"/>
      <c r="AA17" s="415"/>
      <c r="AB17" s="416"/>
      <c r="AC17" s="382">
        <v>377</v>
      </c>
      <c r="AD17" s="383"/>
      <c r="AE17" s="383"/>
      <c r="AF17" s="383"/>
      <c r="AG17" s="384"/>
      <c r="AH17" s="382">
        <v>422</v>
      </c>
      <c r="AI17" s="383"/>
      <c r="AJ17" s="383"/>
      <c r="AK17" s="383"/>
      <c r="AL17" s="442"/>
      <c r="AM17" s="486"/>
      <c r="AN17" s="386"/>
      <c r="AO17" s="386"/>
      <c r="AP17" s="386"/>
      <c r="AQ17" s="386"/>
      <c r="AR17" s="386"/>
      <c r="AS17" s="386"/>
      <c r="AT17" s="387"/>
      <c r="AU17" s="487"/>
      <c r="AV17" s="488"/>
      <c r="AW17" s="488"/>
      <c r="AX17" s="488"/>
      <c r="AY17" s="443" t="s">
        <v>154</v>
      </c>
      <c r="AZ17" s="444"/>
      <c r="BA17" s="444"/>
      <c r="BB17" s="444"/>
      <c r="BC17" s="444"/>
      <c r="BD17" s="444"/>
      <c r="BE17" s="444"/>
      <c r="BF17" s="444"/>
      <c r="BG17" s="444"/>
      <c r="BH17" s="444"/>
      <c r="BI17" s="444"/>
      <c r="BJ17" s="444"/>
      <c r="BK17" s="444"/>
      <c r="BL17" s="444"/>
      <c r="BM17" s="445"/>
      <c r="BN17" s="429">
        <v>609280</v>
      </c>
      <c r="BO17" s="430"/>
      <c r="BP17" s="430"/>
      <c r="BQ17" s="430"/>
      <c r="BR17" s="430"/>
      <c r="BS17" s="430"/>
      <c r="BT17" s="430"/>
      <c r="BU17" s="431"/>
      <c r="BV17" s="429">
        <v>485445</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155</v>
      </c>
      <c r="C18" s="480"/>
      <c r="D18" s="480"/>
      <c r="E18" s="481"/>
      <c r="F18" s="481"/>
      <c r="G18" s="481"/>
      <c r="H18" s="481"/>
      <c r="I18" s="481"/>
      <c r="J18" s="481"/>
      <c r="K18" s="481"/>
      <c r="L18" s="482">
        <v>187.56</v>
      </c>
      <c r="M18" s="482"/>
      <c r="N18" s="482"/>
      <c r="O18" s="482"/>
      <c r="P18" s="482"/>
      <c r="Q18" s="482"/>
      <c r="R18" s="483"/>
      <c r="S18" s="483"/>
      <c r="T18" s="483"/>
      <c r="U18" s="483"/>
      <c r="V18" s="484"/>
      <c r="W18" s="500"/>
      <c r="X18" s="501"/>
      <c r="Y18" s="501"/>
      <c r="Z18" s="501"/>
      <c r="AA18" s="501"/>
      <c r="AB18" s="525"/>
      <c r="AC18" s="399">
        <v>44.6</v>
      </c>
      <c r="AD18" s="400"/>
      <c r="AE18" s="400"/>
      <c r="AF18" s="400"/>
      <c r="AG18" s="485"/>
      <c r="AH18" s="399">
        <v>43.6</v>
      </c>
      <c r="AI18" s="400"/>
      <c r="AJ18" s="400"/>
      <c r="AK18" s="400"/>
      <c r="AL18" s="401"/>
      <c r="AM18" s="486"/>
      <c r="AN18" s="386"/>
      <c r="AO18" s="386"/>
      <c r="AP18" s="386"/>
      <c r="AQ18" s="386"/>
      <c r="AR18" s="386"/>
      <c r="AS18" s="386"/>
      <c r="AT18" s="387"/>
      <c r="AU18" s="487"/>
      <c r="AV18" s="488"/>
      <c r="AW18" s="488"/>
      <c r="AX18" s="488"/>
      <c r="AY18" s="443" t="s">
        <v>156</v>
      </c>
      <c r="AZ18" s="444"/>
      <c r="BA18" s="444"/>
      <c r="BB18" s="444"/>
      <c r="BC18" s="444"/>
      <c r="BD18" s="444"/>
      <c r="BE18" s="444"/>
      <c r="BF18" s="444"/>
      <c r="BG18" s="444"/>
      <c r="BH18" s="444"/>
      <c r="BI18" s="444"/>
      <c r="BJ18" s="444"/>
      <c r="BK18" s="444"/>
      <c r="BL18" s="444"/>
      <c r="BM18" s="445"/>
      <c r="BN18" s="429">
        <v>1558389</v>
      </c>
      <c r="BO18" s="430"/>
      <c r="BP18" s="430"/>
      <c r="BQ18" s="430"/>
      <c r="BR18" s="430"/>
      <c r="BS18" s="430"/>
      <c r="BT18" s="430"/>
      <c r="BU18" s="431"/>
      <c r="BV18" s="429">
        <v>1527565</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157</v>
      </c>
      <c r="C19" s="480"/>
      <c r="D19" s="480"/>
      <c r="E19" s="481"/>
      <c r="F19" s="481"/>
      <c r="G19" s="481"/>
      <c r="H19" s="481"/>
      <c r="I19" s="481"/>
      <c r="J19" s="481"/>
      <c r="K19" s="481"/>
      <c r="L19" s="489">
        <v>8</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158</v>
      </c>
      <c r="AZ19" s="444"/>
      <c r="BA19" s="444"/>
      <c r="BB19" s="444"/>
      <c r="BC19" s="444"/>
      <c r="BD19" s="444"/>
      <c r="BE19" s="444"/>
      <c r="BF19" s="444"/>
      <c r="BG19" s="444"/>
      <c r="BH19" s="444"/>
      <c r="BI19" s="444"/>
      <c r="BJ19" s="444"/>
      <c r="BK19" s="444"/>
      <c r="BL19" s="444"/>
      <c r="BM19" s="445"/>
      <c r="BN19" s="429">
        <v>2742673</v>
      </c>
      <c r="BO19" s="430"/>
      <c r="BP19" s="430"/>
      <c r="BQ19" s="430"/>
      <c r="BR19" s="430"/>
      <c r="BS19" s="430"/>
      <c r="BT19" s="430"/>
      <c r="BU19" s="431"/>
      <c r="BV19" s="429">
        <v>2578147</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159</v>
      </c>
      <c r="C20" s="480"/>
      <c r="D20" s="480"/>
      <c r="E20" s="481"/>
      <c r="F20" s="481"/>
      <c r="G20" s="481"/>
      <c r="H20" s="481"/>
      <c r="I20" s="481"/>
      <c r="J20" s="481"/>
      <c r="K20" s="481"/>
      <c r="L20" s="489">
        <v>628</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161</v>
      </c>
      <c r="C22" s="406"/>
      <c r="D22" s="407"/>
      <c r="E22" s="414" t="s">
        <v>1</v>
      </c>
      <c r="F22" s="415"/>
      <c r="G22" s="415"/>
      <c r="H22" s="415"/>
      <c r="I22" s="415"/>
      <c r="J22" s="415"/>
      <c r="K22" s="416"/>
      <c r="L22" s="414" t="s">
        <v>162</v>
      </c>
      <c r="M22" s="415"/>
      <c r="N22" s="415"/>
      <c r="O22" s="415"/>
      <c r="P22" s="416"/>
      <c r="Q22" s="420" t="s">
        <v>163</v>
      </c>
      <c r="R22" s="421"/>
      <c r="S22" s="421"/>
      <c r="T22" s="421"/>
      <c r="U22" s="421"/>
      <c r="V22" s="422"/>
      <c r="W22" s="471" t="s">
        <v>164</v>
      </c>
      <c r="X22" s="406"/>
      <c r="Y22" s="407"/>
      <c r="Z22" s="414" t="s">
        <v>1</v>
      </c>
      <c r="AA22" s="415"/>
      <c r="AB22" s="415"/>
      <c r="AC22" s="415"/>
      <c r="AD22" s="415"/>
      <c r="AE22" s="415"/>
      <c r="AF22" s="415"/>
      <c r="AG22" s="416"/>
      <c r="AH22" s="432" t="s">
        <v>165</v>
      </c>
      <c r="AI22" s="415"/>
      <c r="AJ22" s="415"/>
      <c r="AK22" s="415"/>
      <c r="AL22" s="416"/>
      <c r="AM22" s="432" t="s">
        <v>166</v>
      </c>
      <c r="AN22" s="433"/>
      <c r="AO22" s="433"/>
      <c r="AP22" s="433"/>
      <c r="AQ22" s="433"/>
      <c r="AR22" s="434"/>
      <c r="AS22" s="420" t="s">
        <v>163</v>
      </c>
      <c r="AT22" s="421"/>
      <c r="AU22" s="421"/>
      <c r="AV22" s="421"/>
      <c r="AW22" s="421"/>
      <c r="AX22" s="438"/>
      <c r="AY22" s="455" t="s">
        <v>167</v>
      </c>
      <c r="AZ22" s="456"/>
      <c r="BA22" s="456"/>
      <c r="BB22" s="456"/>
      <c r="BC22" s="456"/>
      <c r="BD22" s="456"/>
      <c r="BE22" s="456"/>
      <c r="BF22" s="456"/>
      <c r="BG22" s="456"/>
      <c r="BH22" s="456"/>
      <c r="BI22" s="456"/>
      <c r="BJ22" s="456"/>
      <c r="BK22" s="456"/>
      <c r="BL22" s="456"/>
      <c r="BM22" s="457"/>
      <c r="BN22" s="458">
        <v>2857474</v>
      </c>
      <c r="BO22" s="459"/>
      <c r="BP22" s="459"/>
      <c r="BQ22" s="459"/>
      <c r="BR22" s="459"/>
      <c r="BS22" s="459"/>
      <c r="BT22" s="459"/>
      <c r="BU22" s="460"/>
      <c r="BV22" s="458">
        <v>2924764</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168</v>
      </c>
      <c r="AZ23" s="444"/>
      <c r="BA23" s="444"/>
      <c r="BB23" s="444"/>
      <c r="BC23" s="444"/>
      <c r="BD23" s="444"/>
      <c r="BE23" s="444"/>
      <c r="BF23" s="444"/>
      <c r="BG23" s="444"/>
      <c r="BH23" s="444"/>
      <c r="BI23" s="444"/>
      <c r="BJ23" s="444"/>
      <c r="BK23" s="444"/>
      <c r="BL23" s="444"/>
      <c r="BM23" s="445"/>
      <c r="BN23" s="429">
        <v>2719828</v>
      </c>
      <c r="BO23" s="430"/>
      <c r="BP23" s="430"/>
      <c r="BQ23" s="430"/>
      <c r="BR23" s="430"/>
      <c r="BS23" s="430"/>
      <c r="BT23" s="430"/>
      <c r="BU23" s="431"/>
      <c r="BV23" s="429">
        <v>2754256</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169</v>
      </c>
      <c r="F24" s="386"/>
      <c r="G24" s="386"/>
      <c r="H24" s="386"/>
      <c r="I24" s="386"/>
      <c r="J24" s="386"/>
      <c r="K24" s="387"/>
      <c r="L24" s="382">
        <v>1</v>
      </c>
      <c r="M24" s="383"/>
      <c r="N24" s="383"/>
      <c r="O24" s="383"/>
      <c r="P24" s="384"/>
      <c r="Q24" s="382">
        <v>6760</v>
      </c>
      <c r="R24" s="383"/>
      <c r="S24" s="383"/>
      <c r="T24" s="383"/>
      <c r="U24" s="383"/>
      <c r="V24" s="384"/>
      <c r="W24" s="472"/>
      <c r="X24" s="409"/>
      <c r="Y24" s="410"/>
      <c r="Z24" s="385" t="s">
        <v>170</v>
      </c>
      <c r="AA24" s="386"/>
      <c r="AB24" s="386"/>
      <c r="AC24" s="386"/>
      <c r="AD24" s="386"/>
      <c r="AE24" s="386"/>
      <c r="AF24" s="386"/>
      <c r="AG24" s="387"/>
      <c r="AH24" s="382">
        <v>53</v>
      </c>
      <c r="AI24" s="383"/>
      <c r="AJ24" s="383"/>
      <c r="AK24" s="383"/>
      <c r="AL24" s="384"/>
      <c r="AM24" s="382">
        <v>152004</v>
      </c>
      <c r="AN24" s="383"/>
      <c r="AO24" s="383"/>
      <c r="AP24" s="383"/>
      <c r="AQ24" s="383"/>
      <c r="AR24" s="384"/>
      <c r="AS24" s="382">
        <v>2868</v>
      </c>
      <c r="AT24" s="383"/>
      <c r="AU24" s="383"/>
      <c r="AV24" s="383"/>
      <c r="AW24" s="383"/>
      <c r="AX24" s="442"/>
      <c r="AY24" s="402" t="s">
        <v>171</v>
      </c>
      <c r="AZ24" s="403"/>
      <c r="BA24" s="403"/>
      <c r="BB24" s="403"/>
      <c r="BC24" s="403"/>
      <c r="BD24" s="403"/>
      <c r="BE24" s="403"/>
      <c r="BF24" s="403"/>
      <c r="BG24" s="403"/>
      <c r="BH24" s="403"/>
      <c r="BI24" s="403"/>
      <c r="BJ24" s="403"/>
      <c r="BK24" s="403"/>
      <c r="BL24" s="403"/>
      <c r="BM24" s="404"/>
      <c r="BN24" s="429">
        <v>1847425</v>
      </c>
      <c r="BO24" s="430"/>
      <c r="BP24" s="430"/>
      <c r="BQ24" s="430"/>
      <c r="BR24" s="430"/>
      <c r="BS24" s="430"/>
      <c r="BT24" s="430"/>
      <c r="BU24" s="431"/>
      <c r="BV24" s="429">
        <v>1872381</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172</v>
      </c>
      <c r="F25" s="386"/>
      <c r="G25" s="386"/>
      <c r="H25" s="386"/>
      <c r="I25" s="386"/>
      <c r="J25" s="386"/>
      <c r="K25" s="387"/>
      <c r="L25" s="382">
        <v>1</v>
      </c>
      <c r="M25" s="383"/>
      <c r="N25" s="383"/>
      <c r="O25" s="383"/>
      <c r="P25" s="384"/>
      <c r="Q25" s="382">
        <v>5450</v>
      </c>
      <c r="R25" s="383"/>
      <c r="S25" s="383"/>
      <c r="T25" s="383"/>
      <c r="U25" s="383"/>
      <c r="V25" s="384"/>
      <c r="W25" s="472"/>
      <c r="X25" s="409"/>
      <c r="Y25" s="410"/>
      <c r="Z25" s="385" t="s">
        <v>173</v>
      </c>
      <c r="AA25" s="386"/>
      <c r="AB25" s="386"/>
      <c r="AC25" s="386"/>
      <c r="AD25" s="386"/>
      <c r="AE25" s="386"/>
      <c r="AF25" s="386"/>
      <c r="AG25" s="387"/>
      <c r="AH25" s="382" t="s">
        <v>136</v>
      </c>
      <c r="AI25" s="383"/>
      <c r="AJ25" s="383"/>
      <c r="AK25" s="383"/>
      <c r="AL25" s="384"/>
      <c r="AM25" s="382" t="s">
        <v>127</v>
      </c>
      <c r="AN25" s="383"/>
      <c r="AO25" s="383"/>
      <c r="AP25" s="383"/>
      <c r="AQ25" s="383"/>
      <c r="AR25" s="384"/>
      <c r="AS25" s="382" t="s">
        <v>136</v>
      </c>
      <c r="AT25" s="383"/>
      <c r="AU25" s="383"/>
      <c r="AV25" s="383"/>
      <c r="AW25" s="383"/>
      <c r="AX25" s="442"/>
      <c r="AY25" s="455" t="s">
        <v>174</v>
      </c>
      <c r="AZ25" s="456"/>
      <c r="BA25" s="456"/>
      <c r="BB25" s="456"/>
      <c r="BC25" s="456"/>
      <c r="BD25" s="456"/>
      <c r="BE25" s="456"/>
      <c r="BF25" s="456"/>
      <c r="BG25" s="456"/>
      <c r="BH25" s="456"/>
      <c r="BI25" s="456"/>
      <c r="BJ25" s="456"/>
      <c r="BK25" s="456"/>
      <c r="BL25" s="456"/>
      <c r="BM25" s="457"/>
      <c r="BN25" s="458">
        <v>16669</v>
      </c>
      <c r="BO25" s="459"/>
      <c r="BP25" s="459"/>
      <c r="BQ25" s="459"/>
      <c r="BR25" s="459"/>
      <c r="BS25" s="459"/>
      <c r="BT25" s="459"/>
      <c r="BU25" s="460"/>
      <c r="BV25" s="458">
        <v>23360</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175</v>
      </c>
      <c r="F26" s="386"/>
      <c r="G26" s="386"/>
      <c r="H26" s="386"/>
      <c r="I26" s="386"/>
      <c r="J26" s="386"/>
      <c r="K26" s="387"/>
      <c r="L26" s="382">
        <v>1</v>
      </c>
      <c r="M26" s="383"/>
      <c r="N26" s="383"/>
      <c r="O26" s="383"/>
      <c r="P26" s="384"/>
      <c r="Q26" s="382">
        <v>5200</v>
      </c>
      <c r="R26" s="383"/>
      <c r="S26" s="383"/>
      <c r="T26" s="383"/>
      <c r="U26" s="383"/>
      <c r="V26" s="384"/>
      <c r="W26" s="472"/>
      <c r="X26" s="409"/>
      <c r="Y26" s="410"/>
      <c r="Z26" s="385" t="s">
        <v>176</v>
      </c>
      <c r="AA26" s="440"/>
      <c r="AB26" s="440"/>
      <c r="AC26" s="440"/>
      <c r="AD26" s="440"/>
      <c r="AE26" s="440"/>
      <c r="AF26" s="440"/>
      <c r="AG26" s="441"/>
      <c r="AH26" s="382" t="s">
        <v>136</v>
      </c>
      <c r="AI26" s="383"/>
      <c r="AJ26" s="383"/>
      <c r="AK26" s="383"/>
      <c r="AL26" s="384"/>
      <c r="AM26" s="382" t="s">
        <v>136</v>
      </c>
      <c r="AN26" s="383"/>
      <c r="AO26" s="383"/>
      <c r="AP26" s="383"/>
      <c r="AQ26" s="383"/>
      <c r="AR26" s="384"/>
      <c r="AS26" s="382" t="s">
        <v>136</v>
      </c>
      <c r="AT26" s="383"/>
      <c r="AU26" s="383"/>
      <c r="AV26" s="383"/>
      <c r="AW26" s="383"/>
      <c r="AX26" s="442"/>
      <c r="AY26" s="469" t="s">
        <v>177</v>
      </c>
      <c r="AZ26" s="389"/>
      <c r="BA26" s="389"/>
      <c r="BB26" s="389"/>
      <c r="BC26" s="389"/>
      <c r="BD26" s="389"/>
      <c r="BE26" s="389"/>
      <c r="BF26" s="389"/>
      <c r="BG26" s="389"/>
      <c r="BH26" s="389"/>
      <c r="BI26" s="389"/>
      <c r="BJ26" s="389"/>
      <c r="BK26" s="389"/>
      <c r="BL26" s="389"/>
      <c r="BM26" s="470"/>
      <c r="BN26" s="429" t="s">
        <v>127</v>
      </c>
      <c r="BO26" s="430"/>
      <c r="BP26" s="430"/>
      <c r="BQ26" s="430"/>
      <c r="BR26" s="430"/>
      <c r="BS26" s="430"/>
      <c r="BT26" s="430"/>
      <c r="BU26" s="431"/>
      <c r="BV26" s="429" t="s">
        <v>136</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178</v>
      </c>
      <c r="F27" s="386"/>
      <c r="G27" s="386"/>
      <c r="H27" s="386"/>
      <c r="I27" s="386"/>
      <c r="J27" s="386"/>
      <c r="K27" s="387"/>
      <c r="L27" s="382">
        <v>1</v>
      </c>
      <c r="M27" s="383"/>
      <c r="N27" s="383"/>
      <c r="O27" s="383"/>
      <c r="P27" s="384"/>
      <c r="Q27" s="382">
        <v>2800</v>
      </c>
      <c r="R27" s="383"/>
      <c r="S27" s="383"/>
      <c r="T27" s="383"/>
      <c r="U27" s="383"/>
      <c r="V27" s="384"/>
      <c r="W27" s="472"/>
      <c r="X27" s="409"/>
      <c r="Y27" s="410"/>
      <c r="Z27" s="385" t="s">
        <v>179</v>
      </c>
      <c r="AA27" s="386"/>
      <c r="AB27" s="386"/>
      <c r="AC27" s="386"/>
      <c r="AD27" s="386"/>
      <c r="AE27" s="386"/>
      <c r="AF27" s="386"/>
      <c r="AG27" s="387"/>
      <c r="AH27" s="382">
        <v>4</v>
      </c>
      <c r="AI27" s="383"/>
      <c r="AJ27" s="383"/>
      <c r="AK27" s="383"/>
      <c r="AL27" s="384"/>
      <c r="AM27" s="382">
        <v>10620</v>
      </c>
      <c r="AN27" s="383"/>
      <c r="AO27" s="383"/>
      <c r="AP27" s="383"/>
      <c r="AQ27" s="383"/>
      <c r="AR27" s="384"/>
      <c r="AS27" s="382">
        <v>2655</v>
      </c>
      <c r="AT27" s="383"/>
      <c r="AU27" s="383"/>
      <c r="AV27" s="383"/>
      <c r="AW27" s="383"/>
      <c r="AX27" s="442"/>
      <c r="AY27" s="466" t="s">
        <v>180</v>
      </c>
      <c r="AZ27" s="467"/>
      <c r="BA27" s="467"/>
      <c r="BB27" s="467"/>
      <c r="BC27" s="467"/>
      <c r="BD27" s="467"/>
      <c r="BE27" s="467"/>
      <c r="BF27" s="467"/>
      <c r="BG27" s="467"/>
      <c r="BH27" s="467"/>
      <c r="BI27" s="467"/>
      <c r="BJ27" s="467"/>
      <c r="BK27" s="467"/>
      <c r="BL27" s="467"/>
      <c r="BM27" s="468"/>
      <c r="BN27" s="463">
        <v>123450</v>
      </c>
      <c r="BO27" s="464"/>
      <c r="BP27" s="464"/>
      <c r="BQ27" s="464"/>
      <c r="BR27" s="464"/>
      <c r="BS27" s="464"/>
      <c r="BT27" s="464"/>
      <c r="BU27" s="465"/>
      <c r="BV27" s="463">
        <v>123450</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181</v>
      </c>
      <c r="F28" s="386"/>
      <c r="G28" s="386"/>
      <c r="H28" s="386"/>
      <c r="I28" s="386"/>
      <c r="J28" s="386"/>
      <c r="K28" s="387"/>
      <c r="L28" s="382">
        <v>1</v>
      </c>
      <c r="M28" s="383"/>
      <c r="N28" s="383"/>
      <c r="O28" s="383"/>
      <c r="P28" s="384"/>
      <c r="Q28" s="382">
        <v>2090</v>
      </c>
      <c r="R28" s="383"/>
      <c r="S28" s="383"/>
      <c r="T28" s="383"/>
      <c r="U28" s="383"/>
      <c r="V28" s="384"/>
      <c r="W28" s="472"/>
      <c r="X28" s="409"/>
      <c r="Y28" s="410"/>
      <c r="Z28" s="385" t="s">
        <v>182</v>
      </c>
      <c r="AA28" s="386"/>
      <c r="AB28" s="386"/>
      <c r="AC28" s="386"/>
      <c r="AD28" s="386"/>
      <c r="AE28" s="386"/>
      <c r="AF28" s="386"/>
      <c r="AG28" s="387"/>
      <c r="AH28" s="382" t="s">
        <v>136</v>
      </c>
      <c r="AI28" s="383"/>
      <c r="AJ28" s="383"/>
      <c r="AK28" s="383"/>
      <c r="AL28" s="384"/>
      <c r="AM28" s="382" t="s">
        <v>127</v>
      </c>
      <c r="AN28" s="383"/>
      <c r="AO28" s="383"/>
      <c r="AP28" s="383"/>
      <c r="AQ28" s="383"/>
      <c r="AR28" s="384"/>
      <c r="AS28" s="382" t="s">
        <v>127</v>
      </c>
      <c r="AT28" s="383"/>
      <c r="AU28" s="383"/>
      <c r="AV28" s="383"/>
      <c r="AW28" s="383"/>
      <c r="AX28" s="442"/>
      <c r="AY28" s="446" t="s">
        <v>183</v>
      </c>
      <c r="AZ28" s="447"/>
      <c r="BA28" s="447"/>
      <c r="BB28" s="448"/>
      <c r="BC28" s="455" t="s">
        <v>47</v>
      </c>
      <c r="BD28" s="456"/>
      <c r="BE28" s="456"/>
      <c r="BF28" s="456"/>
      <c r="BG28" s="456"/>
      <c r="BH28" s="456"/>
      <c r="BI28" s="456"/>
      <c r="BJ28" s="456"/>
      <c r="BK28" s="456"/>
      <c r="BL28" s="456"/>
      <c r="BM28" s="457"/>
      <c r="BN28" s="458">
        <v>937988</v>
      </c>
      <c r="BO28" s="459"/>
      <c r="BP28" s="459"/>
      <c r="BQ28" s="459"/>
      <c r="BR28" s="459"/>
      <c r="BS28" s="459"/>
      <c r="BT28" s="459"/>
      <c r="BU28" s="460"/>
      <c r="BV28" s="458">
        <v>937328</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184</v>
      </c>
      <c r="F29" s="386"/>
      <c r="G29" s="386"/>
      <c r="H29" s="386"/>
      <c r="I29" s="386"/>
      <c r="J29" s="386"/>
      <c r="K29" s="387"/>
      <c r="L29" s="382">
        <v>6</v>
      </c>
      <c r="M29" s="383"/>
      <c r="N29" s="383"/>
      <c r="O29" s="383"/>
      <c r="P29" s="384"/>
      <c r="Q29" s="382">
        <v>1940</v>
      </c>
      <c r="R29" s="383"/>
      <c r="S29" s="383"/>
      <c r="T29" s="383"/>
      <c r="U29" s="383"/>
      <c r="V29" s="384"/>
      <c r="W29" s="473"/>
      <c r="X29" s="474"/>
      <c r="Y29" s="475"/>
      <c r="Z29" s="385" t="s">
        <v>185</v>
      </c>
      <c r="AA29" s="386"/>
      <c r="AB29" s="386"/>
      <c r="AC29" s="386"/>
      <c r="AD29" s="386"/>
      <c r="AE29" s="386"/>
      <c r="AF29" s="386"/>
      <c r="AG29" s="387"/>
      <c r="AH29" s="382">
        <v>57</v>
      </c>
      <c r="AI29" s="383"/>
      <c r="AJ29" s="383"/>
      <c r="AK29" s="383"/>
      <c r="AL29" s="384"/>
      <c r="AM29" s="382">
        <v>162624</v>
      </c>
      <c r="AN29" s="383"/>
      <c r="AO29" s="383"/>
      <c r="AP29" s="383"/>
      <c r="AQ29" s="383"/>
      <c r="AR29" s="384"/>
      <c r="AS29" s="382">
        <v>2853</v>
      </c>
      <c r="AT29" s="383"/>
      <c r="AU29" s="383"/>
      <c r="AV29" s="383"/>
      <c r="AW29" s="383"/>
      <c r="AX29" s="442"/>
      <c r="AY29" s="449"/>
      <c r="AZ29" s="450"/>
      <c r="BA29" s="450"/>
      <c r="BB29" s="451"/>
      <c r="BC29" s="443" t="s">
        <v>186</v>
      </c>
      <c r="BD29" s="444"/>
      <c r="BE29" s="444"/>
      <c r="BF29" s="444"/>
      <c r="BG29" s="444"/>
      <c r="BH29" s="444"/>
      <c r="BI29" s="444"/>
      <c r="BJ29" s="444"/>
      <c r="BK29" s="444"/>
      <c r="BL29" s="444"/>
      <c r="BM29" s="445"/>
      <c r="BN29" s="429">
        <v>33141</v>
      </c>
      <c r="BO29" s="430"/>
      <c r="BP29" s="430"/>
      <c r="BQ29" s="430"/>
      <c r="BR29" s="430"/>
      <c r="BS29" s="430"/>
      <c r="BT29" s="430"/>
      <c r="BU29" s="431"/>
      <c r="BV29" s="429">
        <v>33134</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187</v>
      </c>
      <c r="X30" s="397"/>
      <c r="Y30" s="397"/>
      <c r="Z30" s="397"/>
      <c r="AA30" s="397"/>
      <c r="AB30" s="397"/>
      <c r="AC30" s="397"/>
      <c r="AD30" s="397"/>
      <c r="AE30" s="397"/>
      <c r="AF30" s="397"/>
      <c r="AG30" s="398"/>
      <c r="AH30" s="399">
        <v>92.5</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3017866</v>
      </c>
      <c r="BO30" s="464"/>
      <c r="BP30" s="464"/>
      <c r="BQ30" s="464"/>
      <c r="BR30" s="464"/>
      <c r="BS30" s="464"/>
      <c r="BT30" s="464"/>
      <c r="BU30" s="465"/>
      <c r="BV30" s="463">
        <v>2607381</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8" t="s">
        <v>188</v>
      </c>
      <c r="D32" s="388"/>
      <c r="E32" s="388"/>
      <c r="F32" s="388"/>
      <c r="G32" s="388"/>
      <c r="H32" s="388"/>
      <c r="I32" s="388"/>
      <c r="J32" s="388"/>
      <c r="K32" s="388"/>
      <c r="L32" s="388"/>
      <c r="M32" s="388"/>
      <c r="N32" s="388"/>
      <c r="O32" s="388"/>
      <c r="P32" s="388"/>
      <c r="Q32" s="388"/>
      <c r="R32" s="388"/>
      <c r="S32" s="388"/>
      <c r="U32" s="389" t="s">
        <v>189</v>
      </c>
      <c r="V32" s="389"/>
      <c r="W32" s="389"/>
      <c r="X32" s="389"/>
      <c r="Y32" s="389"/>
      <c r="Z32" s="389"/>
      <c r="AA32" s="389"/>
      <c r="AB32" s="389"/>
      <c r="AC32" s="389"/>
      <c r="AD32" s="389"/>
      <c r="AE32" s="389"/>
      <c r="AF32" s="389"/>
      <c r="AG32" s="389"/>
      <c r="AH32" s="389"/>
      <c r="AI32" s="389"/>
      <c r="AJ32" s="389"/>
      <c r="AK32" s="389"/>
      <c r="AM32" s="389" t="s">
        <v>190</v>
      </c>
      <c r="AN32" s="389"/>
      <c r="AO32" s="389"/>
      <c r="AP32" s="389"/>
      <c r="AQ32" s="389"/>
      <c r="AR32" s="389"/>
      <c r="AS32" s="389"/>
      <c r="AT32" s="389"/>
      <c r="AU32" s="389"/>
      <c r="AV32" s="389"/>
      <c r="AW32" s="389"/>
      <c r="AX32" s="389"/>
      <c r="AY32" s="389"/>
      <c r="AZ32" s="389"/>
      <c r="BA32" s="389"/>
      <c r="BB32" s="389"/>
      <c r="BC32" s="389"/>
      <c r="BE32" s="389" t="s">
        <v>191</v>
      </c>
      <c r="BF32" s="389"/>
      <c r="BG32" s="389"/>
      <c r="BH32" s="389"/>
      <c r="BI32" s="389"/>
      <c r="BJ32" s="389"/>
      <c r="BK32" s="389"/>
      <c r="BL32" s="389"/>
      <c r="BM32" s="389"/>
      <c r="BN32" s="389"/>
      <c r="BO32" s="389"/>
      <c r="BP32" s="389"/>
      <c r="BQ32" s="389"/>
      <c r="BR32" s="389"/>
      <c r="BS32" s="389"/>
      <c r="BT32" s="389"/>
      <c r="BU32" s="389"/>
      <c r="BW32" s="389" t="s">
        <v>192</v>
      </c>
      <c r="BX32" s="389"/>
      <c r="BY32" s="389"/>
      <c r="BZ32" s="389"/>
      <c r="CA32" s="389"/>
      <c r="CB32" s="389"/>
      <c r="CC32" s="389"/>
      <c r="CD32" s="389"/>
      <c r="CE32" s="389"/>
      <c r="CF32" s="389"/>
      <c r="CG32" s="389"/>
      <c r="CH32" s="389"/>
      <c r="CI32" s="389"/>
      <c r="CJ32" s="389"/>
      <c r="CK32" s="389"/>
      <c r="CL32" s="389"/>
      <c r="CM32" s="389"/>
      <c r="CO32" s="389" t="s">
        <v>193</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2">
      <c r="A33" s="172"/>
      <c r="B33" s="196"/>
      <c r="C33" s="381" t="s">
        <v>194</v>
      </c>
      <c r="D33" s="381"/>
      <c r="E33" s="380" t="s">
        <v>195</v>
      </c>
      <c r="F33" s="380"/>
      <c r="G33" s="380"/>
      <c r="H33" s="380"/>
      <c r="I33" s="380"/>
      <c r="J33" s="380"/>
      <c r="K33" s="380"/>
      <c r="L33" s="380"/>
      <c r="M33" s="380"/>
      <c r="N33" s="380"/>
      <c r="O33" s="380"/>
      <c r="P33" s="380"/>
      <c r="Q33" s="380"/>
      <c r="R33" s="380"/>
      <c r="S33" s="380"/>
      <c r="T33" s="197"/>
      <c r="U33" s="381" t="s">
        <v>194</v>
      </c>
      <c r="V33" s="381"/>
      <c r="W33" s="380" t="s">
        <v>195</v>
      </c>
      <c r="X33" s="380"/>
      <c r="Y33" s="380"/>
      <c r="Z33" s="380"/>
      <c r="AA33" s="380"/>
      <c r="AB33" s="380"/>
      <c r="AC33" s="380"/>
      <c r="AD33" s="380"/>
      <c r="AE33" s="380"/>
      <c r="AF33" s="380"/>
      <c r="AG33" s="380"/>
      <c r="AH33" s="380"/>
      <c r="AI33" s="380"/>
      <c r="AJ33" s="380"/>
      <c r="AK33" s="380"/>
      <c r="AL33" s="197"/>
      <c r="AM33" s="381" t="s">
        <v>194</v>
      </c>
      <c r="AN33" s="381"/>
      <c r="AO33" s="380" t="s">
        <v>195</v>
      </c>
      <c r="AP33" s="380"/>
      <c r="AQ33" s="380"/>
      <c r="AR33" s="380"/>
      <c r="AS33" s="380"/>
      <c r="AT33" s="380"/>
      <c r="AU33" s="380"/>
      <c r="AV33" s="380"/>
      <c r="AW33" s="380"/>
      <c r="AX33" s="380"/>
      <c r="AY33" s="380"/>
      <c r="AZ33" s="380"/>
      <c r="BA33" s="380"/>
      <c r="BB33" s="380"/>
      <c r="BC33" s="380"/>
      <c r="BD33" s="198"/>
      <c r="BE33" s="380" t="s">
        <v>196</v>
      </c>
      <c r="BF33" s="380"/>
      <c r="BG33" s="380" t="s">
        <v>197</v>
      </c>
      <c r="BH33" s="380"/>
      <c r="BI33" s="380"/>
      <c r="BJ33" s="380"/>
      <c r="BK33" s="380"/>
      <c r="BL33" s="380"/>
      <c r="BM33" s="380"/>
      <c r="BN33" s="380"/>
      <c r="BO33" s="380"/>
      <c r="BP33" s="380"/>
      <c r="BQ33" s="380"/>
      <c r="BR33" s="380"/>
      <c r="BS33" s="380"/>
      <c r="BT33" s="380"/>
      <c r="BU33" s="380"/>
      <c r="BV33" s="198"/>
      <c r="BW33" s="381" t="s">
        <v>196</v>
      </c>
      <c r="BX33" s="381"/>
      <c r="BY33" s="380" t="s">
        <v>198</v>
      </c>
      <c r="BZ33" s="380"/>
      <c r="CA33" s="380"/>
      <c r="CB33" s="380"/>
      <c r="CC33" s="380"/>
      <c r="CD33" s="380"/>
      <c r="CE33" s="380"/>
      <c r="CF33" s="380"/>
      <c r="CG33" s="380"/>
      <c r="CH33" s="380"/>
      <c r="CI33" s="380"/>
      <c r="CJ33" s="380"/>
      <c r="CK33" s="380"/>
      <c r="CL33" s="380"/>
      <c r="CM33" s="380"/>
      <c r="CN33" s="197"/>
      <c r="CO33" s="381" t="s">
        <v>199</v>
      </c>
      <c r="CP33" s="381"/>
      <c r="CQ33" s="380" t="s">
        <v>200</v>
      </c>
      <c r="CR33" s="380"/>
      <c r="CS33" s="380"/>
      <c r="CT33" s="380"/>
      <c r="CU33" s="380"/>
      <c r="CV33" s="380"/>
      <c r="CW33" s="380"/>
      <c r="CX33" s="380"/>
      <c r="CY33" s="380"/>
      <c r="CZ33" s="380"/>
      <c r="DA33" s="380"/>
      <c r="DB33" s="380"/>
      <c r="DC33" s="380"/>
      <c r="DD33" s="380"/>
      <c r="DE33" s="380"/>
      <c r="DF33" s="197"/>
      <c r="DG33" s="379" t="s">
        <v>201</v>
      </c>
      <c r="DH33" s="379"/>
      <c r="DI33" s="199"/>
    </row>
    <row r="34" spans="1:113" ht="32.25" customHeight="1" x14ac:dyDescent="0.2">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t="str">
        <f>IF(AO34="","",MAX(C34:D43,U34:V43)+1)</f>
        <v/>
      </c>
      <c r="AN34" s="377"/>
      <c r="AO34" s="378"/>
      <c r="AP34" s="378"/>
      <c r="AQ34" s="378"/>
      <c r="AR34" s="378"/>
      <c r="AS34" s="378"/>
      <c r="AT34" s="378"/>
      <c r="AU34" s="378"/>
      <c r="AV34" s="378"/>
      <c r="AW34" s="378"/>
      <c r="AX34" s="378"/>
      <c r="AY34" s="378"/>
      <c r="AZ34" s="378"/>
      <c r="BA34" s="378"/>
      <c r="BB34" s="378"/>
      <c r="BC34" s="378"/>
      <c r="BD34" s="172"/>
      <c r="BE34" s="377">
        <f>IF(BG34="","",MAX(C34:D43,U34:V43,AM34:AN43)+1)</f>
        <v>6</v>
      </c>
      <c r="BF34" s="377"/>
      <c r="BG34" s="378" t="str">
        <f>IF('各会計、関係団体の財政状況及び健全化判断比率'!B32="","",'各会計、関係団体の財政状況及び健全化判断比率'!B32)</f>
        <v>簡易水道事業特別会計</v>
      </c>
      <c r="BH34" s="378"/>
      <c r="BI34" s="378"/>
      <c r="BJ34" s="378"/>
      <c r="BK34" s="378"/>
      <c r="BL34" s="378"/>
      <c r="BM34" s="378"/>
      <c r="BN34" s="378"/>
      <c r="BO34" s="378"/>
      <c r="BP34" s="378"/>
      <c r="BQ34" s="378"/>
      <c r="BR34" s="378"/>
      <c r="BS34" s="378"/>
      <c r="BT34" s="378"/>
      <c r="BU34" s="378"/>
      <c r="BV34" s="172"/>
      <c r="BW34" s="377">
        <f>IF(BY34="","",MAX(C34:D43,U34:V43,AM34:AN43,BE34:BF43)+1)</f>
        <v>9</v>
      </c>
      <c r="BX34" s="377"/>
      <c r="BY34" s="378" t="str">
        <f>IF('各会計、関係団体の財政状況及び健全化判断比率'!B68="","",'各会計、関係団体の財政状況及び健全化判断比率'!B68)</f>
        <v>宮崎県北部広域事務組合</v>
      </c>
      <c r="BZ34" s="378"/>
      <c r="CA34" s="378"/>
      <c r="CB34" s="378"/>
      <c r="CC34" s="378"/>
      <c r="CD34" s="378"/>
      <c r="CE34" s="378"/>
      <c r="CF34" s="378"/>
      <c r="CG34" s="378"/>
      <c r="CH34" s="378"/>
      <c r="CI34" s="378"/>
      <c r="CJ34" s="378"/>
      <c r="CK34" s="378"/>
      <c r="CL34" s="378"/>
      <c r="CM34" s="378"/>
      <c r="CN34" s="172"/>
      <c r="CO34" s="377">
        <f>IF(CQ34="","",MAX(C34:D43,U34:V43,AM34:AN43,BE34:BF43,BW34:BX43)+1)</f>
        <v>18</v>
      </c>
      <c r="CP34" s="377"/>
      <c r="CQ34" s="378" t="str">
        <f>IF('各会計、関係団体の財政状況及び健全化判断比率'!BS7="","",'各会計、関係団体の財政状況及び健全化判断比率'!BS7)</f>
        <v>ウッドピア諸塚</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2">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7</v>
      </c>
      <c r="BF35" s="377"/>
      <c r="BG35" s="378" t="str">
        <f>IF('各会計、関係団体の財政状況及び健全化判断比率'!B33="","",'各会計、関係団体の財政状況及び健全化判断比率'!B33)</f>
        <v>公共下水道事業特別会計</v>
      </c>
      <c r="BH35" s="378"/>
      <c r="BI35" s="378"/>
      <c r="BJ35" s="378"/>
      <c r="BK35" s="378"/>
      <c r="BL35" s="378"/>
      <c r="BM35" s="378"/>
      <c r="BN35" s="378"/>
      <c r="BO35" s="378"/>
      <c r="BP35" s="378"/>
      <c r="BQ35" s="378"/>
      <c r="BR35" s="378"/>
      <c r="BS35" s="378"/>
      <c r="BT35" s="378"/>
      <c r="BU35" s="378"/>
      <c r="BV35" s="172"/>
      <c r="BW35" s="377">
        <f t="shared" ref="BW35:BW43" si="2">IF(BY35="","",BW34+1)</f>
        <v>10</v>
      </c>
      <c r="BX35" s="377"/>
      <c r="BY35" s="378" t="str">
        <f>IF('各会計、関係団体の財政状況及び健全化判断比率'!B69="","",'各会計、関係団体の財政状況及び健全化判断比率'!B69)</f>
        <v>宮崎県北部広域事務組合(特別会計)</v>
      </c>
      <c r="BZ35" s="378"/>
      <c r="CA35" s="378"/>
      <c r="CB35" s="378"/>
      <c r="CC35" s="378"/>
      <c r="CD35" s="378"/>
      <c r="CE35" s="378"/>
      <c r="CF35" s="378"/>
      <c r="CG35" s="378"/>
      <c r="CH35" s="378"/>
      <c r="CI35" s="378"/>
      <c r="CJ35" s="378"/>
      <c r="CK35" s="378"/>
      <c r="CL35" s="378"/>
      <c r="CM35" s="378"/>
      <c r="CN35" s="172"/>
      <c r="CO35" s="377">
        <f t="shared" ref="CO35:CO43" si="3">IF(CQ35="","",CO34+1)</f>
        <v>19</v>
      </c>
      <c r="CP35" s="377"/>
      <c r="CQ35" s="378" t="str">
        <f>IF('各会計、関係団体の財政状況及び健全化判断比率'!BS8="","",'各会計、関係団体の財政状況及び健全化判断比率'!BS8)</f>
        <v>エバーグリーン</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2">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8</v>
      </c>
      <c r="BF36" s="377"/>
      <c r="BG36" s="378" t="str">
        <f>IF('各会計、関係団体の財政状況及び健全化判断比率'!B34="","",'各会計、関係団体の財政状況及び健全化判断比率'!B34)</f>
        <v>発電事業特別会計</v>
      </c>
      <c r="BH36" s="378"/>
      <c r="BI36" s="378"/>
      <c r="BJ36" s="378"/>
      <c r="BK36" s="378"/>
      <c r="BL36" s="378"/>
      <c r="BM36" s="378"/>
      <c r="BN36" s="378"/>
      <c r="BO36" s="378"/>
      <c r="BP36" s="378"/>
      <c r="BQ36" s="378"/>
      <c r="BR36" s="378"/>
      <c r="BS36" s="378"/>
      <c r="BT36" s="378"/>
      <c r="BU36" s="378"/>
      <c r="BV36" s="172"/>
      <c r="BW36" s="377">
        <f t="shared" si="2"/>
        <v>11</v>
      </c>
      <c r="BX36" s="377"/>
      <c r="BY36" s="378" t="str">
        <f>IF('各会計、関係団体の財政状況及び健全化判断比率'!B70="","",'各会計、関係団体の財政状況及び健全化判断比率'!B70)</f>
        <v>入郷地区衛生組合</v>
      </c>
      <c r="BZ36" s="378"/>
      <c r="CA36" s="378"/>
      <c r="CB36" s="378"/>
      <c r="CC36" s="378"/>
      <c r="CD36" s="378"/>
      <c r="CE36" s="378"/>
      <c r="CF36" s="378"/>
      <c r="CG36" s="378"/>
      <c r="CH36" s="378"/>
      <c r="CI36" s="378"/>
      <c r="CJ36" s="378"/>
      <c r="CK36" s="378"/>
      <c r="CL36" s="378"/>
      <c r="CM36" s="378"/>
      <c r="CN36" s="172"/>
      <c r="CO36" s="377">
        <f t="shared" si="3"/>
        <v>20</v>
      </c>
      <c r="CP36" s="377"/>
      <c r="CQ36" s="378" t="str">
        <f>IF('各会計、関係団体の財政状況及び健全化判断比率'!BS9="","",'各会計、関係団体の財政状況及び健全化判断比率'!BS9)</f>
        <v>宮崎県林業公社</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2">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5</v>
      </c>
      <c r="V37" s="377"/>
      <c r="W37" s="378" t="str">
        <f>IF('各会計、関係団体の財政状況及び健全化判断比率'!B31="","",'各会計、関係団体の財政状況及び健全化判断比率'!B31)</f>
        <v>国民健康保険診療所事業特別会計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12</v>
      </c>
      <c r="BX37" s="377"/>
      <c r="BY37" s="378" t="str">
        <f>IF('各会計、関係団体の財政状況及び健全化判断比率'!B71="","",'各会計、関係団体の財政状況及び健全化判断比率'!B71)</f>
        <v>宮崎県市町村総合事務組合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2">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13</v>
      </c>
      <c r="BX38" s="377"/>
      <c r="BY38" s="378" t="str">
        <f>IF('各会計、関係団体の財政状況及び健全化判断比率'!B72="","",'各会計、関係団体の財政状況及び健全化判断比率'!B72)</f>
        <v>宮崎県市町村総合事務組合（市町村交通災害共済事業特別会計）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2">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14</v>
      </c>
      <c r="BX39" s="377"/>
      <c r="BY39" s="378" t="str">
        <f>IF('各会計、関係団体の財政状況及び健全化判断比率'!B73="","",'各会計、関係団体の財政状況及び健全化判断比率'!B73)</f>
        <v>宮崎県市町村総合事務組合（自治会館管理運営特別会計）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2">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15</v>
      </c>
      <c r="BX40" s="377"/>
      <c r="BY40" s="378" t="str">
        <f>IF('各会計、関係団体の財政状況及び健全化判断比率'!B74="","",'各会計、関係団体の財政状況及び健全化判断比率'!B74)</f>
        <v>日向東臼杵広域連合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2">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16</v>
      </c>
      <c r="BX41" s="377"/>
      <c r="BY41" s="378" t="str">
        <f>IF('各会計、関係団体の財政状況及び健全化判断比率'!B75="","",'各会計、関係団体の財政状況及び健全化判断比率'!B75)</f>
        <v>宮崎県後期高齢者医療広域連合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2">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17</v>
      </c>
      <c r="BX42" s="377"/>
      <c r="BY42" s="378" t="str">
        <f>IF('各会計、関係団体の財政状況及び健全化判断比率'!B76="","",'各会計、関係団体の財政状況及び健全化判断比率'!B76)</f>
        <v>宮崎県後期高齢者医療広域連合(特別会計)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2">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374" t="s">
        <v>203</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204</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205</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207</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208</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209</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598</v>
      </c>
    </row>
    <row r="54" spans="5:113" x14ac:dyDescent="0.2"/>
    <row r="55" spans="5:113" x14ac:dyDescent="0.2"/>
    <row r="56" spans="5:113" x14ac:dyDescent="0.2"/>
  </sheetData>
  <sheetProtection algorithmName="SHA-512" hashValue="Ho0BOmEAgHjkHHwWqvmxF3CkhrUz3ILDEK4yq0o61lnV8TzGALf58J1kjIEhqFs3D/T8M+p8C16cQbw6y9odiA==" saltValue="RE9quACTPLENsTwWEEf6r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8" zoomScaleNormal="68"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60" t="s">
        <v>561</v>
      </c>
      <c r="D34" s="1160"/>
      <c r="E34" s="1161"/>
      <c r="F34" s="32">
        <v>4.8499999999999996</v>
      </c>
      <c r="G34" s="33">
        <v>4.38</v>
      </c>
      <c r="H34" s="33">
        <v>4.58</v>
      </c>
      <c r="I34" s="33">
        <v>3.43</v>
      </c>
      <c r="J34" s="34">
        <v>3.87</v>
      </c>
      <c r="K34" s="22"/>
      <c r="L34" s="22"/>
      <c r="M34" s="22"/>
      <c r="N34" s="22"/>
      <c r="O34" s="22"/>
      <c r="P34" s="22"/>
    </row>
    <row r="35" spans="1:16" ht="39" customHeight="1" x14ac:dyDescent="0.2">
      <c r="A35" s="22"/>
      <c r="B35" s="35"/>
      <c r="C35" s="1156" t="s">
        <v>562</v>
      </c>
      <c r="D35" s="1156"/>
      <c r="E35" s="1157"/>
      <c r="F35" s="36">
        <v>0.38</v>
      </c>
      <c r="G35" s="37">
        <v>0.83</v>
      </c>
      <c r="H35" s="37">
        <v>1.0900000000000001</v>
      </c>
      <c r="I35" s="37">
        <v>0.66</v>
      </c>
      <c r="J35" s="38">
        <v>1.38</v>
      </c>
      <c r="K35" s="22"/>
      <c r="L35" s="22"/>
      <c r="M35" s="22"/>
      <c r="N35" s="22"/>
      <c r="O35" s="22"/>
      <c r="P35" s="22"/>
    </row>
    <row r="36" spans="1:16" ht="39" customHeight="1" x14ac:dyDescent="0.2">
      <c r="A36" s="22"/>
      <c r="B36" s="35"/>
      <c r="C36" s="1156" t="s">
        <v>563</v>
      </c>
      <c r="D36" s="1156"/>
      <c r="E36" s="1157"/>
      <c r="F36" s="36">
        <v>1.18</v>
      </c>
      <c r="G36" s="37">
        <v>1.3</v>
      </c>
      <c r="H36" s="37">
        <v>1.28</v>
      </c>
      <c r="I36" s="37">
        <v>1.31</v>
      </c>
      <c r="J36" s="38">
        <v>1.21</v>
      </c>
      <c r="K36" s="22"/>
      <c r="L36" s="22"/>
      <c r="M36" s="22"/>
      <c r="N36" s="22"/>
      <c r="O36" s="22"/>
      <c r="P36" s="22"/>
    </row>
    <row r="37" spans="1:16" ht="39" customHeight="1" x14ac:dyDescent="0.2">
      <c r="A37" s="22"/>
      <c r="B37" s="35"/>
      <c r="C37" s="1156" t="s">
        <v>564</v>
      </c>
      <c r="D37" s="1156"/>
      <c r="E37" s="1157"/>
      <c r="F37" s="36">
        <v>1.67</v>
      </c>
      <c r="G37" s="37">
        <v>0.3</v>
      </c>
      <c r="H37" s="37">
        <v>0.57999999999999996</v>
      </c>
      <c r="I37" s="37">
        <v>1.03</v>
      </c>
      <c r="J37" s="38">
        <v>1.21</v>
      </c>
      <c r="K37" s="22"/>
      <c r="L37" s="22"/>
      <c r="M37" s="22"/>
      <c r="N37" s="22"/>
      <c r="O37" s="22"/>
      <c r="P37" s="22"/>
    </row>
    <row r="38" spans="1:16" ht="39" customHeight="1" x14ac:dyDescent="0.2">
      <c r="A38" s="22"/>
      <c r="B38" s="35"/>
      <c r="C38" s="1156" t="s">
        <v>565</v>
      </c>
      <c r="D38" s="1156"/>
      <c r="E38" s="1157"/>
      <c r="F38" s="36">
        <v>0.13</v>
      </c>
      <c r="G38" s="37">
        <v>0.18</v>
      </c>
      <c r="H38" s="37">
        <v>0.15</v>
      </c>
      <c r="I38" s="37">
        <v>0.14000000000000001</v>
      </c>
      <c r="J38" s="38">
        <v>0.39</v>
      </c>
      <c r="K38" s="22"/>
      <c r="L38" s="22"/>
      <c r="M38" s="22"/>
      <c r="N38" s="22"/>
      <c r="O38" s="22"/>
      <c r="P38" s="22"/>
    </row>
    <row r="39" spans="1:16" ht="39" customHeight="1" x14ac:dyDescent="0.2">
      <c r="A39" s="22"/>
      <c r="B39" s="35"/>
      <c r="C39" s="1156" t="s">
        <v>566</v>
      </c>
      <c r="D39" s="1156"/>
      <c r="E39" s="1157"/>
      <c r="F39" s="36">
        <v>0.08</v>
      </c>
      <c r="G39" s="37">
        <v>0.05</v>
      </c>
      <c r="H39" s="37">
        <v>0.25</v>
      </c>
      <c r="I39" s="37">
        <v>0.31</v>
      </c>
      <c r="J39" s="38">
        <v>0.37</v>
      </c>
      <c r="K39" s="22"/>
      <c r="L39" s="22"/>
      <c r="M39" s="22"/>
      <c r="N39" s="22"/>
      <c r="O39" s="22"/>
      <c r="P39" s="22"/>
    </row>
    <row r="40" spans="1:16" ht="39" customHeight="1" x14ac:dyDescent="0.2">
      <c r="A40" s="22"/>
      <c r="B40" s="35"/>
      <c r="C40" s="1156" t="s">
        <v>567</v>
      </c>
      <c r="D40" s="1156"/>
      <c r="E40" s="1157"/>
      <c r="F40" s="36">
        <v>0.05</v>
      </c>
      <c r="G40" s="37">
        <v>7.0000000000000007E-2</v>
      </c>
      <c r="H40" s="37">
        <v>0.12</v>
      </c>
      <c r="I40" s="37">
        <v>0.46</v>
      </c>
      <c r="J40" s="38">
        <v>0.24</v>
      </c>
      <c r="K40" s="22"/>
      <c r="L40" s="22"/>
      <c r="M40" s="22"/>
      <c r="N40" s="22"/>
      <c r="O40" s="22"/>
      <c r="P40" s="22"/>
    </row>
    <row r="41" spans="1:16" ht="39" customHeight="1" x14ac:dyDescent="0.2">
      <c r="A41" s="22"/>
      <c r="B41" s="35"/>
      <c r="C41" s="1156" t="s">
        <v>568</v>
      </c>
      <c r="D41" s="1156"/>
      <c r="E41" s="1157"/>
      <c r="F41" s="36">
        <v>0.04</v>
      </c>
      <c r="G41" s="37">
        <v>0.12</v>
      </c>
      <c r="H41" s="37">
        <v>0.18</v>
      </c>
      <c r="I41" s="37">
        <v>0.14000000000000001</v>
      </c>
      <c r="J41" s="38">
        <v>0.15</v>
      </c>
      <c r="K41" s="22"/>
      <c r="L41" s="22"/>
      <c r="M41" s="22"/>
      <c r="N41" s="22"/>
      <c r="O41" s="22"/>
      <c r="P41" s="22"/>
    </row>
    <row r="42" spans="1:16" ht="39" customHeight="1" x14ac:dyDescent="0.2">
      <c r="A42" s="22"/>
      <c r="B42" s="39"/>
      <c r="C42" s="1156" t="s">
        <v>569</v>
      </c>
      <c r="D42" s="1156"/>
      <c r="E42" s="1157"/>
      <c r="F42" s="36" t="s">
        <v>511</v>
      </c>
      <c r="G42" s="37" t="s">
        <v>511</v>
      </c>
      <c r="H42" s="37" t="s">
        <v>511</v>
      </c>
      <c r="I42" s="37" t="s">
        <v>511</v>
      </c>
      <c r="J42" s="38" t="s">
        <v>511</v>
      </c>
      <c r="K42" s="22"/>
      <c r="L42" s="22"/>
      <c r="M42" s="22"/>
      <c r="N42" s="22"/>
      <c r="O42" s="22"/>
      <c r="P42" s="22"/>
    </row>
    <row r="43" spans="1:16" ht="39" customHeight="1" thickBot="1" x14ac:dyDescent="0.25">
      <c r="A43" s="22"/>
      <c r="B43" s="40"/>
      <c r="C43" s="1158" t="s">
        <v>570</v>
      </c>
      <c r="D43" s="1158"/>
      <c r="E43" s="1159"/>
      <c r="F43" s="41" t="s">
        <v>511</v>
      </c>
      <c r="G43" s="42" t="s">
        <v>511</v>
      </c>
      <c r="H43" s="42" t="s">
        <v>511</v>
      </c>
      <c r="I43" s="42" t="s">
        <v>511</v>
      </c>
      <c r="J43" s="43" t="s">
        <v>511</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cYBCrVRDGiuJew3HOf2aqyU4e4lkSaJW8kUu8WHRrqBA4zQuw1wn2UQxBw3c85ihFoGgLXKFh+O0NophZyxFw==" saltValue="JQB3FInc1xXDMUMuDL8T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7"/>
  <sheetViews>
    <sheetView showGridLines="0" zoomScale="84" zoomScaleNormal="84"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2">
      <c r="A45" s="46"/>
      <c r="B45" s="1180" t="s">
        <v>10</v>
      </c>
      <c r="C45" s="1181"/>
      <c r="D45" s="56"/>
      <c r="E45" s="1186" t="s">
        <v>11</v>
      </c>
      <c r="F45" s="1186"/>
      <c r="G45" s="1186"/>
      <c r="H45" s="1186"/>
      <c r="I45" s="1186"/>
      <c r="J45" s="1187"/>
      <c r="K45" s="57">
        <v>329</v>
      </c>
      <c r="L45" s="58">
        <v>305</v>
      </c>
      <c r="M45" s="58">
        <v>304</v>
      </c>
      <c r="N45" s="58">
        <v>297</v>
      </c>
      <c r="O45" s="59">
        <v>324</v>
      </c>
      <c r="P45" s="46"/>
      <c r="Q45" s="46"/>
      <c r="R45" s="46"/>
      <c r="S45" s="46"/>
      <c r="T45" s="46"/>
      <c r="U45" s="46"/>
    </row>
    <row r="46" spans="1:21" ht="30.75" customHeight="1" x14ac:dyDescent="0.2">
      <c r="A46" s="46"/>
      <c r="B46" s="1182"/>
      <c r="C46" s="1183"/>
      <c r="D46" s="60"/>
      <c r="E46" s="1164" t="s">
        <v>12</v>
      </c>
      <c r="F46" s="1164"/>
      <c r="G46" s="1164"/>
      <c r="H46" s="1164"/>
      <c r="I46" s="1164"/>
      <c r="J46" s="1165"/>
      <c r="K46" s="61" t="s">
        <v>511</v>
      </c>
      <c r="L46" s="62" t="s">
        <v>511</v>
      </c>
      <c r="M46" s="62" t="s">
        <v>511</v>
      </c>
      <c r="N46" s="62" t="s">
        <v>511</v>
      </c>
      <c r="O46" s="63" t="s">
        <v>511</v>
      </c>
      <c r="P46" s="46"/>
      <c r="Q46" s="46"/>
      <c r="R46" s="46"/>
      <c r="S46" s="46"/>
      <c r="T46" s="46"/>
      <c r="U46" s="46"/>
    </row>
    <row r="47" spans="1:21" ht="30.75" customHeight="1" x14ac:dyDescent="0.2">
      <c r="A47" s="46"/>
      <c r="B47" s="1182"/>
      <c r="C47" s="1183"/>
      <c r="D47" s="60"/>
      <c r="E47" s="1164" t="s">
        <v>13</v>
      </c>
      <c r="F47" s="1164"/>
      <c r="G47" s="1164"/>
      <c r="H47" s="1164"/>
      <c r="I47" s="1164"/>
      <c r="J47" s="1165"/>
      <c r="K47" s="61" t="s">
        <v>511</v>
      </c>
      <c r="L47" s="62" t="s">
        <v>511</v>
      </c>
      <c r="M47" s="62" t="s">
        <v>511</v>
      </c>
      <c r="N47" s="62" t="s">
        <v>511</v>
      </c>
      <c r="O47" s="63" t="s">
        <v>511</v>
      </c>
      <c r="P47" s="46"/>
      <c r="Q47" s="46"/>
      <c r="R47" s="46"/>
      <c r="S47" s="46"/>
      <c r="T47" s="46"/>
      <c r="U47" s="46"/>
    </row>
    <row r="48" spans="1:21" ht="30.75" customHeight="1" x14ac:dyDescent="0.2">
      <c r="A48" s="46"/>
      <c r="B48" s="1182"/>
      <c r="C48" s="1183"/>
      <c r="D48" s="60"/>
      <c r="E48" s="1164" t="s">
        <v>14</v>
      </c>
      <c r="F48" s="1164"/>
      <c r="G48" s="1164"/>
      <c r="H48" s="1164"/>
      <c r="I48" s="1164"/>
      <c r="J48" s="1165"/>
      <c r="K48" s="61">
        <v>26</v>
      </c>
      <c r="L48" s="62">
        <v>27</v>
      </c>
      <c r="M48" s="62">
        <v>26</v>
      </c>
      <c r="N48" s="62">
        <v>27</v>
      </c>
      <c r="O48" s="63">
        <v>22</v>
      </c>
      <c r="P48" s="46"/>
      <c r="Q48" s="46"/>
      <c r="R48" s="46"/>
      <c r="S48" s="46"/>
      <c r="T48" s="46"/>
      <c r="U48" s="46"/>
    </row>
    <row r="49" spans="1:21" ht="30.75" customHeight="1" x14ac:dyDescent="0.2">
      <c r="A49" s="46"/>
      <c r="B49" s="1182"/>
      <c r="C49" s="1183"/>
      <c r="D49" s="60"/>
      <c r="E49" s="1164" t="s">
        <v>15</v>
      </c>
      <c r="F49" s="1164"/>
      <c r="G49" s="1164"/>
      <c r="H49" s="1164"/>
      <c r="I49" s="1164"/>
      <c r="J49" s="1165"/>
      <c r="K49" s="61">
        <v>17</v>
      </c>
      <c r="L49" s="62">
        <v>7</v>
      </c>
      <c r="M49" s="62">
        <v>6</v>
      </c>
      <c r="N49" s="62">
        <v>4</v>
      </c>
      <c r="O49" s="63">
        <v>3</v>
      </c>
      <c r="P49" s="46"/>
      <c r="Q49" s="46"/>
      <c r="R49" s="46"/>
      <c r="S49" s="46"/>
      <c r="T49" s="46"/>
      <c r="U49" s="46"/>
    </row>
    <row r="50" spans="1:21" ht="30.75" customHeight="1" x14ac:dyDescent="0.2">
      <c r="A50" s="46"/>
      <c r="B50" s="1182"/>
      <c r="C50" s="1183"/>
      <c r="D50" s="60"/>
      <c r="E50" s="1164" t="s">
        <v>16</v>
      </c>
      <c r="F50" s="1164"/>
      <c r="G50" s="1164"/>
      <c r="H50" s="1164"/>
      <c r="I50" s="1164"/>
      <c r="J50" s="1165"/>
      <c r="K50" s="61">
        <v>11</v>
      </c>
      <c r="L50" s="62">
        <v>10</v>
      </c>
      <c r="M50" s="62">
        <v>9</v>
      </c>
      <c r="N50" s="62">
        <v>8</v>
      </c>
      <c r="O50" s="63">
        <v>7</v>
      </c>
      <c r="P50" s="46"/>
      <c r="Q50" s="46"/>
      <c r="R50" s="46"/>
      <c r="S50" s="46"/>
      <c r="T50" s="46"/>
      <c r="U50" s="46"/>
    </row>
    <row r="51" spans="1:21" ht="30.75" customHeight="1" x14ac:dyDescent="0.2">
      <c r="A51" s="46"/>
      <c r="B51" s="1184"/>
      <c r="C51" s="1185"/>
      <c r="D51" s="64"/>
      <c r="E51" s="1164" t="s">
        <v>17</v>
      </c>
      <c r="F51" s="1164"/>
      <c r="G51" s="1164"/>
      <c r="H51" s="1164"/>
      <c r="I51" s="1164"/>
      <c r="J51" s="1165"/>
      <c r="K51" s="61" t="s">
        <v>511</v>
      </c>
      <c r="L51" s="62" t="s">
        <v>511</v>
      </c>
      <c r="M51" s="62" t="s">
        <v>511</v>
      </c>
      <c r="N51" s="62" t="s">
        <v>511</v>
      </c>
      <c r="O51" s="63" t="s">
        <v>511</v>
      </c>
      <c r="P51" s="46"/>
      <c r="Q51" s="46"/>
      <c r="R51" s="46"/>
      <c r="S51" s="46"/>
      <c r="T51" s="46"/>
      <c r="U51" s="46"/>
    </row>
    <row r="52" spans="1:21" ht="30.75" customHeight="1" x14ac:dyDescent="0.2">
      <c r="A52" s="46"/>
      <c r="B52" s="1162" t="s">
        <v>18</v>
      </c>
      <c r="C52" s="1163"/>
      <c r="D52" s="64"/>
      <c r="E52" s="1164" t="s">
        <v>19</v>
      </c>
      <c r="F52" s="1164"/>
      <c r="G52" s="1164"/>
      <c r="H52" s="1164"/>
      <c r="I52" s="1164"/>
      <c r="J52" s="1165"/>
      <c r="K52" s="61">
        <v>292</v>
      </c>
      <c r="L52" s="62">
        <v>270</v>
      </c>
      <c r="M52" s="62">
        <v>258</v>
      </c>
      <c r="N52" s="62">
        <v>246</v>
      </c>
      <c r="O52" s="63">
        <v>255</v>
      </c>
      <c r="P52" s="46"/>
      <c r="Q52" s="46"/>
      <c r="R52" s="46"/>
      <c r="S52" s="46"/>
      <c r="T52" s="46"/>
      <c r="U52" s="46"/>
    </row>
    <row r="53" spans="1:21" ht="30.75" customHeight="1" thickBot="1" x14ac:dyDescent="0.25">
      <c r="A53" s="46"/>
      <c r="B53" s="1166" t="s">
        <v>20</v>
      </c>
      <c r="C53" s="1167"/>
      <c r="D53" s="65"/>
      <c r="E53" s="1168" t="s">
        <v>21</v>
      </c>
      <c r="F53" s="1168"/>
      <c r="G53" s="1168"/>
      <c r="H53" s="1168"/>
      <c r="I53" s="1168"/>
      <c r="J53" s="1169"/>
      <c r="K53" s="66">
        <v>91</v>
      </c>
      <c r="L53" s="67">
        <v>79</v>
      </c>
      <c r="M53" s="67">
        <v>87</v>
      </c>
      <c r="N53" s="67">
        <v>90</v>
      </c>
      <c r="O53" s="68">
        <v>101</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571</v>
      </c>
      <c r="P55" s="46"/>
      <c r="Q55" s="46"/>
      <c r="R55" s="46"/>
      <c r="S55" s="46"/>
      <c r="T55" s="46"/>
      <c r="U55" s="46"/>
    </row>
    <row r="56" spans="1:21" ht="31.5" customHeight="1" thickBot="1" x14ac:dyDescent="0.25">
      <c r="A56" s="46"/>
      <c r="B56" s="74"/>
      <c r="C56" s="75"/>
      <c r="D56" s="75"/>
      <c r="E56" s="76"/>
      <c r="F56" s="76"/>
      <c r="G56" s="76"/>
      <c r="H56" s="76"/>
      <c r="I56" s="76"/>
      <c r="J56" s="77" t="s">
        <v>2</v>
      </c>
      <c r="K56" s="78" t="s">
        <v>572</v>
      </c>
      <c r="L56" s="79" t="s">
        <v>573</v>
      </c>
      <c r="M56" s="79" t="s">
        <v>574</v>
      </c>
      <c r="N56" s="79" t="s">
        <v>575</v>
      </c>
      <c r="O56" s="80" t="s">
        <v>576</v>
      </c>
      <c r="P56" s="46"/>
      <c r="Q56" s="46"/>
      <c r="R56" s="46"/>
      <c r="S56" s="46"/>
      <c r="T56" s="46"/>
      <c r="U56" s="46"/>
    </row>
    <row r="57" spans="1:21" ht="31.5" customHeight="1" x14ac:dyDescent="0.2">
      <c r="B57" s="1170" t="s">
        <v>24</v>
      </c>
      <c r="C57" s="1171"/>
      <c r="D57" s="1174" t="s">
        <v>25</v>
      </c>
      <c r="E57" s="1175"/>
      <c r="F57" s="1175"/>
      <c r="G57" s="1175"/>
      <c r="H57" s="1175"/>
      <c r="I57" s="1175"/>
      <c r="J57" s="1176"/>
      <c r="K57" s="81"/>
      <c r="L57" s="82"/>
      <c r="M57" s="82"/>
      <c r="N57" s="82"/>
      <c r="O57" s="83"/>
    </row>
    <row r="58" spans="1:21" ht="31.5" customHeight="1" thickBot="1" x14ac:dyDescent="0.25">
      <c r="B58" s="1172"/>
      <c r="C58" s="1173"/>
      <c r="D58" s="1177" t="s">
        <v>26</v>
      </c>
      <c r="E58" s="1178"/>
      <c r="F58" s="1178"/>
      <c r="G58" s="1178"/>
      <c r="H58" s="1178"/>
      <c r="I58" s="1178"/>
      <c r="J58" s="1179"/>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row r="65" s="47" customFormat="1" ht="12.6" hidden="1" customHeight="1" x14ac:dyDescent="0.2"/>
    <row r="66" s="47" customFormat="1" ht="12.6" hidden="1" customHeight="1" x14ac:dyDescent="0.2"/>
    <row r="67" s="47" customFormat="1" ht="12.6" hidden="1" customHeight="1" x14ac:dyDescent="0.2"/>
  </sheetData>
  <sheetProtection algorithmName="SHA-512" hashValue="eEFa7TrDgmrRI8Zms6FDWVIlwJOrTd1pie4cK/PykntAKposEu+MEJmnHoNcZZKW79VLqgTjdGxzP0bH3SUtjQ==" saltValue="I4ZtkOTBbfdj9m0u+Guf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3" zoomScaleNormal="73"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s="91" customFormat="1" ht="15" customHeight="1" x14ac:dyDescent="0.2"/>
    <row r="2" s="91" customFormat="1" ht="15" customHeight="1" x14ac:dyDescent="0.2"/>
    <row r="3" s="91" customFormat="1" ht="15" customHeight="1" x14ac:dyDescent="0.2"/>
    <row r="4" s="91" customFormat="1" ht="15" customHeight="1" x14ac:dyDescent="0.2"/>
    <row r="5" s="91" customFormat="1" ht="15" customHeight="1" x14ac:dyDescent="0.2"/>
    <row r="6" s="91" customFormat="1" ht="15" customHeight="1" x14ac:dyDescent="0.2"/>
    <row r="7" s="91" customFormat="1" ht="15" customHeight="1" x14ac:dyDescent="0.2"/>
    <row r="8" s="91" customFormat="1" ht="15" customHeight="1" x14ac:dyDescent="0.2"/>
    <row r="9" s="91" customFormat="1" ht="15" customHeight="1" x14ac:dyDescent="0.2"/>
    <row r="10" s="91" customFormat="1" ht="15" customHeight="1" x14ac:dyDescent="0.2"/>
    <row r="11" s="91" customFormat="1" ht="15" customHeight="1" x14ac:dyDescent="0.2"/>
    <row r="12" s="91" customFormat="1" ht="15" customHeight="1" x14ac:dyDescent="0.2"/>
    <row r="13" s="91" customFormat="1" ht="15" customHeight="1" x14ac:dyDescent="0.2"/>
    <row r="14" s="91" customFormat="1" ht="15" customHeight="1" x14ac:dyDescent="0.2"/>
    <row r="15" s="91" customFormat="1" ht="15" customHeight="1" x14ac:dyDescent="0.2"/>
    <row r="16" s="91" customFormat="1" ht="15" customHeight="1" x14ac:dyDescent="0.2"/>
    <row r="17" s="91" customFormat="1" ht="15" customHeight="1" x14ac:dyDescent="0.2"/>
    <row r="18" s="91" customFormat="1" ht="15" customHeight="1" x14ac:dyDescent="0.2"/>
    <row r="19" s="91" customFormat="1" ht="15" customHeight="1" x14ac:dyDescent="0.2"/>
    <row r="20" s="91" customFormat="1" ht="15" customHeight="1" x14ac:dyDescent="0.2"/>
    <row r="21" s="91" customFormat="1" ht="15" customHeight="1" x14ac:dyDescent="0.2"/>
    <row r="22" s="91" customFormat="1" ht="15" customHeight="1" x14ac:dyDescent="0.2"/>
    <row r="23" s="91" customFormat="1" ht="15" customHeight="1" x14ac:dyDescent="0.2"/>
    <row r="24" s="91" customFormat="1" ht="15" customHeight="1" x14ac:dyDescent="0.2"/>
    <row r="25" s="91" customFormat="1" ht="15" customHeight="1" x14ac:dyDescent="0.2"/>
    <row r="26" s="91" customFormat="1" ht="15" customHeight="1" x14ac:dyDescent="0.2"/>
    <row r="27" s="91" customFormat="1" ht="15" customHeight="1" x14ac:dyDescent="0.2"/>
    <row r="28" s="91" customFormat="1" ht="15" customHeight="1" x14ac:dyDescent="0.2"/>
    <row r="29" s="91" customFormat="1" ht="15" customHeight="1" x14ac:dyDescent="0.2"/>
    <row r="30" s="91" customFormat="1" ht="15" customHeight="1" x14ac:dyDescent="0.2"/>
    <row r="31" s="91" customFormat="1" ht="15" customHeight="1" x14ac:dyDescent="0.2"/>
    <row r="32" s="91"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553</v>
      </c>
      <c r="J40" s="98" t="s">
        <v>554</v>
      </c>
      <c r="K40" s="98" t="s">
        <v>555</v>
      </c>
      <c r="L40" s="98" t="s">
        <v>556</v>
      </c>
      <c r="M40" s="99" t="s">
        <v>557</v>
      </c>
    </row>
    <row r="41" spans="2:13" ht="27.75" customHeight="1" x14ac:dyDescent="0.2">
      <c r="B41" s="1200" t="s">
        <v>29</v>
      </c>
      <c r="C41" s="1201"/>
      <c r="D41" s="100"/>
      <c r="E41" s="1202" t="s">
        <v>30</v>
      </c>
      <c r="F41" s="1202"/>
      <c r="G41" s="1202"/>
      <c r="H41" s="1203"/>
      <c r="I41" s="339">
        <v>2951</v>
      </c>
      <c r="J41" s="340">
        <v>2964</v>
      </c>
      <c r="K41" s="340">
        <v>2970</v>
      </c>
      <c r="L41" s="340">
        <v>2925</v>
      </c>
      <c r="M41" s="341">
        <v>2857</v>
      </c>
    </row>
    <row r="42" spans="2:13" ht="27.75" customHeight="1" x14ac:dyDescent="0.2">
      <c r="B42" s="1190"/>
      <c r="C42" s="1191"/>
      <c r="D42" s="101"/>
      <c r="E42" s="1194" t="s">
        <v>31</v>
      </c>
      <c r="F42" s="1194"/>
      <c r="G42" s="1194"/>
      <c r="H42" s="1195"/>
      <c r="I42" s="342">
        <v>61</v>
      </c>
      <c r="J42" s="343">
        <v>50</v>
      </c>
      <c r="K42" s="343">
        <v>40</v>
      </c>
      <c r="L42" s="343">
        <v>31</v>
      </c>
      <c r="M42" s="344">
        <v>23</v>
      </c>
    </row>
    <row r="43" spans="2:13" ht="27.75" customHeight="1" x14ac:dyDescent="0.2">
      <c r="B43" s="1190"/>
      <c r="C43" s="1191"/>
      <c r="D43" s="101"/>
      <c r="E43" s="1194" t="s">
        <v>32</v>
      </c>
      <c r="F43" s="1194"/>
      <c r="G43" s="1194"/>
      <c r="H43" s="1195"/>
      <c r="I43" s="342">
        <v>208</v>
      </c>
      <c r="J43" s="343">
        <v>189</v>
      </c>
      <c r="K43" s="343">
        <v>160</v>
      </c>
      <c r="L43" s="343">
        <v>141</v>
      </c>
      <c r="M43" s="344">
        <v>121</v>
      </c>
    </row>
    <row r="44" spans="2:13" ht="27.75" customHeight="1" x14ac:dyDescent="0.2">
      <c r="B44" s="1190"/>
      <c r="C44" s="1191"/>
      <c r="D44" s="101"/>
      <c r="E44" s="1194" t="s">
        <v>33</v>
      </c>
      <c r="F44" s="1194"/>
      <c r="G44" s="1194"/>
      <c r="H44" s="1195"/>
      <c r="I44" s="342">
        <v>35</v>
      </c>
      <c r="J44" s="343">
        <v>19</v>
      </c>
      <c r="K44" s="343">
        <v>13</v>
      </c>
      <c r="L44" s="343">
        <v>9</v>
      </c>
      <c r="M44" s="344">
        <v>5</v>
      </c>
    </row>
    <row r="45" spans="2:13" ht="27.75" customHeight="1" x14ac:dyDescent="0.2">
      <c r="B45" s="1190"/>
      <c r="C45" s="1191"/>
      <c r="D45" s="101"/>
      <c r="E45" s="1194" t="s">
        <v>34</v>
      </c>
      <c r="F45" s="1194"/>
      <c r="G45" s="1194"/>
      <c r="H45" s="1195"/>
      <c r="I45" s="342">
        <v>312</v>
      </c>
      <c r="J45" s="343">
        <v>308</v>
      </c>
      <c r="K45" s="343">
        <v>280</v>
      </c>
      <c r="L45" s="343">
        <v>136</v>
      </c>
      <c r="M45" s="344">
        <v>250</v>
      </c>
    </row>
    <row r="46" spans="2:13" ht="27.75" customHeight="1" x14ac:dyDescent="0.2">
      <c r="B46" s="1190"/>
      <c r="C46" s="1191"/>
      <c r="D46" s="102"/>
      <c r="E46" s="1194" t="s">
        <v>35</v>
      </c>
      <c r="F46" s="1194"/>
      <c r="G46" s="1194"/>
      <c r="H46" s="1195"/>
      <c r="I46" s="342">
        <v>4</v>
      </c>
      <c r="J46" s="343">
        <v>4</v>
      </c>
      <c r="K46" s="343">
        <v>4</v>
      </c>
      <c r="L46" s="343" t="s">
        <v>511</v>
      </c>
      <c r="M46" s="344" t="s">
        <v>511</v>
      </c>
    </row>
    <row r="47" spans="2:13" ht="27.75" customHeight="1" x14ac:dyDescent="0.2">
      <c r="B47" s="1190"/>
      <c r="C47" s="1191"/>
      <c r="D47" s="103"/>
      <c r="E47" s="1204" t="s">
        <v>36</v>
      </c>
      <c r="F47" s="1205"/>
      <c r="G47" s="1205"/>
      <c r="H47" s="1206"/>
      <c r="I47" s="342" t="s">
        <v>511</v>
      </c>
      <c r="J47" s="343" t="s">
        <v>511</v>
      </c>
      <c r="K47" s="343" t="s">
        <v>511</v>
      </c>
      <c r="L47" s="343" t="s">
        <v>511</v>
      </c>
      <c r="M47" s="344" t="s">
        <v>511</v>
      </c>
    </row>
    <row r="48" spans="2:13" ht="27.75" customHeight="1" x14ac:dyDescent="0.2">
      <c r="B48" s="1190"/>
      <c r="C48" s="1191"/>
      <c r="D48" s="101"/>
      <c r="E48" s="1194" t="s">
        <v>37</v>
      </c>
      <c r="F48" s="1194"/>
      <c r="G48" s="1194"/>
      <c r="H48" s="1195"/>
      <c r="I48" s="342" t="s">
        <v>511</v>
      </c>
      <c r="J48" s="343" t="s">
        <v>511</v>
      </c>
      <c r="K48" s="343" t="s">
        <v>511</v>
      </c>
      <c r="L48" s="343" t="s">
        <v>511</v>
      </c>
      <c r="M48" s="344" t="s">
        <v>511</v>
      </c>
    </row>
    <row r="49" spans="2:13" ht="27.75" customHeight="1" x14ac:dyDescent="0.2">
      <c r="B49" s="1192"/>
      <c r="C49" s="1193"/>
      <c r="D49" s="101"/>
      <c r="E49" s="1194" t="s">
        <v>38</v>
      </c>
      <c r="F49" s="1194"/>
      <c r="G49" s="1194"/>
      <c r="H49" s="1195"/>
      <c r="I49" s="342" t="s">
        <v>511</v>
      </c>
      <c r="J49" s="343" t="s">
        <v>511</v>
      </c>
      <c r="K49" s="343" t="s">
        <v>511</v>
      </c>
      <c r="L49" s="343" t="s">
        <v>511</v>
      </c>
      <c r="M49" s="344" t="s">
        <v>511</v>
      </c>
    </row>
    <row r="50" spans="2:13" ht="27.75" customHeight="1" x14ac:dyDescent="0.2">
      <c r="B50" s="1188" t="s">
        <v>39</v>
      </c>
      <c r="C50" s="1189"/>
      <c r="D50" s="104"/>
      <c r="E50" s="1194" t="s">
        <v>40</v>
      </c>
      <c r="F50" s="1194"/>
      <c r="G50" s="1194"/>
      <c r="H50" s="1195"/>
      <c r="I50" s="342">
        <v>3937</v>
      </c>
      <c r="J50" s="343">
        <v>3915</v>
      </c>
      <c r="K50" s="343">
        <v>3789</v>
      </c>
      <c r="L50" s="343">
        <v>3732</v>
      </c>
      <c r="M50" s="344">
        <v>4137</v>
      </c>
    </row>
    <row r="51" spans="2:13" ht="27.75" customHeight="1" x14ac:dyDescent="0.2">
      <c r="B51" s="1190"/>
      <c r="C51" s="1191"/>
      <c r="D51" s="101"/>
      <c r="E51" s="1194" t="s">
        <v>41</v>
      </c>
      <c r="F51" s="1194"/>
      <c r="G51" s="1194"/>
      <c r="H51" s="1195"/>
      <c r="I51" s="342" t="s">
        <v>511</v>
      </c>
      <c r="J51" s="343" t="s">
        <v>511</v>
      </c>
      <c r="K51" s="343" t="s">
        <v>511</v>
      </c>
      <c r="L51" s="343" t="s">
        <v>511</v>
      </c>
      <c r="M51" s="344" t="s">
        <v>511</v>
      </c>
    </row>
    <row r="52" spans="2:13" ht="27.75" customHeight="1" x14ac:dyDescent="0.2">
      <c r="B52" s="1192"/>
      <c r="C52" s="1193"/>
      <c r="D52" s="101"/>
      <c r="E52" s="1194" t="s">
        <v>42</v>
      </c>
      <c r="F52" s="1194"/>
      <c r="G52" s="1194"/>
      <c r="H52" s="1195"/>
      <c r="I52" s="342">
        <v>2490</v>
      </c>
      <c r="J52" s="343">
        <v>2479</v>
      </c>
      <c r="K52" s="343">
        <v>2483</v>
      </c>
      <c r="L52" s="343">
        <v>2462</v>
      </c>
      <c r="M52" s="344">
        <v>2404</v>
      </c>
    </row>
    <row r="53" spans="2:13" ht="27.75" customHeight="1" thickBot="1" x14ac:dyDescent="0.25">
      <c r="B53" s="1196" t="s">
        <v>43</v>
      </c>
      <c r="C53" s="1197"/>
      <c r="D53" s="105"/>
      <c r="E53" s="1198" t="s">
        <v>44</v>
      </c>
      <c r="F53" s="1198"/>
      <c r="G53" s="1198"/>
      <c r="H53" s="1199"/>
      <c r="I53" s="345">
        <v>-2856</v>
      </c>
      <c r="J53" s="346">
        <v>-2859</v>
      </c>
      <c r="K53" s="346">
        <v>-2805</v>
      </c>
      <c r="L53" s="346">
        <v>-2952</v>
      </c>
      <c r="M53" s="347">
        <v>-3283</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w1pkibNDTvC38U3RJXvvodFDOQ0U4jWre5qEINmRn+S1BvPQQVh9UpW4uVoq5PW7LoTkz3MhkUN/oxedGr+SAw==" saltValue="WpT5sLZAPt0lCjlN4mP6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555</v>
      </c>
      <c r="G54" s="114" t="s">
        <v>556</v>
      </c>
      <c r="H54" s="115" t="s">
        <v>557</v>
      </c>
    </row>
    <row r="55" spans="2:8" ht="52.5" customHeight="1" x14ac:dyDescent="0.2">
      <c r="B55" s="116"/>
      <c r="C55" s="1215" t="s">
        <v>47</v>
      </c>
      <c r="D55" s="1215"/>
      <c r="E55" s="1216"/>
      <c r="F55" s="117">
        <v>968</v>
      </c>
      <c r="G55" s="117">
        <v>937</v>
      </c>
      <c r="H55" s="118">
        <v>938</v>
      </c>
    </row>
    <row r="56" spans="2:8" ht="52.5" customHeight="1" x14ac:dyDescent="0.2">
      <c r="B56" s="119"/>
      <c r="C56" s="1217" t="s">
        <v>48</v>
      </c>
      <c r="D56" s="1217"/>
      <c r="E56" s="1218"/>
      <c r="F56" s="120">
        <v>33</v>
      </c>
      <c r="G56" s="120">
        <v>33</v>
      </c>
      <c r="H56" s="121">
        <v>33</v>
      </c>
    </row>
    <row r="57" spans="2:8" ht="53.25" customHeight="1" x14ac:dyDescent="0.2">
      <c r="B57" s="119"/>
      <c r="C57" s="1219" t="s">
        <v>49</v>
      </c>
      <c r="D57" s="1219"/>
      <c r="E57" s="1220"/>
      <c r="F57" s="122">
        <v>2545</v>
      </c>
      <c r="G57" s="122">
        <v>2607</v>
      </c>
      <c r="H57" s="123">
        <v>3018</v>
      </c>
    </row>
    <row r="58" spans="2:8" ht="45.75" customHeight="1" x14ac:dyDescent="0.2">
      <c r="B58" s="124"/>
      <c r="C58" s="1207" t="s">
        <v>577</v>
      </c>
      <c r="D58" s="1208"/>
      <c r="E58" s="1209"/>
      <c r="F58" s="125">
        <v>1156</v>
      </c>
      <c r="G58" s="125">
        <v>1212</v>
      </c>
      <c r="H58" s="126">
        <v>1454</v>
      </c>
    </row>
    <row r="59" spans="2:8" ht="45.75" customHeight="1" x14ac:dyDescent="0.2">
      <c r="B59" s="124"/>
      <c r="C59" s="1207" t="s">
        <v>578</v>
      </c>
      <c r="D59" s="1208"/>
      <c r="E59" s="1209"/>
      <c r="F59" s="125">
        <v>793</v>
      </c>
      <c r="G59" s="125">
        <v>796</v>
      </c>
      <c r="H59" s="126">
        <v>949</v>
      </c>
    </row>
    <row r="60" spans="2:8" ht="45.75" customHeight="1" x14ac:dyDescent="0.2">
      <c r="B60" s="124"/>
      <c r="C60" s="1207" t="s">
        <v>579</v>
      </c>
      <c r="D60" s="1208"/>
      <c r="E60" s="1209"/>
      <c r="F60" s="125">
        <v>301</v>
      </c>
      <c r="G60" s="125">
        <v>301</v>
      </c>
      <c r="H60" s="126">
        <v>301</v>
      </c>
    </row>
    <row r="61" spans="2:8" ht="45.75" customHeight="1" x14ac:dyDescent="0.2">
      <c r="B61" s="124"/>
      <c r="C61" s="1207" t="s">
        <v>580</v>
      </c>
      <c r="D61" s="1208"/>
      <c r="E61" s="1209"/>
      <c r="F61" s="125">
        <v>108</v>
      </c>
      <c r="G61" s="125">
        <v>108</v>
      </c>
      <c r="H61" s="126">
        <v>108</v>
      </c>
    </row>
    <row r="62" spans="2:8" ht="45.75" customHeight="1" thickBot="1" x14ac:dyDescent="0.25">
      <c r="B62" s="127"/>
      <c r="C62" s="1210" t="s">
        <v>581</v>
      </c>
      <c r="D62" s="1211"/>
      <c r="E62" s="1212"/>
      <c r="F62" s="128">
        <v>85</v>
      </c>
      <c r="G62" s="128">
        <v>85</v>
      </c>
      <c r="H62" s="129">
        <v>85</v>
      </c>
    </row>
    <row r="63" spans="2:8" ht="52.5" customHeight="1" thickBot="1" x14ac:dyDescent="0.25">
      <c r="B63" s="130"/>
      <c r="C63" s="1213" t="s">
        <v>50</v>
      </c>
      <c r="D63" s="1213"/>
      <c r="E63" s="1214"/>
      <c r="F63" s="131">
        <v>3546</v>
      </c>
      <c r="G63" s="131">
        <v>3578</v>
      </c>
      <c r="H63" s="132">
        <v>3989</v>
      </c>
    </row>
    <row r="64" spans="2:8" ht="13.2" x14ac:dyDescent="0.2"/>
  </sheetData>
  <sheetProtection algorithmName="SHA-512" hashValue="g4Ng0y+mPWeVocMRqhlxah0c1QBzsHxfEd0OXsqE6hyOk6KTU9WRR15wqEyyYSs4kSUeBi5KjhtaUd0MeZAaBw==" saltValue="Kcn3tXPEeqEGYDB7GlC7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4108A-D878-48B7-9A84-9B574A837D5E}">
  <sheetPr>
    <pageSetUpPr fitToPage="1"/>
  </sheetPr>
  <dimension ref="A1:DE85"/>
  <sheetViews>
    <sheetView zoomScale="55" zoomScaleNormal="55" workbookViewId="0">
      <selection activeCell="AN73" sqref="AN73:BA76"/>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599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600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28" t="s">
        <v>607</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30"/>
    </row>
    <row r="44" spans="2:109" ht="13.2" x14ac:dyDescent="0.2">
      <c r="B44" s="256"/>
      <c r="AN44" s="1231"/>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3"/>
    </row>
    <row r="45" spans="2:109" ht="13.2" x14ac:dyDescent="0.2">
      <c r="B45" s="256"/>
      <c r="AN45" s="1231"/>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3"/>
    </row>
    <row r="46" spans="2:109" ht="13.2" x14ac:dyDescent="0.2">
      <c r="B46" s="256"/>
      <c r="AN46" s="1231"/>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3"/>
    </row>
    <row r="47" spans="2:109" ht="13.2" x14ac:dyDescent="0.2">
      <c r="B47" s="256"/>
      <c r="AN47" s="1234"/>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c r="BN47" s="1235"/>
      <c r="BO47" s="1235"/>
      <c r="BP47" s="1235"/>
      <c r="BQ47" s="1235"/>
      <c r="BR47" s="1235"/>
      <c r="BS47" s="1235"/>
      <c r="BT47" s="1235"/>
      <c r="BU47" s="1235"/>
      <c r="BV47" s="1235"/>
      <c r="BW47" s="1235"/>
      <c r="BX47" s="1235"/>
      <c r="BY47" s="1235"/>
      <c r="BZ47" s="1235"/>
      <c r="CA47" s="1235"/>
      <c r="CB47" s="1235"/>
      <c r="CC47" s="1235"/>
      <c r="CD47" s="1235"/>
      <c r="CE47" s="1235"/>
      <c r="CF47" s="1235"/>
      <c r="CG47" s="1235"/>
      <c r="CH47" s="1235"/>
      <c r="CI47" s="1235"/>
      <c r="CJ47" s="1235"/>
      <c r="CK47" s="1235"/>
      <c r="CL47" s="1235"/>
      <c r="CM47" s="1235"/>
      <c r="CN47" s="1235"/>
      <c r="CO47" s="1235"/>
      <c r="CP47" s="1235"/>
      <c r="CQ47" s="1235"/>
      <c r="CR47" s="1235"/>
      <c r="CS47" s="1235"/>
      <c r="CT47" s="1235"/>
      <c r="CU47" s="1235"/>
      <c r="CV47" s="1235"/>
      <c r="CW47" s="1235"/>
      <c r="CX47" s="1235"/>
      <c r="CY47" s="1235"/>
      <c r="CZ47" s="1235"/>
      <c r="DA47" s="1235"/>
      <c r="DB47" s="1235"/>
      <c r="DC47" s="1236"/>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601</v>
      </c>
    </row>
    <row r="50" spans="1:109" ht="13.2" x14ac:dyDescent="0.2">
      <c r="B50" s="256"/>
      <c r="G50" s="1221"/>
      <c r="H50" s="1221"/>
      <c r="I50" s="1221"/>
      <c r="J50" s="1221"/>
      <c r="K50" s="357"/>
      <c r="L50" s="357"/>
      <c r="M50" s="358"/>
      <c r="N50" s="358"/>
      <c r="AN50" s="1222"/>
      <c r="AO50" s="1223"/>
      <c r="AP50" s="1223"/>
      <c r="AQ50" s="1223"/>
      <c r="AR50" s="1223"/>
      <c r="AS50" s="1223"/>
      <c r="AT50" s="1223"/>
      <c r="AU50" s="1223"/>
      <c r="AV50" s="1223"/>
      <c r="AW50" s="1223"/>
      <c r="AX50" s="1223"/>
      <c r="AY50" s="1223"/>
      <c r="AZ50" s="1223"/>
      <c r="BA50" s="1223"/>
      <c r="BB50" s="1223"/>
      <c r="BC50" s="1223"/>
      <c r="BD50" s="1223"/>
      <c r="BE50" s="1223"/>
      <c r="BF50" s="1223"/>
      <c r="BG50" s="1223"/>
      <c r="BH50" s="1223"/>
      <c r="BI50" s="1223"/>
      <c r="BJ50" s="1223"/>
      <c r="BK50" s="1223"/>
      <c r="BL50" s="1223"/>
      <c r="BM50" s="1223"/>
      <c r="BN50" s="1223"/>
      <c r="BO50" s="1224"/>
      <c r="BP50" s="1225" t="s">
        <v>553</v>
      </c>
      <c r="BQ50" s="1225"/>
      <c r="BR50" s="1225"/>
      <c r="BS50" s="1225"/>
      <c r="BT50" s="1225"/>
      <c r="BU50" s="1225"/>
      <c r="BV50" s="1225"/>
      <c r="BW50" s="1225"/>
      <c r="BX50" s="1225" t="s">
        <v>554</v>
      </c>
      <c r="BY50" s="1225"/>
      <c r="BZ50" s="1225"/>
      <c r="CA50" s="1225"/>
      <c r="CB50" s="1225"/>
      <c r="CC50" s="1225"/>
      <c r="CD50" s="1225"/>
      <c r="CE50" s="1225"/>
      <c r="CF50" s="1225" t="s">
        <v>555</v>
      </c>
      <c r="CG50" s="1225"/>
      <c r="CH50" s="1225"/>
      <c r="CI50" s="1225"/>
      <c r="CJ50" s="1225"/>
      <c r="CK50" s="1225"/>
      <c r="CL50" s="1225"/>
      <c r="CM50" s="1225"/>
      <c r="CN50" s="1225" t="s">
        <v>556</v>
      </c>
      <c r="CO50" s="1225"/>
      <c r="CP50" s="1225"/>
      <c r="CQ50" s="1225"/>
      <c r="CR50" s="1225"/>
      <c r="CS50" s="1225"/>
      <c r="CT50" s="1225"/>
      <c r="CU50" s="1225"/>
      <c r="CV50" s="1225" t="s">
        <v>557</v>
      </c>
      <c r="CW50" s="1225"/>
      <c r="CX50" s="1225"/>
      <c r="CY50" s="1225"/>
      <c r="CZ50" s="1225"/>
      <c r="DA50" s="1225"/>
      <c r="DB50" s="1225"/>
      <c r="DC50" s="1225"/>
    </row>
    <row r="51" spans="1:109" ht="13.5" customHeight="1" x14ac:dyDescent="0.2">
      <c r="B51" s="256"/>
      <c r="G51" s="1238"/>
      <c r="H51" s="1238"/>
      <c r="I51" s="1239"/>
      <c r="J51" s="1239"/>
      <c r="K51" s="1237"/>
      <c r="L51" s="1237"/>
      <c r="M51" s="1237"/>
      <c r="N51" s="1237"/>
      <c r="AM51" s="356"/>
      <c r="AN51" s="1227" t="s">
        <v>602</v>
      </c>
      <c r="AO51" s="1227"/>
      <c r="AP51" s="1227"/>
      <c r="AQ51" s="1227"/>
      <c r="AR51" s="1227"/>
      <c r="AS51" s="1227"/>
      <c r="AT51" s="1227"/>
      <c r="AU51" s="1227"/>
      <c r="AV51" s="1227"/>
      <c r="AW51" s="1227"/>
      <c r="AX51" s="1227"/>
      <c r="AY51" s="1227"/>
      <c r="AZ51" s="1227"/>
      <c r="BA51" s="1227"/>
      <c r="BB51" s="1227" t="s">
        <v>603</v>
      </c>
      <c r="BC51" s="1227"/>
      <c r="BD51" s="1227"/>
      <c r="BE51" s="1227"/>
      <c r="BF51" s="1227"/>
      <c r="BG51" s="1227"/>
      <c r="BH51" s="1227"/>
      <c r="BI51" s="1227"/>
      <c r="BJ51" s="1227"/>
      <c r="BK51" s="1227"/>
      <c r="BL51" s="1227"/>
      <c r="BM51" s="1227"/>
      <c r="BN51" s="1227"/>
      <c r="BO51" s="1227"/>
      <c r="BP51" s="1226"/>
      <c r="BQ51" s="1226"/>
      <c r="BR51" s="1226"/>
      <c r="BS51" s="1226"/>
      <c r="BT51" s="1226"/>
      <c r="BU51" s="1226"/>
      <c r="BV51" s="1226"/>
      <c r="BW51" s="1226"/>
      <c r="BX51" s="1226"/>
      <c r="BY51" s="1226"/>
      <c r="BZ51" s="1226"/>
      <c r="CA51" s="1226"/>
      <c r="CB51" s="1226"/>
      <c r="CC51" s="1226"/>
      <c r="CD51" s="1226"/>
      <c r="CE51" s="1226"/>
      <c r="CF51" s="1226"/>
      <c r="CG51" s="1226"/>
      <c r="CH51" s="1226"/>
      <c r="CI51" s="1226"/>
      <c r="CJ51" s="1226"/>
      <c r="CK51" s="1226"/>
      <c r="CL51" s="1226"/>
      <c r="CM51" s="1226"/>
      <c r="CN51" s="1226"/>
      <c r="CO51" s="1226"/>
      <c r="CP51" s="1226"/>
      <c r="CQ51" s="1226"/>
      <c r="CR51" s="1226"/>
      <c r="CS51" s="1226"/>
      <c r="CT51" s="1226"/>
      <c r="CU51" s="1226"/>
      <c r="CV51" s="1226"/>
      <c r="CW51" s="1226"/>
      <c r="CX51" s="1226"/>
      <c r="CY51" s="1226"/>
      <c r="CZ51" s="1226"/>
      <c r="DA51" s="1226"/>
      <c r="DB51" s="1226"/>
      <c r="DC51" s="1226"/>
    </row>
    <row r="52" spans="1:109" ht="13.2" x14ac:dyDescent="0.2">
      <c r="B52" s="256"/>
      <c r="G52" s="1238"/>
      <c r="H52" s="1238"/>
      <c r="I52" s="1239"/>
      <c r="J52" s="1239"/>
      <c r="K52" s="1237"/>
      <c r="L52" s="1237"/>
      <c r="M52" s="1237"/>
      <c r="N52" s="1237"/>
      <c r="AM52" s="356"/>
      <c r="AN52" s="1227"/>
      <c r="AO52" s="1227"/>
      <c r="AP52" s="1227"/>
      <c r="AQ52" s="1227"/>
      <c r="AR52" s="1227"/>
      <c r="AS52" s="1227"/>
      <c r="AT52" s="1227"/>
      <c r="AU52" s="1227"/>
      <c r="AV52" s="1227"/>
      <c r="AW52" s="1227"/>
      <c r="AX52" s="1227"/>
      <c r="AY52" s="1227"/>
      <c r="AZ52" s="1227"/>
      <c r="BA52" s="1227"/>
      <c r="BB52" s="1227"/>
      <c r="BC52" s="1227"/>
      <c r="BD52" s="1227"/>
      <c r="BE52" s="1227"/>
      <c r="BF52" s="1227"/>
      <c r="BG52" s="1227"/>
      <c r="BH52" s="1227"/>
      <c r="BI52" s="1227"/>
      <c r="BJ52" s="1227"/>
      <c r="BK52" s="1227"/>
      <c r="BL52" s="1227"/>
      <c r="BM52" s="1227"/>
      <c r="BN52" s="1227"/>
      <c r="BO52" s="1227"/>
      <c r="BP52" s="1226"/>
      <c r="BQ52" s="1226"/>
      <c r="BR52" s="1226"/>
      <c r="BS52" s="1226"/>
      <c r="BT52" s="1226"/>
      <c r="BU52" s="1226"/>
      <c r="BV52" s="1226"/>
      <c r="BW52" s="1226"/>
      <c r="BX52" s="1226"/>
      <c r="BY52" s="1226"/>
      <c r="BZ52" s="1226"/>
      <c r="CA52" s="1226"/>
      <c r="CB52" s="1226"/>
      <c r="CC52" s="1226"/>
      <c r="CD52" s="1226"/>
      <c r="CE52" s="1226"/>
      <c r="CF52" s="1226"/>
      <c r="CG52" s="1226"/>
      <c r="CH52" s="1226"/>
      <c r="CI52" s="1226"/>
      <c r="CJ52" s="1226"/>
      <c r="CK52" s="1226"/>
      <c r="CL52" s="1226"/>
      <c r="CM52" s="1226"/>
      <c r="CN52" s="1226"/>
      <c r="CO52" s="1226"/>
      <c r="CP52" s="1226"/>
      <c r="CQ52" s="1226"/>
      <c r="CR52" s="1226"/>
      <c r="CS52" s="1226"/>
      <c r="CT52" s="1226"/>
      <c r="CU52" s="1226"/>
      <c r="CV52" s="1226"/>
      <c r="CW52" s="1226"/>
      <c r="CX52" s="1226"/>
      <c r="CY52" s="1226"/>
      <c r="CZ52" s="1226"/>
      <c r="DA52" s="1226"/>
      <c r="DB52" s="1226"/>
      <c r="DC52" s="1226"/>
    </row>
    <row r="53" spans="1:109" ht="13.2" x14ac:dyDescent="0.2">
      <c r="A53" s="355"/>
      <c r="B53" s="256"/>
      <c r="G53" s="1238"/>
      <c r="H53" s="1238"/>
      <c r="I53" s="1221"/>
      <c r="J53" s="1221"/>
      <c r="K53" s="1237"/>
      <c r="L53" s="1237"/>
      <c r="M53" s="1237"/>
      <c r="N53" s="1237"/>
      <c r="AM53" s="356"/>
      <c r="AN53" s="1227"/>
      <c r="AO53" s="1227"/>
      <c r="AP53" s="1227"/>
      <c r="AQ53" s="1227"/>
      <c r="AR53" s="1227"/>
      <c r="AS53" s="1227"/>
      <c r="AT53" s="1227"/>
      <c r="AU53" s="1227"/>
      <c r="AV53" s="1227"/>
      <c r="AW53" s="1227"/>
      <c r="AX53" s="1227"/>
      <c r="AY53" s="1227"/>
      <c r="AZ53" s="1227"/>
      <c r="BA53" s="1227"/>
      <c r="BB53" s="1227" t="s">
        <v>604</v>
      </c>
      <c r="BC53" s="1227"/>
      <c r="BD53" s="1227"/>
      <c r="BE53" s="1227"/>
      <c r="BF53" s="1227"/>
      <c r="BG53" s="1227"/>
      <c r="BH53" s="1227"/>
      <c r="BI53" s="1227"/>
      <c r="BJ53" s="1227"/>
      <c r="BK53" s="1227"/>
      <c r="BL53" s="1227"/>
      <c r="BM53" s="1227"/>
      <c r="BN53" s="1227"/>
      <c r="BO53" s="1227"/>
      <c r="BP53" s="1226">
        <v>62.7</v>
      </c>
      <c r="BQ53" s="1226"/>
      <c r="BR53" s="1226"/>
      <c r="BS53" s="1226"/>
      <c r="BT53" s="1226"/>
      <c r="BU53" s="1226"/>
      <c r="BV53" s="1226"/>
      <c r="BW53" s="1226"/>
      <c r="BX53" s="1226">
        <v>63.7</v>
      </c>
      <c r="BY53" s="1226"/>
      <c r="BZ53" s="1226"/>
      <c r="CA53" s="1226"/>
      <c r="CB53" s="1226"/>
      <c r="CC53" s="1226"/>
      <c r="CD53" s="1226"/>
      <c r="CE53" s="1226"/>
      <c r="CF53" s="1226">
        <v>64.7</v>
      </c>
      <c r="CG53" s="1226"/>
      <c r="CH53" s="1226"/>
      <c r="CI53" s="1226"/>
      <c r="CJ53" s="1226"/>
      <c r="CK53" s="1226"/>
      <c r="CL53" s="1226"/>
      <c r="CM53" s="1226"/>
      <c r="CN53" s="1226">
        <v>65.7</v>
      </c>
      <c r="CO53" s="1226"/>
      <c r="CP53" s="1226"/>
      <c r="CQ53" s="1226"/>
      <c r="CR53" s="1226"/>
      <c r="CS53" s="1226"/>
      <c r="CT53" s="1226"/>
      <c r="CU53" s="1226"/>
      <c r="CV53" s="1226">
        <v>66.900000000000006</v>
      </c>
      <c r="CW53" s="1226"/>
      <c r="CX53" s="1226"/>
      <c r="CY53" s="1226"/>
      <c r="CZ53" s="1226"/>
      <c r="DA53" s="1226"/>
      <c r="DB53" s="1226"/>
      <c r="DC53" s="1226"/>
    </row>
    <row r="54" spans="1:109" ht="13.2" x14ac:dyDescent="0.2">
      <c r="A54" s="355"/>
      <c r="B54" s="256"/>
      <c r="G54" s="1238"/>
      <c r="H54" s="1238"/>
      <c r="I54" s="1221"/>
      <c r="J54" s="1221"/>
      <c r="K54" s="1237"/>
      <c r="L54" s="1237"/>
      <c r="M54" s="1237"/>
      <c r="N54" s="1237"/>
      <c r="AM54" s="356"/>
      <c r="AN54" s="1227"/>
      <c r="AO54" s="1227"/>
      <c r="AP54" s="1227"/>
      <c r="AQ54" s="1227"/>
      <c r="AR54" s="1227"/>
      <c r="AS54" s="1227"/>
      <c r="AT54" s="1227"/>
      <c r="AU54" s="1227"/>
      <c r="AV54" s="1227"/>
      <c r="AW54" s="1227"/>
      <c r="AX54" s="1227"/>
      <c r="AY54" s="1227"/>
      <c r="AZ54" s="1227"/>
      <c r="BA54" s="1227"/>
      <c r="BB54" s="1227"/>
      <c r="BC54" s="1227"/>
      <c r="BD54" s="1227"/>
      <c r="BE54" s="1227"/>
      <c r="BF54" s="1227"/>
      <c r="BG54" s="1227"/>
      <c r="BH54" s="1227"/>
      <c r="BI54" s="1227"/>
      <c r="BJ54" s="1227"/>
      <c r="BK54" s="1227"/>
      <c r="BL54" s="1227"/>
      <c r="BM54" s="1227"/>
      <c r="BN54" s="1227"/>
      <c r="BO54" s="1227"/>
      <c r="BP54" s="1226"/>
      <c r="BQ54" s="1226"/>
      <c r="BR54" s="1226"/>
      <c r="BS54" s="1226"/>
      <c r="BT54" s="1226"/>
      <c r="BU54" s="1226"/>
      <c r="BV54" s="1226"/>
      <c r="BW54" s="1226"/>
      <c r="BX54" s="1226"/>
      <c r="BY54" s="1226"/>
      <c r="BZ54" s="1226"/>
      <c r="CA54" s="1226"/>
      <c r="CB54" s="1226"/>
      <c r="CC54" s="1226"/>
      <c r="CD54" s="1226"/>
      <c r="CE54" s="1226"/>
      <c r="CF54" s="1226"/>
      <c r="CG54" s="1226"/>
      <c r="CH54" s="1226"/>
      <c r="CI54" s="1226"/>
      <c r="CJ54" s="1226"/>
      <c r="CK54" s="1226"/>
      <c r="CL54" s="1226"/>
      <c r="CM54" s="1226"/>
      <c r="CN54" s="1226"/>
      <c r="CO54" s="1226"/>
      <c r="CP54" s="1226"/>
      <c r="CQ54" s="1226"/>
      <c r="CR54" s="1226"/>
      <c r="CS54" s="1226"/>
      <c r="CT54" s="1226"/>
      <c r="CU54" s="1226"/>
      <c r="CV54" s="1226"/>
      <c r="CW54" s="1226"/>
      <c r="CX54" s="1226"/>
      <c r="CY54" s="1226"/>
      <c r="CZ54" s="1226"/>
      <c r="DA54" s="1226"/>
      <c r="DB54" s="1226"/>
      <c r="DC54" s="1226"/>
    </row>
    <row r="55" spans="1:109" ht="13.2" x14ac:dyDescent="0.2">
      <c r="A55" s="355"/>
      <c r="B55" s="256"/>
      <c r="G55" s="1221"/>
      <c r="H55" s="1221"/>
      <c r="I55" s="1221"/>
      <c r="J55" s="1221"/>
      <c r="K55" s="1237"/>
      <c r="L55" s="1237"/>
      <c r="M55" s="1237"/>
      <c r="N55" s="1237"/>
      <c r="AN55" s="1225" t="s">
        <v>605</v>
      </c>
      <c r="AO55" s="1225"/>
      <c r="AP55" s="1225"/>
      <c r="AQ55" s="1225"/>
      <c r="AR55" s="1225"/>
      <c r="AS55" s="1225"/>
      <c r="AT55" s="1225"/>
      <c r="AU55" s="1225"/>
      <c r="AV55" s="1225"/>
      <c r="AW55" s="1225"/>
      <c r="AX55" s="1225"/>
      <c r="AY55" s="1225"/>
      <c r="AZ55" s="1225"/>
      <c r="BA55" s="1225"/>
      <c r="BB55" s="1227" t="s">
        <v>603</v>
      </c>
      <c r="BC55" s="1227"/>
      <c r="BD55" s="1227"/>
      <c r="BE55" s="1227"/>
      <c r="BF55" s="1227"/>
      <c r="BG55" s="1227"/>
      <c r="BH55" s="1227"/>
      <c r="BI55" s="1227"/>
      <c r="BJ55" s="1227"/>
      <c r="BK55" s="1227"/>
      <c r="BL55" s="1227"/>
      <c r="BM55" s="1227"/>
      <c r="BN55" s="1227"/>
      <c r="BO55" s="1227"/>
      <c r="BP55" s="1226">
        <v>0</v>
      </c>
      <c r="BQ55" s="1226"/>
      <c r="BR55" s="1226"/>
      <c r="BS55" s="1226"/>
      <c r="BT55" s="1226"/>
      <c r="BU55" s="1226"/>
      <c r="BV55" s="1226"/>
      <c r="BW55" s="1226"/>
      <c r="BX55" s="1226">
        <v>0</v>
      </c>
      <c r="BY55" s="1226"/>
      <c r="BZ55" s="1226"/>
      <c r="CA55" s="1226"/>
      <c r="CB55" s="1226"/>
      <c r="CC55" s="1226"/>
      <c r="CD55" s="1226"/>
      <c r="CE55" s="1226"/>
      <c r="CF55" s="1226">
        <v>0</v>
      </c>
      <c r="CG55" s="1226"/>
      <c r="CH55" s="1226"/>
      <c r="CI55" s="1226"/>
      <c r="CJ55" s="1226"/>
      <c r="CK55" s="1226"/>
      <c r="CL55" s="1226"/>
      <c r="CM55" s="1226"/>
      <c r="CN55" s="1226">
        <v>0</v>
      </c>
      <c r="CO55" s="1226"/>
      <c r="CP55" s="1226"/>
      <c r="CQ55" s="1226"/>
      <c r="CR55" s="1226"/>
      <c r="CS55" s="1226"/>
      <c r="CT55" s="1226"/>
      <c r="CU55" s="1226"/>
      <c r="CV55" s="1226">
        <v>0</v>
      </c>
      <c r="CW55" s="1226"/>
      <c r="CX55" s="1226"/>
      <c r="CY55" s="1226"/>
      <c r="CZ55" s="1226"/>
      <c r="DA55" s="1226"/>
      <c r="DB55" s="1226"/>
      <c r="DC55" s="1226"/>
    </row>
    <row r="56" spans="1:109" ht="13.2" x14ac:dyDescent="0.2">
      <c r="A56" s="355"/>
      <c r="B56" s="256"/>
      <c r="G56" s="1221"/>
      <c r="H56" s="1221"/>
      <c r="I56" s="1221"/>
      <c r="J56" s="1221"/>
      <c r="K56" s="1237"/>
      <c r="L56" s="1237"/>
      <c r="M56" s="1237"/>
      <c r="N56" s="1237"/>
      <c r="AN56" s="1225"/>
      <c r="AO56" s="1225"/>
      <c r="AP56" s="1225"/>
      <c r="AQ56" s="1225"/>
      <c r="AR56" s="1225"/>
      <c r="AS56" s="1225"/>
      <c r="AT56" s="1225"/>
      <c r="AU56" s="1225"/>
      <c r="AV56" s="1225"/>
      <c r="AW56" s="1225"/>
      <c r="AX56" s="1225"/>
      <c r="AY56" s="1225"/>
      <c r="AZ56" s="1225"/>
      <c r="BA56" s="1225"/>
      <c r="BB56" s="1227"/>
      <c r="BC56" s="1227"/>
      <c r="BD56" s="1227"/>
      <c r="BE56" s="1227"/>
      <c r="BF56" s="1227"/>
      <c r="BG56" s="1227"/>
      <c r="BH56" s="1227"/>
      <c r="BI56" s="1227"/>
      <c r="BJ56" s="1227"/>
      <c r="BK56" s="1227"/>
      <c r="BL56" s="1227"/>
      <c r="BM56" s="1227"/>
      <c r="BN56" s="1227"/>
      <c r="BO56" s="1227"/>
      <c r="BP56" s="1226"/>
      <c r="BQ56" s="1226"/>
      <c r="BR56" s="1226"/>
      <c r="BS56" s="1226"/>
      <c r="BT56" s="1226"/>
      <c r="BU56" s="1226"/>
      <c r="BV56" s="1226"/>
      <c r="BW56" s="1226"/>
      <c r="BX56" s="1226"/>
      <c r="BY56" s="1226"/>
      <c r="BZ56" s="1226"/>
      <c r="CA56" s="1226"/>
      <c r="CB56" s="1226"/>
      <c r="CC56" s="1226"/>
      <c r="CD56" s="1226"/>
      <c r="CE56" s="1226"/>
      <c r="CF56" s="1226"/>
      <c r="CG56" s="1226"/>
      <c r="CH56" s="1226"/>
      <c r="CI56" s="1226"/>
      <c r="CJ56" s="1226"/>
      <c r="CK56" s="1226"/>
      <c r="CL56" s="1226"/>
      <c r="CM56" s="1226"/>
      <c r="CN56" s="1226"/>
      <c r="CO56" s="1226"/>
      <c r="CP56" s="1226"/>
      <c r="CQ56" s="1226"/>
      <c r="CR56" s="1226"/>
      <c r="CS56" s="1226"/>
      <c r="CT56" s="1226"/>
      <c r="CU56" s="1226"/>
      <c r="CV56" s="1226"/>
      <c r="CW56" s="1226"/>
      <c r="CX56" s="1226"/>
      <c r="CY56" s="1226"/>
      <c r="CZ56" s="1226"/>
      <c r="DA56" s="1226"/>
      <c r="DB56" s="1226"/>
      <c r="DC56" s="1226"/>
    </row>
    <row r="57" spans="1:109" s="355" customFormat="1" ht="13.2" x14ac:dyDescent="0.2">
      <c r="B57" s="359"/>
      <c r="G57" s="1221"/>
      <c r="H57" s="1221"/>
      <c r="I57" s="1240"/>
      <c r="J57" s="1240"/>
      <c r="K57" s="1237"/>
      <c r="L57" s="1237"/>
      <c r="M57" s="1237"/>
      <c r="N57" s="1237"/>
      <c r="AM57" s="252"/>
      <c r="AN57" s="1225"/>
      <c r="AO57" s="1225"/>
      <c r="AP57" s="1225"/>
      <c r="AQ57" s="1225"/>
      <c r="AR57" s="1225"/>
      <c r="AS57" s="1225"/>
      <c r="AT57" s="1225"/>
      <c r="AU57" s="1225"/>
      <c r="AV57" s="1225"/>
      <c r="AW57" s="1225"/>
      <c r="AX57" s="1225"/>
      <c r="AY57" s="1225"/>
      <c r="AZ57" s="1225"/>
      <c r="BA57" s="1225"/>
      <c r="BB57" s="1227" t="s">
        <v>604</v>
      </c>
      <c r="BC57" s="1227"/>
      <c r="BD57" s="1227"/>
      <c r="BE57" s="1227"/>
      <c r="BF57" s="1227"/>
      <c r="BG57" s="1227"/>
      <c r="BH57" s="1227"/>
      <c r="BI57" s="1227"/>
      <c r="BJ57" s="1227"/>
      <c r="BK57" s="1227"/>
      <c r="BL57" s="1227"/>
      <c r="BM57" s="1227"/>
      <c r="BN57" s="1227"/>
      <c r="BO57" s="1227"/>
      <c r="BP57" s="1226">
        <v>57.7</v>
      </c>
      <c r="BQ57" s="1226"/>
      <c r="BR57" s="1226"/>
      <c r="BS57" s="1226"/>
      <c r="BT57" s="1226"/>
      <c r="BU57" s="1226"/>
      <c r="BV57" s="1226"/>
      <c r="BW57" s="1226"/>
      <c r="BX57" s="1226">
        <v>59.3</v>
      </c>
      <c r="BY57" s="1226"/>
      <c r="BZ57" s="1226"/>
      <c r="CA57" s="1226"/>
      <c r="CB57" s="1226"/>
      <c r="CC57" s="1226"/>
      <c r="CD57" s="1226"/>
      <c r="CE57" s="1226"/>
      <c r="CF57" s="1226">
        <v>60.4</v>
      </c>
      <c r="CG57" s="1226"/>
      <c r="CH57" s="1226"/>
      <c r="CI57" s="1226"/>
      <c r="CJ57" s="1226"/>
      <c r="CK57" s="1226"/>
      <c r="CL57" s="1226"/>
      <c r="CM57" s="1226"/>
      <c r="CN57" s="1226">
        <v>61.1</v>
      </c>
      <c r="CO57" s="1226"/>
      <c r="CP57" s="1226"/>
      <c r="CQ57" s="1226"/>
      <c r="CR57" s="1226"/>
      <c r="CS57" s="1226"/>
      <c r="CT57" s="1226"/>
      <c r="CU57" s="1226"/>
      <c r="CV57" s="1226">
        <v>62.3</v>
      </c>
      <c r="CW57" s="1226"/>
      <c r="CX57" s="1226"/>
      <c r="CY57" s="1226"/>
      <c r="CZ57" s="1226"/>
      <c r="DA57" s="1226"/>
      <c r="DB57" s="1226"/>
      <c r="DC57" s="1226"/>
      <c r="DD57" s="360"/>
      <c r="DE57" s="359"/>
    </row>
    <row r="58" spans="1:109" s="355" customFormat="1" ht="13.2" x14ac:dyDescent="0.2">
      <c r="A58" s="252"/>
      <c r="B58" s="359"/>
      <c r="G58" s="1221"/>
      <c r="H58" s="1221"/>
      <c r="I58" s="1240"/>
      <c r="J58" s="1240"/>
      <c r="K58" s="1237"/>
      <c r="L58" s="1237"/>
      <c r="M58" s="1237"/>
      <c r="N58" s="1237"/>
      <c r="AM58" s="252"/>
      <c r="AN58" s="1225"/>
      <c r="AO58" s="1225"/>
      <c r="AP58" s="1225"/>
      <c r="AQ58" s="1225"/>
      <c r="AR58" s="1225"/>
      <c r="AS58" s="1225"/>
      <c r="AT58" s="1225"/>
      <c r="AU58" s="1225"/>
      <c r="AV58" s="1225"/>
      <c r="AW58" s="1225"/>
      <c r="AX58" s="1225"/>
      <c r="AY58" s="1225"/>
      <c r="AZ58" s="1225"/>
      <c r="BA58" s="1225"/>
      <c r="BB58" s="1227"/>
      <c r="BC58" s="1227"/>
      <c r="BD58" s="1227"/>
      <c r="BE58" s="1227"/>
      <c r="BF58" s="1227"/>
      <c r="BG58" s="1227"/>
      <c r="BH58" s="1227"/>
      <c r="BI58" s="1227"/>
      <c r="BJ58" s="1227"/>
      <c r="BK58" s="1227"/>
      <c r="BL58" s="1227"/>
      <c r="BM58" s="1227"/>
      <c r="BN58" s="1227"/>
      <c r="BO58" s="1227"/>
      <c r="BP58" s="1226"/>
      <c r="BQ58" s="1226"/>
      <c r="BR58" s="1226"/>
      <c r="BS58" s="1226"/>
      <c r="BT58" s="1226"/>
      <c r="BU58" s="1226"/>
      <c r="BV58" s="1226"/>
      <c r="BW58" s="1226"/>
      <c r="BX58" s="1226"/>
      <c r="BY58" s="1226"/>
      <c r="BZ58" s="1226"/>
      <c r="CA58" s="1226"/>
      <c r="CB58" s="1226"/>
      <c r="CC58" s="1226"/>
      <c r="CD58" s="1226"/>
      <c r="CE58" s="1226"/>
      <c r="CF58" s="1226"/>
      <c r="CG58" s="1226"/>
      <c r="CH58" s="1226"/>
      <c r="CI58" s="1226"/>
      <c r="CJ58" s="1226"/>
      <c r="CK58" s="1226"/>
      <c r="CL58" s="1226"/>
      <c r="CM58" s="1226"/>
      <c r="CN58" s="1226"/>
      <c r="CO58" s="1226"/>
      <c r="CP58" s="1226"/>
      <c r="CQ58" s="1226"/>
      <c r="CR58" s="1226"/>
      <c r="CS58" s="1226"/>
      <c r="CT58" s="1226"/>
      <c r="CU58" s="1226"/>
      <c r="CV58" s="1226"/>
      <c r="CW58" s="1226"/>
      <c r="CX58" s="1226"/>
      <c r="CY58" s="1226"/>
      <c r="CZ58" s="1226"/>
      <c r="DA58" s="1226"/>
      <c r="DB58" s="1226"/>
      <c r="DC58" s="1226"/>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606</v>
      </c>
    </row>
    <row r="64" spans="1:109" ht="13.2" x14ac:dyDescent="0.2">
      <c r="B64" s="256"/>
      <c r="G64" s="354"/>
      <c r="I64" s="366"/>
      <c r="J64" s="366"/>
      <c r="K64" s="366"/>
      <c r="L64" s="366"/>
      <c r="M64" s="366"/>
      <c r="N64" s="367"/>
      <c r="AM64" s="354"/>
      <c r="AN64" s="354" t="s">
        <v>600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28" t="s">
        <v>609</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30"/>
    </row>
    <row r="66" spans="2:107" ht="13.2" x14ac:dyDescent="0.2">
      <c r="B66" s="256"/>
      <c r="AN66" s="1231"/>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3"/>
    </row>
    <row r="67" spans="2:107" ht="13.2" x14ac:dyDescent="0.2">
      <c r="B67" s="256"/>
      <c r="AN67" s="1231"/>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3"/>
    </row>
    <row r="68" spans="2:107" ht="13.2" x14ac:dyDescent="0.2">
      <c r="B68" s="256"/>
      <c r="AN68" s="1231"/>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3"/>
    </row>
    <row r="69" spans="2:107" ht="13.2" x14ac:dyDescent="0.2">
      <c r="B69" s="256"/>
      <c r="AN69" s="1234"/>
      <c r="AO69" s="1235"/>
      <c r="AP69" s="1235"/>
      <c r="AQ69" s="1235"/>
      <c r="AR69" s="1235"/>
      <c r="AS69" s="1235"/>
      <c r="AT69" s="1235"/>
      <c r="AU69" s="1235"/>
      <c r="AV69" s="1235"/>
      <c r="AW69" s="1235"/>
      <c r="AX69" s="1235"/>
      <c r="AY69" s="1235"/>
      <c r="AZ69" s="1235"/>
      <c r="BA69" s="1235"/>
      <c r="BB69" s="1235"/>
      <c r="BC69" s="1235"/>
      <c r="BD69" s="1235"/>
      <c r="BE69" s="1235"/>
      <c r="BF69" s="1235"/>
      <c r="BG69" s="1235"/>
      <c r="BH69" s="1235"/>
      <c r="BI69" s="1235"/>
      <c r="BJ69" s="1235"/>
      <c r="BK69" s="1235"/>
      <c r="BL69" s="1235"/>
      <c r="BM69" s="1235"/>
      <c r="BN69" s="1235"/>
      <c r="BO69" s="1235"/>
      <c r="BP69" s="1235"/>
      <c r="BQ69" s="1235"/>
      <c r="BR69" s="1235"/>
      <c r="BS69" s="1235"/>
      <c r="BT69" s="1235"/>
      <c r="BU69" s="1235"/>
      <c r="BV69" s="1235"/>
      <c r="BW69" s="1235"/>
      <c r="BX69" s="1235"/>
      <c r="BY69" s="1235"/>
      <c r="BZ69" s="1235"/>
      <c r="CA69" s="1235"/>
      <c r="CB69" s="1235"/>
      <c r="CC69" s="1235"/>
      <c r="CD69" s="1235"/>
      <c r="CE69" s="1235"/>
      <c r="CF69" s="1235"/>
      <c r="CG69" s="1235"/>
      <c r="CH69" s="1235"/>
      <c r="CI69" s="1235"/>
      <c r="CJ69" s="1235"/>
      <c r="CK69" s="1235"/>
      <c r="CL69" s="1235"/>
      <c r="CM69" s="1235"/>
      <c r="CN69" s="1235"/>
      <c r="CO69" s="1235"/>
      <c r="CP69" s="1235"/>
      <c r="CQ69" s="1235"/>
      <c r="CR69" s="1235"/>
      <c r="CS69" s="1235"/>
      <c r="CT69" s="1235"/>
      <c r="CU69" s="1235"/>
      <c r="CV69" s="1235"/>
      <c r="CW69" s="1235"/>
      <c r="CX69" s="1235"/>
      <c r="CY69" s="1235"/>
      <c r="CZ69" s="1235"/>
      <c r="DA69" s="1235"/>
      <c r="DB69" s="1235"/>
      <c r="DC69" s="1236"/>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601</v>
      </c>
    </row>
    <row r="72" spans="2:107" ht="13.2" x14ac:dyDescent="0.2">
      <c r="B72" s="256"/>
      <c r="G72" s="1221"/>
      <c r="H72" s="1221"/>
      <c r="I72" s="1221"/>
      <c r="J72" s="1221"/>
      <c r="K72" s="357"/>
      <c r="L72" s="357"/>
      <c r="M72" s="358"/>
      <c r="N72" s="358"/>
      <c r="AN72" s="1222"/>
      <c r="AO72" s="1223"/>
      <c r="AP72" s="1223"/>
      <c r="AQ72" s="1223"/>
      <c r="AR72" s="1223"/>
      <c r="AS72" s="1223"/>
      <c r="AT72" s="1223"/>
      <c r="AU72" s="1223"/>
      <c r="AV72" s="1223"/>
      <c r="AW72" s="1223"/>
      <c r="AX72" s="1223"/>
      <c r="AY72" s="1223"/>
      <c r="AZ72" s="1223"/>
      <c r="BA72" s="1223"/>
      <c r="BB72" s="1223"/>
      <c r="BC72" s="1223"/>
      <c r="BD72" s="1223"/>
      <c r="BE72" s="1223"/>
      <c r="BF72" s="1223"/>
      <c r="BG72" s="1223"/>
      <c r="BH72" s="1223"/>
      <c r="BI72" s="1223"/>
      <c r="BJ72" s="1223"/>
      <c r="BK72" s="1223"/>
      <c r="BL72" s="1223"/>
      <c r="BM72" s="1223"/>
      <c r="BN72" s="1223"/>
      <c r="BO72" s="1224"/>
      <c r="BP72" s="1225" t="s">
        <v>553</v>
      </c>
      <c r="BQ72" s="1225"/>
      <c r="BR72" s="1225"/>
      <c r="BS72" s="1225"/>
      <c r="BT72" s="1225"/>
      <c r="BU72" s="1225"/>
      <c r="BV72" s="1225"/>
      <c r="BW72" s="1225"/>
      <c r="BX72" s="1225" t="s">
        <v>554</v>
      </c>
      <c r="BY72" s="1225"/>
      <c r="BZ72" s="1225"/>
      <c r="CA72" s="1225"/>
      <c r="CB72" s="1225"/>
      <c r="CC72" s="1225"/>
      <c r="CD72" s="1225"/>
      <c r="CE72" s="1225"/>
      <c r="CF72" s="1225" t="s">
        <v>555</v>
      </c>
      <c r="CG72" s="1225"/>
      <c r="CH72" s="1225"/>
      <c r="CI72" s="1225"/>
      <c r="CJ72" s="1225"/>
      <c r="CK72" s="1225"/>
      <c r="CL72" s="1225"/>
      <c r="CM72" s="1225"/>
      <c r="CN72" s="1225" t="s">
        <v>556</v>
      </c>
      <c r="CO72" s="1225"/>
      <c r="CP72" s="1225"/>
      <c r="CQ72" s="1225"/>
      <c r="CR72" s="1225"/>
      <c r="CS72" s="1225"/>
      <c r="CT72" s="1225"/>
      <c r="CU72" s="1225"/>
      <c r="CV72" s="1225" t="s">
        <v>557</v>
      </c>
      <c r="CW72" s="1225"/>
      <c r="CX72" s="1225"/>
      <c r="CY72" s="1225"/>
      <c r="CZ72" s="1225"/>
      <c r="DA72" s="1225"/>
      <c r="DB72" s="1225"/>
      <c r="DC72" s="1225"/>
    </row>
    <row r="73" spans="2:107" ht="13.2" x14ac:dyDescent="0.2">
      <c r="B73" s="256"/>
      <c r="G73" s="1238"/>
      <c r="H73" s="1238"/>
      <c r="I73" s="1238"/>
      <c r="J73" s="1238"/>
      <c r="K73" s="1241"/>
      <c r="L73" s="1241"/>
      <c r="M73" s="1241"/>
      <c r="N73" s="1241"/>
      <c r="AM73" s="356"/>
      <c r="AN73" s="1227" t="s">
        <v>602</v>
      </c>
      <c r="AO73" s="1227"/>
      <c r="AP73" s="1227"/>
      <c r="AQ73" s="1227"/>
      <c r="AR73" s="1227"/>
      <c r="AS73" s="1227"/>
      <c r="AT73" s="1227"/>
      <c r="AU73" s="1227"/>
      <c r="AV73" s="1227"/>
      <c r="AW73" s="1227"/>
      <c r="AX73" s="1227"/>
      <c r="AY73" s="1227"/>
      <c r="AZ73" s="1227"/>
      <c r="BA73" s="1227"/>
      <c r="BB73" s="1227" t="s">
        <v>603</v>
      </c>
      <c r="BC73" s="1227"/>
      <c r="BD73" s="1227"/>
      <c r="BE73" s="1227"/>
      <c r="BF73" s="1227"/>
      <c r="BG73" s="1227"/>
      <c r="BH73" s="1227"/>
      <c r="BI73" s="1227"/>
      <c r="BJ73" s="1227"/>
      <c r="BK73" s="1227"/>
      <c r="BL73" s="1227"/>
      <c r="BM73" s="1227"/>
      <c r="BN73" s="1227"/>
      <c r="BO73" s="1227"/>
      <c r="BP73" s="1226"/>
      <c r="BQ73" s="1226"/>
      <c r="BR73" s="1226"/>
      <c r="BS73" s="1226"/>
      <c r="BT73" s="1226"/>
      <c r="BU73" s="1226"/>
      <c r="BV73" s="1226"/>
      <c r="BW73" s="1226"/>
      <c r="BX73" s="1226"/>
      <c r="BY73" s="1226"/>
      <c r="BZ73" s="1226"/>
      <c r="CA73" s="1226"/>
      <c r="CB73" s="1226"/>
      <c r="CC73" s="1226"/>
      <c r="CD73" s="1226"/>
      <c r="CE73" s="1226"/>
      <c r="CF73" s="1226"/>
      <c r="CG73" s="1226"/>
      <c r="CH73" s="1226"/>
      <c r="CI73" s="1226"/>
      <c r="CJ73" s="1226"/>
      <c r="CK73" s="1226"/>
      <c r="CL73" s="1226"/>
      <c r="CM73" s="1226"/>
      <c r="CN73" s="1226"/>
      <c r="CO73" s="1226"/>
      <c r="CP73" s="1226"/>
      <c r="CQ73" s="1226"/>
      <c r="CR73" s="1226"/>
      <c r="CS73" s="1226"/>
      <c r="CT73" s="1226"/>
      <c r="CU73" s="1226"/>
      <c r="CV73" s="1226"/>
      <c r="CW73" s="1226"/>
      <c r="CX73" s="1226"/>
      <c r="CY73" s="1226"/>
      <c r="CZ73" s="1226"/>
      <c r="DA73" s="1226"/>
      <c r="DB73" s="1226"/>
      <c r="DC73" s="1226"/>
    </row>
    <row r="74" spans="2:107" ht="13.2" x14ac:dyDescent="0.2">
      <c r="B74" s="256"/>
      <c r="G74" s="1238"/>
      <c r="H74" s="1238"/>
      <c r="I74" s="1238"/>
      <c r="J74" s="1238"/>
      <c r="K74" s="1241"/>
      <c r="L74" s="1241"/>
      <c r="M74" s="1241"/>
      <c r="N74" s="1241"/>
      <c r="AM74" s="356"/>
      <c r="AN74" s="1227"/>
      <c r="AO74" s="1227"/>
      <c r="AP74" s="1227"/>
      <c r="AQ74" s="1227"/>
      <c r="AR74" s="1227"/>
      <c r="AS74" s="1227"/>
      <c r="AT74" s="1227"/>
      <c r="AU74" s="1227"/>
      <c r="AV74" s="1227"/>
      <c r="AW74" s="1227"/>
      <c r="AX74" s="1227"/>
      <c r="AY74" s="1227"/>
      <c r="AZ74" s="1227"/>
      <c r="BA74" s="1227"/>
      <c r="BB74" s="1227"/>
      <c r="BC74" s="1227"/>
      <c r="BD74" s="1227"/>
      <c r="BE74" s="1227"/>
      <c r="BF74" s="1227"/>
      <c r="BG74" s="1227"/>
      <c r="BH74" s="1227"/>
      <c r="BI74" s="1227"/>
      <c r="BJ74" s="1227"/>
      <c r="BK74" s="1227"/>
      <c r="BL74" s="1227"/>
      <c r="BM74" s="1227"/>
      <c r="BN74" s="1227"/>
      <c r="BO74" s="1227"/>
      <c r="BP74" s="1226"/>
      <c r="BQ74" s="1226"/>
      <c r="BR74" s="1226"/>
      <c r="BS74" s="1226"/>
      <c r="BT74" s="1226"/>
      <c r="BU74" s="1226"/>
      <c r="BV74" s="1226"/>
      <c r="BW74" s="1226"/>
      <c r="BX74" s="1226"/>
      <c r="BY74" s="1226"/>
      <c r="BZ74" s="1226"/>
      <c r="CA74" s="1226"/>
      <c r="CB74" s="1226"/>
      <c r="CC74" s="1226"/>
      <c r="CD74" s="1226"/>
      <c r="CE74" s="1226"/>
      <c r="CF74" s="1226"/>
      <c r="CG74" s="1226"/>
      <c r="CH74" s="1226"/>
      <c r="CI74" s="1226"/>
      <c r="CJ74" s="1226"/>
      <c r="CK74" s="1226"/>
      <c r="CL74" s="1226"/>
      <c r="CM74" s="1226"/>
      <c r="CN74" s="1226"/>
      <c r="CO74" s="1226"/>
      <c r="CP74" s="1226"/>
      <c r="CQ74" s="1226"/>
      <c r="CR74" s="1226"/>
      <c r="CS74" s="1226"/>
      <c r="CT74" s="1226"/>
      <c r="CU74" s="1226"/>
      <c r="CV74" s="1226"/>
      <c r="CW74" s="1226"/>
      <c r="CX74" s="1226"/>
      <c r="CY74" s="1226"/>
      <c r="CZ74" s="1226"/>
      <c r="DA74" s="1226"/>
      <c r="DB74" s="1226"/>
      <c r="DC74" s="1226"/>
    </row>
    <row r="75" spans="2:107" ht="13.2" x14ac:dyDescent="0.2">
      <c r="B75" s="256"/>
      <c r="G75" s="1238"/>
      <c r="H75" s="1238"/>
      <c r="I75" s="1221"/>
      <c r="J75" s="1221"/>
      <c r="K75" s="1237"/>
      <c r="L75" s="1237"/>
      <c r="M75" s="1237"/>
      <c r="N75" s="1237"/>
      <c r="AM75" s="356"/>
      <c r="AN75" s="1227"/>
      <c r="AO75" s="1227"/>
      <c r="AP75" s="1227"/>
      <c r="AQ75" s="1227"/>
      <c r="AR75" s="1227"/>
      <c r="AS75" s="1227"/>
      <c r="AT75" s="1227"/>
      <c r="AU75" s="1227"/>
      <c r="AV75" s="1227"/>
      <c r="AW75" s="1227"/>
      <c r="AX75" s="1227"/>
      <c r="AY75" s="1227"/>
      <c r="AZ75" s="1227"/>
      <c r="BA75" s="1227"/>
      <c r="BB75" s="1227" t="s">
        <v>608</v>
      </c>
      <c r="BC75" s="1227"/>
      <c r="BD75" s="1227"/>
      <c r="BE75" s="1227"/>
      <c r="BF75" s="1227"/>
      <c r="BG75" s="1227"/>
      <c r="BH75" s="1227"/>
      <c r="BI75" s="1227"/>
      <c r="BJ75" s="1227"/>
      <c r="BK75" s="1227"/>
      <c r="BL75" s="1227"/>
      <c r="BM75" s="1227"/>
      <c r="BN75" s="1227"/>
      <c r="BO75" s="1227"/>
      <c r="BP75" s="1226">
        <v>6.9</v>
      </c>
      <c r="BQ75" s="1226"/>
      <c r="BR75" s="1226"/>
      <c r="BS75" s="1226"/>
      <c r="BT75" s="1226"/>
      <c r="BU75" s="1226"/>
      <c r="BV75" s="1226"/>
      <c r="BW75" s="1226"/>
      <c r="BX75" s="1226">
        <v>6.1</v>
      </c>
      <c r="BY75" s="1226"/>
      <c r="BZ75" s="1226"/>
      <c r="CA75" s="1226"/>
      <c r="CB75" s="1226"/>
      <c r="CC75" s="1226"/>
      <c r="CD75" s="1226"/>
      <c r="CE75" s="1226"/>
      <c r="CF75" s="1226">
        <v>5.5</v>
      </c>
      <c r="CG75" s="1226"/>
      <c r="CH75" s="1226"/>
      <c r="CI75" s="1226"/>
      <c r="CJ75" s="1226"/>
      <c r="CK75" s="1226"/>
      <c r="CL75" s="1226"/>
      <c r="CM75" s="1226"/>
      <c r="CN75" s="1226">
        <v>5.4</v>
      </c>
      <c r="CO75" s="1226"/>
      <c r="CP75" s="1226"/>
      <c r="CQ75" s="1226"/>
      <c r="CR75" s="1226"/>
      <c r="CS75" s="1226"/>
      <c r="CT75" s="1226"/>
      <c r="CU75" s="1226"/>
      <c r="CV75" s="1226">
        <v>5.6</v>
      </c>
      <c r="CW75" s="1226"/>
      <c r="CX75" s="1226"/>
      <c r="CY75" s="1226"/>
      <c r="CZ75" s="1226"/>
      <c r="DA75" s="1226"/>
      <c r="DB75" s="1226"/>
      <c r="DC75" s="1226"/>
    </row>
    <row r="76" spans="2:107" ht="13.2" x14ac:dyDescent="0.2">
      <c r="B76" s="256"/>
      <c r="G76" s="1238"/>
      <c r="H76" s="1238"/>
      <c r="I76" s="1221"/>
      <c r="J76" s="1221"/>
      <c r="K76" s="1237"/>
      <c r="L76" s="1237"/>
      <c r="M76" s="1237"/>
      <c r="N76" s="1237"/>
      <c r="AM76" s="356"/>
      <c r="AN76" s="1227"/>
      <c r="AO76" s="1227"/>
      <c r="AP76" s="1227"/>
      <c r="AQ76" s="1227"/>
      <c r="AR76" s="1227"/>
      <c r="AS76" s="1227"/>
      <c r="AT76" s="1227"/>
      <c r="AU76" s="1227"/>
      <c r="AV76" s="1227"/>
      <c r="AW76" s="1227"/>
      <c r="AX76" s="1227"/>
      <c r="AY76" s="1227"/>
      <c r="AZ76" s="1227"/>
      <c r="BA76" s="1227"/>
      <c r="BB76" s="1227"/>
      <c r="BC76" s="1227"/>
      <c r="BD76" s="1227"/>
      <c r="BE76" s="1227"/>
      <c r="BF76" s="1227"/>
      <c r="BG76" s="1227"/>
      <c r="BH76" s="1227"/>
      <c r="BI76" s="1227"/>
      <c r="BJ76" s="1227"/>
      <c r="BK76" s="1227"/>
      <c r="BL76" s="1227"/>
      <c r="BM76" s="1227"/>
      <c r="BN76" s="1227"/>
      <c r="BO76" s="1227"/>
      <c r="BP76" s="1226"/>
      <c r="BQ76" s="1226"/>
      <c r="BR76" s="1226"/>
      <c r="BS76" s="1226"/>
      <c r="BT76" s="1226"/>
      <c r="BU76" s="1226"/>
      <c r="BV76" s="1226"/>
      <c r="BW76" s="1226"/>
      <c r="BX76" s="1226"/>
      <c r="BY76" s="1226"/>
      <c r="BZ76" s="1226"/>
      <c r="CA76" s="1226"/>
      <c r="CB76" s="1226"/>
      <c r="CC76" s="1226"/>
      <c r="CD76" s="1226"/>
      <c r="CE76" s="1226"/>
      <c r="CF76" s="1226"/>
      <c r="CG76" s="1226"/>
      <c r="CH76" s="1226"/>
      <c r="CI76" s="1226"/>
      <c r="CJ76" s="1226"/>
      <c r="CK76" s="1226"/>
      <c r="CL76" s="1226"/>
      <c r="CM76" s="1226"/>
      <c r="CN76" s="1226"/>
      <c r="CO76" s="1226"/>
      <c r="CP76" s="1226"/>
      <c r="CQ76" s="1226"/>
      <c r="CR76" s="1226"/>
      <c r="CS76" s="1226"/>
      <c r="CT76" s="1226"/>
      <c r="CU76" s="1226"/>
      <c r="CV76" s="1226"/>
      <c r="CW76" s="1226"/>
      <c r="CX76" s="1226"/>
      <c r="CY76" s="1226"/>
      <c r="CZ76" s="1226"/>
      <c r="DA76" s="1226"/>
      <c r="DB76" s="1226"/>
      <c r="DC76" s="1226"/>
    </row>
    <row r="77" spans="2:107" ht="13.2" x14ac:dyDescent="0.2">
      <c r="B77" s="256"/>
      <c r="G77" s="1221"/>
      <c r="H77" s="1221"/>
      <c r="I77" s="1221"/>
      <c r="J77" s="1221"/>
      <c r="K77" s="1241"/>
      <c r="L77" s="1241"/>
      <c r="M77" s="1241"/>
      <c r="N77" s="1241"/>
      <c r="AN77" s="1225" t="s">
        <v>605</v>
      </c>
      <c r="AO77" s="1225"/>
      <c r="AP77" s="1225"/>
      <c r="AQ77" s="1225"/>
      <c r="AR77" s="1225"/>
      <c r="AS77" s="1225"/>
      <c r="AT77" s="1225"/>
      <c r="AU77" s="1225"/>
      <c r="AV77" s="1225"/>
      <c r="AW77" s="1225"/>
      <c r="AX77" s="1225"/>
      <c r="AY77" s="1225"/>
      <c r="AZ77" s="1225"/>
      <c r="BA77" s="1225"/>
      <c r="BB77" s="1227" t="s">
        <v>603</v>
      </c>
      <c r="BC77" s="1227"/>
      <c r="BD77" s="1227"/>
      <c r="BE77" s="1227"/>
      <c r="BF77" s="1227"/>
      <c r="BG77" s="1227"/>
      <c r="BH77" s="1227"/>
      <c r="BI77" s="1227"/>
      <c r="BJ77" s="1227"/>
      <c r="BK77" s="1227"/>
      <c r="BL77" s="1227"/>
      <c r="BM77" s="1227"/>
      <c r="BN77" s="1227"/>
      <c r="BO77" s="1227"/>
      <c r="BP77" s="1226">
        <v>0</v>
      </c>
      <c r="BQ77" s="1226"/>
      <c r="BR77" s="1226"/>
      <c r="BS77" s="1226"/>
      <c r="BT77" s="1226"/>
      <c r="BU77" s="1226"/>
      <c r="BV77" s="1226"/>
      <c r="BW77" s="1226"/>
      <c r="BX77" s="1226">
        <v>0</v>
      </c>
      <c r="BY77" s="1226"/>
      <c r="BZ77" s="1226"/>
      <c r="CA77" s="1226"/>
      <c r="CB77" s="1226"/>
      <c r="CC77" s="1226"/>
      <c r="CD77" s="1226"/>
      <c r="CE77" s="1226"/>
      <c r="CF77" s="1226">
        <v>0</v>
      </c>
      <c r="CG77" s="1226"/>
      <c r="CH77" s="1226"/>
      <c r="CI77" s="1226"/>
      <c r="CJ77" s="1226"/>
      <c r="CK77" s="1226"/>
      <c r="CL77" s="1226"/>
      <c r="CM77" s="1226"/>
      <c r="CN77" s="1226">
        <v>0</v>
      </c>
      <c r="CO77" s="1226"/>
      <c r="CP77" s="1226"/>
      <c r="CQ77" s="1226"/>
      <c r="CR77" s="1226"/>
      <c r="CS77" s="1226"/>
      <c r="CT77" s="1226"/>
      <c r="CU77" s="1226"/>
      <c r="CV77" s="1226">
        <v>0</v>
      </c>
      <c r="CW77" s="1226"/>
      <c r="CX77" s="1226"/>
      <c r="CY77" s="1226"/>
      <c r="CZ77" s="1226"/>
      <c r="DA77" s="1226"/>
      <c r="DB77" s="1226"/>
      <c r="DC77" s="1226"/>
    </row>
    <row r="78" spans="2:107" ht="13.2" x14ac:dyDescent="0.2">
      <c r="B78" s="256"/>
      <c r="G78" s="1221"/>
      <c r="H78" s="1221"/>
      <c r="I78" s="1221"/>
      <c r="J78" s="1221"/>
      <c r="K78" s="1241"/>
      <c r="L78" s="1241"/>
      <c r="M78" s="1241"/>
      <c r="N78" s="1241"/>
      <c r="AN78" s="1225"/>
      <c r="AO78" s="1225"/>
      <c r="AP78" s="1225"/>
      <c r="AQ78" s="1225"/>
      <c r="AR78" s="1225"/>
      <c r="AS78" s="1225"/>
      <c r="AT78" s="1225"/>
      <c r="AU78" s="1225"/>
      <c r="AV78" s="1225"/>
      <c r="AW78" s="1225"/>
      <c r="AX78" s="1225"/>
      <c r="AY78" s="1225"/>
      <c r="AZ78" s="1225"/>
      <c r="BA78" s="1225"/>
      <c r="BB78" s="1227"/>
      <c r="BC78" s="1227"/>
      <c r="BD78" s="1227"/>
      <c r="BE78" s="1227"/>
      <c r="BF78" s="1227"/>
      <c r="BG78" s="1227"/>
      <c r="BH78" s="1227"/>
      <c r="BI78" s="1227"/>
      <c r="BJ78" s="1227"/>
      <c r="BK78" s="1227"/>
      <c r="BL78" s="1227"/>
      <c r="BM78" s="1227"/>
      <c r="BN78" s="1227"/>
      <c r="BO78" s="1227"/>
      <c r="BP78" s="1226"/>
      <c r="BQ78" s="1226"/>
      <c r="BR78" s="1226"/>
      <c r="BS78" s="1226"/>
      <c r="BT78" s="1226"/>
      <c r="BU78" s="1226"/>
      <c r="BV78" s="1226"/>
      <c r="BW78" s="1226"/>
      <c r="BX78" s="1226"/>
      <c r="BY78" s="1226"/>
      <c r="BZ78" s="1226"/>
      <c r="CA78" s="1226"/>
      <c r="CB78" s="1226"/>
      <c r="CC78" s="1226"/>
      <c r="CD78" s="1226"/>
      <c r="CE78" s="1226"/>
      <c r="CF78" s="1226"/>
      <c r="CG78" s="1226"/>
      <c r="CH78" s="1226"/>
      <c r="CI78" s="1226"/>
      <c r="CJ78" s="1226"/>
      <c r="CK78" s="1226"/>
      <c r="CL78" s="1226"/>
      <c r="CM78" s="1226"/>
      <c r="CN78" s="1226"/>
      <c r="CO78" s="1226"/>
      <c r="CP78" s="1226"/>
      <c r="CQ78" s="1226"/>
      <c r="CR78" s="1226"/>
      <c r="CS78" s="1226"/>
      <c r="CT78" s="1226"/>
      <c r="CU78" s="1226"/>
      <c r="CV78" s="1226"/>
      <c r="CW78" s="1226"/>
      <c r="CX78" s="1226"/>
      <c r="CY78" s="1226"/>
      <c r="CZ78" s="1226"/>
      <c r="DA78" s="1226"/>
      <c r="DB78" s="1226"/>
      <c r="DC78" s="1226"/>
    </row>
    <row r="79" spans="2:107" ht="13.2" x14ac:dyDescent="0.2">
      <c r="B79" s="256"/>
      <c r="G79" s="1221"/>
      <c r="H79" s="1221"/>
      <c r="I79" s="1240"/>
      <c r="J79" s="1240"/>
      <c r="K79" s="1242"/>
      <c r="L79" s="1242"/>
      <c r="M79" s="1242"/>
      <c r="N79" s="1242"/>
      <c r="AN79" s="1225"/>
      <c r="AO79" s="1225"/>
      <c r="AP79" s="1225"/>
      <c r="AQ79" s="1225"/>
      <c r="AR79" s="1225"/>
      <c r="AS79" s="1225"/>
      <c r="AT79" s="1225"/>
      <c r="AU79" s="1225"/>
      <c r="AV79" s="1225"/>
      <c r="AW79" s="1225"/>
      <c r="AX79" s="1225"/>
      <c r="AY79" s="1225"/>
      <c r="AZ79" s="1225"/>
      <c r="BA79" s="1225"/>
      <c r="BB79" s="1227" t="s">
        <v>608</v>
      </c>
      <c r="BC79" s="1227"/>
      <c r="BD79" s="1227"/>
      <c r="BE79" s="1227"/>
      <c r="BF79" s="1227"/>
      <c r="BG79" s="1227"/>
      <c r="BH79" s="1227"/>
      <c r="BI79" s="1227"/>
      <c r="BJ79" s="1227"/>
      <c r="BK79" s="1227"/>
      <c r="BL79" s="1227"/>
      <c r="BM79" s="1227"/>
      <c r="BN79" s="1227"/>
      <c r="BO79" s="1227"/>
      <c r="BP79" s="1226">
        <v>7.1</v>
      </c>
      <c r="BQ79" s="1226"/>
      <c r="BR79" s="1226"/>
      <c r="BS79" s="1226"/>
      <c r="BT79" s="1226"/>
      <c r="BU79" s="1226"/>
      <c r="BV79" s="1226"/>
      <c r="BW79" s="1226"/>
      <c r="BX79" s="1226">
        <v>7.1</v>
      </c>
      <c r="BY79" s="1226"/>
      <c r="BZ79" s="1226"/>
      <c r="CA79" s="1226"/>
      <c r="CB79" s="1226"/>
      <c r="CC79" s="1226"/>
      <c r="CD79" s="1226"/>
      <c r="CE79" s="1226"/>
      <c r="CF79" s="1226">
        <v>7.3</v>
      </c>
      <c r="CG79" s="1226"/>
      <c r="CH79" s="1226"/>
      <c r="CI79" s="1226"/>
      <c r="CJ79" s="1226"/>
      <c r="CK79" s="1226"/>
      <c r="CL79" s="1226"/>
      <c r="CM79" s="1226"/>
      <c r="CN79" s="1226">
        <v>7.4</v>
      </c>
      <c r="CO79" s="1226"/>
      <c r="CP79" s="1226"/>
      <c r="CQ79" s="1226"/>
      <c r="CR79" s="1226"/>
      <c r="CS79" s="1226"/>
      <c r="CT79" s="1226"/>
      <c r="CU79" s="1226"/>
      <c r="CV79" s="1226">
        <v>7.5</v>
      </c>
      <c r="CW79" s="1226"/>
      <c r="CX79" s="1226"/>
      <c r="CY79" s="1226"/>
      <c r="CZ79" s="1226"/>
      <c r="DA79" s="1226"/>
      <c r="DB79" s="1226"/>
      <c r="DC79" s="1226"/>
    </row>
    <row r="80" spans="2:107" ht="13.2" x14ac:dyDescent="0.2">
      <c r="B80" s="256"/>
      <c r="G80" s="1221"/>
      <c r="H80" s="1221"/>
      <c r="I80" s="1240"/>
      <c r="J80" s="1240"/>
      <c r="K80" s="1242"/>
      <c r="L80" s="1242"/>
      <c r="M80" s="1242"/>
      <c r="N80" s="1242"/>
      <c r="AN80" s="1225"/>
      <c r="AO80" s="1225"/>
      <c r="AP80" s="1225"/>
      <c r="AQ80" s="1225"/>
      <c r="AR80" s="1225"/>
      <c r="AS80" s="1225"/>
      <c r="AT80" s="1225"/>
      <c r="AU80" s="1225"/>
      <c r="AV80" s="1225"/>
      <c r="AW80" s="1225"/>
      <c r="AX80" s="1225"/>
      <c r="AY80" s="1225"/>
      <c r="AZ80" s="1225"/>
      <c r="BA80" s="1225"/>
      <c r="BB80" s="1227"/>
      <c r="BC80" s="1227"/>
      <c r="BD80" s="1227"/>
      <c r="BE80" s="1227"/>
      <c r="BF80" s="1227"/>
      <c r="BG80" s="1227"/>
      <c r="BH80" s="1227"/>
      <c r="BI80" s="1227"/>
      <c r="BJ80" s="1227"/>
      <c r="BK80" s="1227"/>
      <c r="BL80" s="1227"/>
      <c r="BM80" s="1227"/>
      <c r="BN80" s="1227"/>
      <c r="BO80" s="1227"/>
      <c r="BP80" s="1226"/>
      <c r="BQ80" s="1226"/>
      <c r="BR80" s="1226"/>
      <c r="BS80" s="1226"/>
      <c r="BT80" s="1226"/>
      <c r="BU80" s="1226"/>
      <c r="BV80" s="1226"/>
      <c r="BW80" s="1226"/>
      <c r="BX80" s="1226"/>
      <c r="BY80" s="1226"/>
      <c r="BZ80" s="1226"/>
      <c r="CA80" s="1226"/>
      <c r="CB80" s="1226"/>
      <c r="CC80" s="1226"/>
      <c r="CD80" s="1226"/>
      <c r="CE80" s="1226"/>
      <c r="CF80" s="1226"/>
      <c r="CG80" s="1226"/>
      <c r="CH80" s="1226"/>
      <c r="CI80" s="1226"/>
      <c r="CJ80" s="1226"/>
      <c r="CK80" s="1226"/>
      <c r="CL80" s="1226"/>
      <c r="CM80" s="1226"/>
      <c r="CN80" s="1226"/>
      <c r="CO80" s="1226"/>
      <c r="CP80" s="1226"/>
      <c r="CQ80" s="1226"/>
      <c r="CR80" s="1226"/>
      <c r="CS80" s="1226"/>
      <c r="CT80" s="1226"/>
      <c r="CU80" s="1226"/>
      <c r="CV80" s="1226"/>
      <c r="CW80" s="1226"/>
      <c r="CX80" s="1226"/>
      <c r="CY80" s="1226"/>
      <c r="CZ80" s="1226"/>
      <c r="DA80" s="1226"/>
      <c r="DB80" s="1226"/>
      <c r="DC80" s="1226"/>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 right="0" top="0.19685039370078741" bottom="0" header="0.39370078740157483" footer="0"/>
  <pageSetup paperSize="9"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69B45-16BC-4A74-9DF8-2DB7E2CD6CA0}">
  <sheetPr>
    <pageSetUpPr fitToPage="1"/>
  </sheetPr>
  <dimension ref="A1:DR125"/>
  <sheetViews>
    <sheetView topLeftCell="A57" zoomScale="40" zoomScaleNormal="40" workbookViewId="0">
      <selection activeCell="AN73" sqref="AN73:BA76"/>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500</v>
      </c>
    </row>
  </sheetData>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8342-450A-4D44-8C1E-EB6127B83B4F}">
  <sheetPr>
    <pageSetUpPr fitToPage="1"/>
  </sheetPr>
  <dimension ref="A1:DR125"/>
  <sheetViews>
    <sheetView topLeftCell="A7" zoomScale="55" zoomScaleNormal="55" workbookViewId="0">
      <selection activeCell="AN73" sqref="AN73:BA76"/>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500</v>
      </c>
    </row>
  </sheetData>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550</v>
      </c>
      <c r="G2" s="146"/>
      <c r="H2" s="147"/>
    </row>
    <row r="3" spans="1:8" x14ac:dyDescent="0.2">
      <c r="A3" s="143" t="s">
        <v>543</v>
      </c>
      <c r="B3" s="148"/>
      <c r="C3" s="149"/>
      <c r="D3" s="150">
        <v>512566</v>
      </c>
      <c r="E3" s="151"/>
      <c r="F3" s="152">
        <v>291173</v>
      </c>
      <c r="G3" s="153"/>
      <c r="H3" s="154"/>
    </row>
    <row r="4" spans="1:8" x14ac:dyDescent="0.2">
      <c r="A4" s="155"/>
      <c r="B4" s="156"/>
      <c r="C4" s="157"/>
      <c r="D4" s="158">
        <v>338952</v>
      </c>
      <c r="E4" s="159"/>
      <c r="F4" s="160">
        <v>119071</v>
      </c>
      <c r="G4" s="161"/>
      <c r="H4" s="162"/>
    </row>
    <row r="5" spans="1:8" x14ac:dyDescent="0.2">
      <c r="A5" s="143" t="s">
        <v>545</v>
      </c>
      <c r="B5" s="148"/>
      <c r="C5" s="149"/>
      <c r="D5" s="150">
        <v>583055</v>
      </c>
      <c r="E5" s="151"/>
      <c r="F5" s="152">
        <v>271581</v>
      </c>
      <c r="G5" s="153"/>
      <c r="H5" s="154"/>
    </row>
    <row r="6" spans="1:8" x14ac:dyDescent="0.2">
      <c r="A6" s="155"/>
      <c r="B6" s="156"/>
      <c r="C6" s="157"/>
      <c r="D6" s="158">
        <v>293420</v>
      </c>
      <c r="E6" s="159"/>
      <c r="F6" s="160">
        <v>117844</v>
      </c>
      <c r="G6" s="161"/>
      <c r="H6" s="162"/>
    </row>
    <row r="7" spans="1:8" x14ac:dyDescent="0.2">
      <c r="A7" s="143" t="s">
        <v>546</v>
      </c>
      <c r="B7" s="148"/>
      <c r="C7" s="149"/>
      <c r="D7" s="150">
        <v>598371</v>
      </c>
      <c r="E7" s="151"/>
      <c r="F7" s="152">
        <v>268375</v>
      </c>
      <c r="G7" s="153"/>
      <c r="H7" s="154"/>
    </row>
    <row r="8" spans="1:8" x14ac:dyDescent="0.2">
      <c r="A8" s="155"/>
      <c r="B8" s="156"/>
      <c r="C8" s="157"/>
      <c r="D8" s="158">
        <v>329093</v>
      </c>
      <c r="E8" s="159"/>
      <c r="F8" s="160">
        <v>119602</v>
      </c>
      <c r="G8" s="161"/>
      <c r="H8" s="162"/>
    </row>
    <row r="9" spans="1:8" x14ac:dyDescent="0.2">
      <c r="A9" s="143" t="s">
        <v>547</v>
      </c>
      <c r="B9" s="148"/>
      <c r="C9" s="149"/>
      <c r="D9" s="150">
        <v>522877</v>
      </c>
      <c r="E9" s="151"/>
      <c r="F9" s="152">
        <v>301035</v>
      </c>
      <c r="G9" s="153"/>
      <c r="H9" s="154"/>
    </row>
    <row r="10" spans="1:8" x14ac:dyDescent="0.2">
      <c r="A10" s="155"/>
      <c r="B10" s="156"/>
      <c r="C10" s="157"/>
      <c r="D10" s="158">
        <v>245526</v>
      </c>
      <c r="E10" s="159"/>
      <c r="F10" s="160">
        <v>154376</v>
      </c>
      <c r="G10" s="161"/>
      <c r="H10" s="162"/>
    </row>
    <row r="11" spans="1:8" x14ac:dyDescent="0.2">
      <c r="A11" s="143" t="s">
        <v>548</v>
      </c>
      <c r="B11" s="148"/>
      <c r="C11" s="149"/>
      <c r="D11" s="150">
        <v>448458</v>
      </c>
      <c r="E11" s="151"/>
      <c r="F11" s="152">
        <v>277467</v>
      </c>
      <c r="G11" s="153"/>
      <c r="H11" s="154"/>
    </row>
    <row r="12" spans="1:8" x14ac:dyDescent="0.2">
      <c r="A12" s="155"/>
      <c r="B12" s="156"/>
      <c r="C12" s="163"/>
      <c r="D12" s="158">
        <v>213995</v>
      </c>
      <c r="E12" s="159"/>
      <c r="F12" s="160">
        <v>128378</v>
      </c>
      <c r="G12" s="161"/>
      <c r="H12" s="162"/>
    </row>
    <row r="13" spans="1:8" x14ac:dyDescent="0.2">
      <c r="A13" s="143"/>
      <c r="B13" s="148"/>
      <c r="C13" s="149"/>
      <c r="D13" s="150">
        <v>533065</v>
      </c>
      <c r="E13" s="151"/>
      <c r="F13" s="152">
        <v>281926</v>
      </c>
      <c r="G13" s="164"/>
      <c r="H13" s="154"/>
    </row>
    <row r="14" spans="1:8" x14ac:dyDescent="0.2">
      <c r="A14" s="155"/>
      <c r="B14" s="156"/>
      <c r="C14" s="157"/>
      <c r="D14" s="158">
        <v>284197</v>
      </c>
      <c r="E14" s="159"/>
      <c r="F14" s="160">
        <v>127854</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4.8499999999999996</v>
      </c>
      <c r="C19" s="165">
        <f>ROUND(VALUE(SUBSTITUTE(実質収支比率等に係る経年分析!G$48,"▲","-")),2)</f>
        <v>4.38</v>
      </c>
      <c r="D19" s="165">
        <f>ROUND(VALUE(SUBSTITUTE(実質収支比率等に係る経年分析!H$48,"▲","-")),2)</f>
        <v>4.58</v>
      </c>
      <c r="E19" s="165">
        <f>ROUND(VALUE(SUBSTITUTE(実質収支比率等に係る経年分析!I$48,"▲","-")),2)</f>
        <v>3.43</v>
      </c>
      <c r="F19" s="165">
        <f>ROUND(VALUE(SUBSTITUTE(実質収支比率等に係る経年分析!J$48,"▲","-")),2)</f>
        <v>3.87</v>
      </c>
    </row>
    <row r="20" spans="1:11" x14ac:dyDescent="0.2">
      <c r="A20" s="165" t="s">
        <v>54</v>
      </c>
      <c r="B20" s="165">
        <f>ROUND(VALUE(SUBSTITUTE(実質収支比率等に係る経年分析!F$47,"▲","-")),2)</f>
        <v>55.99</v>
      </c>
      <c r="C20" s="165">
        <f>ROUND(VALUE(SUBSTITUTE(実質収支比率等に係る経年分析!G$47,"▲","-")),2)</f>
        <v>54.39</v>
      </c>
      <c r="D20" s="165">
        <f>ROUND(VALUE(SUBSTITUTE(実質収支比率等に係る経年分析!H$47,"▲","-")),2)</f>
        <v>54.51</v>
      </c>
      <c r="E20" s="165">
        <f>ROUND(VALUE(SUBSTITUTE(実質収支比率等に係る経年分析!I$47,"▲","-")),2)</f>
        <v>49.07</v>
      </c>
      <c r="F20" s="165">
        <f>ROUND(VALUE(SUBSTITUTE(実質収支比率等に係る経年分析!J$47,"▲","-")),2)</f>
        <v>45.37</v>
      </c>
    </row>
    <row r="21" spans="1:11" x14ac:dyDescent="0.2">
      <c r="A21" s="165" t="s">
        <v>55</v>
      </c>
      <c r="B21" s="165">
        <f>IF(ISNUMBER(VALUE(SUBSTITUTE(実質収支比率等に係る経年分析!F$49,"▲","-"))),ROUND(VALUE(SUBSTITUTE(実質収支比率等に係る経年分析!F$49,"▲","-")),2),NA())</f>
        <v>-0.41</v>
      </c>
      <c r="C21" s="165">
        <f>IF(ISNUMBER(VALUE(SUBSTITUTE(実質収支比率等に係る経年分析!G$49,"▲","-"))),ROUND(VALUE(SUBSTITUTE(実質収支比率等に係る経年分析!G$49,"▲","-")),2),NA())</f>
        <v>-5.72</v>
      </c>
      <c r="D21" s="165">
        <f>IF(ISNUMBER(VALUE(SUBSTITUTE(実質収支比率等に係る経年分析!H$49,"▲","-"))),ROUND(VALUE(SUBSTITUTE(実質収支比率等に係る経年分析!H$49,"▲","-")),2),NA())</f>
        <v>0.21</v>
      </c>
      <c r="E21" s="165">
        <f>IF(ISNUMBER(VALUE(SUBSTITUTE(実質収支比率等に係る経年分析!I$49,"▲","-"))),ROUND(VALUE(SUBSTITUTE(実質収支比率等に係る経年分析!I$49,"▲","-")),2),NA())</f>
        <v>-2.41</v>
      </c>
      <c r="F21" s="165">
        <f>IF(ISNUMBER(VALUE(SUBSTITUTE(実質収支比率等に係る経年分析!J$49,"▲","-"))),ROUND(VALUE(SUBSTITUTE(実質収支比率等に係る経年分析!J$49,"▲","-")),2),NA())</f>
        <v>0.73</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簡易水道事業特別会計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0.04</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0.18</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0.14000000000000001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0.15</v>
      </c>
    </row>
    <row r="30" spans="1:11" x14ac:dyDescent="0.2">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7.0000000000000007E-2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0.46</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0.24</v>
      </c>
    </row>
    <row r="31" spans="1:11" x14ac:dyDescent="0.2">
      <c r="A31" s="166" t="str">
        <f>IF(連結実質赤字比率に係る赤字・黒字の構成分析!C$39="",NA(),連結実質赤字比率に係る赤字・黒字の構成分析!C$39)</f>
        <v>発電事業特別会計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0.37</v>
      </c>
    </row>
    <row r="32" spans="1:11" x14ac:dyDescent="0.2">
      <c r="A32" s="166" t="str">
        <f>IF(連結実質赤字比率に係る赤字・黒字の構成分析!C$38="",NA(),連結実質赤字比率に係る赤字・黒字の構成分析!C$38)</f>
        <v>公共下水道事業特別会計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0.14000000000000001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0.39</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1.67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0.57999999999999996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1.21</v>
      </c>
    </row>
    <row r="34" spans="1:16" x14ac:dyDescent="0.2">
      <c r="A34" s="166" t="str">
        <f>IF(連結実質赤字比率に係る赤字・黒字の構成分析!C$36="",NA(),連結実質赤字比率に係る赤字・黒字の構成分析!C$36)</f>
        <v>国民健康保険診療所事業特別会計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1.18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1.28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1.31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1.21</v>
      </c>
    </row>
    <row r="35" spans="1:16" x14ac:dyDescent="0.2">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0.38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0.83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1.0900000000000001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0.66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1.38</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4.8499999999999996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4.38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4.58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3.43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3.87</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292</v>
      </c>
      <c r="E42" s="167"/>
      <c r="F42" s="167"/>
      <c r="G42" s="167">
        <f>'実質公債費比率（分子）の構造'!L$52</f>
        <v>270</v>
      </c>
      <c r="H42" s="167"/>
      <c r="I42" s="167"/>
      <c r="J42" s="167">
        <f>'実質公債費比率（分子）の構造'!M$52</f>
        <v>258</v>
      </c>
      <c r="K42" s="167"/>
      <c r="L42" s="167"/>
      <c r="M42" s="167">
        <f>'実質公債費比率（分子）の構造'!N$52</f>
        <v>246</v>
      </c>
      <c r="N42" s="167"/>
      <c r="O42" s="167"/>
      <c r="P42" s="167">
        <f>'実質公債費比率（分子）の構造'!O$52</f>
        <v>255</v>
      </c>
    </row>
    <row r="43" spans="1:16" x14ac:dyDescent="0.2">
      <c r="A43" s="167" t="s">
        <v>17</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63</v>
      </c>
      <c r="B44" s="167">
        <f>'実質公債費比率（分子）の構造'!K$50</f>
        <v>11</v>
      </c>
      <c r="C44" s="167"/>
      <c r="D44" s="167"/>
      <c r="E44" s="167">
        <f>'実質公債費比率（分子）の構造'!L$50</f>
        <v>10</v>
      </c>
      <c r="F44" s="167"/>
      <c r="G44" s="167"/>
      <c r="H44" s="167">
        <f>'実質公債費比率（分子）の構造'!M$50</f>
        <v>9</v>
      </c>
      <c r="I44" s="167"/>
      <c r="J44" s="167"/>
      <c r="K44" s="167">
        <f>'実質公債費比率（分子）の構造'!N$50</f>
        <v>8</v>
      </c>
      <c r="L44" s="167"/>
      <c r="M44" s="167"/>
      <c r="N44" s="167">
        <f>'実質公債費比率（分子）の構造'!O$50</f>
        <v>7</v>
      </c>
      <c r="O44" s="167"/>
      <c r="P44" s="167"/>
    </row>
    <row r="45" spans="1:16" x14ac:dyDescent="0.2">
      <c r="A45" s="167" t="s">
        <v>64</v>
      </c>
      <c r="B45" s="167">
        <f>'実質公債費比率（分子）の構造'!K$49</f>
        <v>17</v>
      </c>
      <c r="C45" s="167"/>
      <c r="D45" s="167"/>
      <c r="E45" s="167">
        <f>'実質公債費比率（分子）の構造'!L$49</f>
        <v>7</v>
      </c>
      <c r="F45" s="167"/>
      <c r="G45" s="167"/>
      <c r="H45" s="167">
        <f>'実質公債費比率（分子）の構造'!M$49</f>
        <v>6</v>
      </c>
      <c r="I45" s="167"/>
      <c r="J45" s="167"/>
      <c r="K45" s="167">
        <f>'実質公債費比率（分子）の構造'!N$49</f>
        <v>4</v>
      </c>
      <c r="L45" s="167"/>
      <c r="M45" s="167"/>
      <c r="N45" s="167">
        <f>'実質公債費比率（分子）の構造'!O$49</f>
        <v>3</v>
      </c>
      <c r="O45" s="167"/>
      <c r="P45" s="167"/>
    </row>
    <row r="46" spans="1:16" x14ac:dyDescent="0.2">
      <c r="A46" s="167" t="s">
        <v>65</v>
      </c>
      <c r="B46" s="167">
        <f>'実質公債費比率（分子）の構造'!K$48</f>
        <v>26</v>
      </c>
      <c r="C46" s="167"/>
      <c r="D46" s="167"/>
      <c r="E46" s="167">
        <f>'実質公債費比率（分子）の構造'!L$48</f>
        <v>27</v>
      </c>
      <c r="F46" s="167"/>
      <c r="G46" s="167"/>
      <c r="H46" s="167">
        <f>'実質公債費比率（分子）の構造'!M$48</f>
        <v>26</v>
      </c>
      <c r="I46" s="167"/>
      <c r="J46" s="167"/>
      <c r="K46" s="167">
        <f>'実質公債費比率（分子）の構造'!N$48</f>
        <v>27</v>
      </c>
      <c r="L46" s="167"/>
      <c r="M46" s="167"/>
      <c r="N46" s="167">
        <f>'実質公債費比率（分子）の構造'!O$48</f>
        <v>22</v>
      </c>
      <c r="O46" s="167"/>
      <c r="P46" s="167"/>
    </row>
    <row r="47" spans="1:16" x14ac:dyDescent="0.2">
      <c r="A47" s="167" t="s">
        <v>66</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67</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68</v>
      </c>
      <c r="B49" s="167">
        <f>'実質公債費比率（分子）の構造'!K$45</f>
        <v>329</v>
      </c>
      <c r="C49" s="167"/>
      <c r="D49" s="167"/>
      <c r="E49" s="167">
        <f>'実質公債費比率（分子）の構造'!L$45</f>
        <v>305</v>
      </c>
      <c r="F49" s="167"/>
      <c r="G49" s="167"/>
      <c r="H49" s="167">
        <f>'実質公債費比率（分子）の構造'!M$45</f>
        <v>304</v>
      </c>
      <c r="I49" s="167"/>
      <c r="J49" s="167"/>
      <c r="K49" s="167">
        <f>'実質公債費比率（分子）の構造'!N$45</f>
        <v>297</v>
      </c>
      <c r="L49" s="167"/>
      <c r="M49" s="167"/>
      <c r="N49" s="167">
        <f>'実質公債費比率（分子）の構造'!O$45</f>
        <v>324</v>
      </c>
      <c r="O49" s="167"/>
      <c r="P49" s="167"/>
    </row>
    <row r="50" spans="1:16" x14ac:dyDescent="0.2">
      <c r="A50" s="167" t="s">
        <v>69</v>
      </c>
      <c r="B50" s="167" t="e">
        <f>NA()</f>
        <v>#N/A</v>
      </c>
      <c r="C50" s="167">
        <f>IF(ISNUMBER('実質公債費比率（分子）の構造'!K$53),'実質公債費比率（分子）の構造'!K$53,NA())</f>
        <v>91</v>
      </c>
      <c r="D50" s="167" t="e">
        <f>NA()</f>
        <v>#N/A</v>
      </c>
      <c r="E50" s="167" t="e">
        <f>NA()</f>
        <v>#N/A</v>
      </c>
      <c r="F50" s="167">
        <f>IF(ISNUMBER('実質公債費比率（分子）の構造'!L$53),'実質公債費比率（分子）の構造'!L$53,NA())</f>
        <v>79</v>
      </c>
      <c r="G50" s="167" t="e">
        <f>NA()</f>
        <v>#N/A</v>
      </c>
      <c r="H50" s="167" t="e">
        <f>NA()</f>
        <v>#N/A</v>
      </c>
      <c r="I50" s="167">
        <f>IF(ISNUMBER('実質公債費比率（分子）の構造'!M$53),'実質公債費比率（分子）の構造'!M$53,NA())</f>
        <v>87</v>
      </c>
      <c r="J50" s="167" t="e">
        <f>NA()</f>
        <v>#N/A</v>
      </c>
      <c r="K50" s="167" t="e">
        <f>NA()</f>
        <v>#N/A</v>
      </c>
      <c r="L50" s="167">
        <f>IF(ISNUMBER('実質公債費比率（分子）の構造'!N$53),'実質公債費比率（分子）の構造'!N$53,NA())</f>
        <v>90</v>
      </c>
      <c r="M50" s="167" t="e">
        <f>NA()</f>
        <v>#N/A</v>
      </c>
      <c r="N50" s="167" t="e">
        <f>NA()</f>
        <v>#N/A</v>
      </c>
      <c r="O50" s="167">
        <f>IF(ISNUMBER('実質公債費比率（分子）の構造'!O$53),'実質公債費比率（分子）の構造'!O$53,NA())</f>
        <v>101</v>
      </c>
      <c r="P50" s="167" t="e">
        <f>NA()</f>
        <v>#N/A</v>
      </c>
    </row>
    <row r="53" spans="1:16" x14ac:dyDescent="0.2">
      <c r="A53" s="139" t="s">
        <v>70</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71</v>
      </c>
      <c r="C55" s="166"/>
      <c r="D55" s="166" t="s">
        <v>72</v>
      </c>
      <c r="E55" s="166" t="s">
        <v>71</v>
      </c>
      <c r="F55" s="166"/>
      <c r="G55" s="166" t="s">
        <v>72</v>
      </c>
      <c r="H55" s="166" t="s">
        <v>71</v>
      </c>
      <c r="I55" s="166"/>
      <c r="J55" s="166" t="s">
        <v>72</v>
      </c>
      <c r="K55" s="166" t="s">
        <v>71</v>
      </c>
      <c r="L55" s="166"/>
      <c r="M55" s="166" t="s">
        <v>72</v>
      </c>
      <c r="N55" s="166" t="s">
        <v>71</v>
      </c>
      <c r="O55" s="166"/>
      <c r="P55" s="166" t="s">
        <v>72</v>
      </c>
    </row>
    <row r="56" spans="1:16" x14ac:dyDescent="0.2">
      <c r="A56" s="166" t="s">
        <v>42</v>
      </c>
      <c r="B56" s="166"/>
      <c r="C56" s="166"/>
      <c r="D56" s="166">
        <f>'将来負担比率（分子）の構造'!I$52</f>
        <v>2490</v>
      </c>
      <c r="E56" s="166"/>
      <c r="F56" s="166"/>
      <c r="G56" s="166">
        <f>'将来負担比率（分子）の構造'!J$52</f>
        <v>2479</v>
      </c>
      <c r="H56" s="166"/>
      <c r="I56" s="166"/>
      <c r="J56" s="166">
        <f>'将来負担比率（分子）の構造'!K$52</f>
        <v>2483</v>
      </c>
      <c r="K56" s="166"/>
      <c r="L56" s="166"/>
      <c r="M56" s="166">
        <f>'将来負担比率（分子）の構造'!L$52</f>
        <v>2462</v>
      </c>
      <c r="N56" s="166"/>
      <c r="O56" s="166"/>
      <c r="P56" s="166">
        <f>'将来負担比率（分子）の構造'!M$52</f>
        <v>2404</v>
      </c>
    </row>
    <row r="57" spans="1:16" x14ac:dyDescent="0.2">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40</v>
      </c>
      <c r="B58" s="166"/>
      <c r="C58" s="166"/>
      <c r="D58" s="166">
        <f>'将来負担比率（分子）の構造'!I$50</f>
        <v>3937</v>
      </c>
      <c r="E58" s="166"/>
      <c r="F58" s="166"/>
      <c r="G58" s="166">
        <f>'将来負担比率（分子）の構造'!J$50</f>
        <v>3915</v>
      </c>
      <c r="H58" s="166"/>
      <c r="I58" s="166"/>
      <c r="J58" s="166">
        <f>'将来負担比率（分子）の構造'!K$50</f>
        <v>3789</v>
      </c>
      <c r="K58" s="166"/>
      <c r="L58" s="166"/>
      <c r="M58" s="166">
        <f>'将来負担比率（分子）の構造'!L$50</f>
        <v>3732</v>
      </c>
      <c r="N58" s="166"/>
      <c r="O58" s="166"/>
      <c r="P58" s="166">
        <f>'将来負担比率（分子）の構造'!M$50</f>
        <v>4137</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4</v>
      </c>
      <c r="C61" s="166"/>
      <c r="D61" s="166"/>
      <c r="E61" s="166">
        <f>'将来負担比率（分子）の構造'!J$46</f>
        <v>4</v>
      </c>
      <c r="F61" s="166"/>
      <c r="G61" s="166"/>
      <c r="H61" s="166">
        <f>'将来負担比率（分子）の構造'!K$46</f>
        <v>4</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312</v>
      </c>
      <c r="C62" s="166"/>
      <c r="D62" s="166"/>
      <c r="E62" s="166">
        <f>'将来負担比率（分子）の構造'!J$45</f>
        <v>308</v>
      </c>
      <c r="F62" s="166"/>
      <c r="G62" s="166"/>
      <c r="H62" s="166">
        <f>'将来負担比率（分子）の構造'!K$45</f>
        <v>280</v>
      </c>
      <c r="I62" s="166"/>
      <c r="J62" s="166"/>
      <c r="K62" s="166">
        <f>'将来負担比率（分子）の構造'!L$45</f>
        <v>136</v>
      </c>
      <c r="L62" s="166"/>
      <c r="M62" s="166"/>
      <c r="N62" s="166">
        <f>'将来負担比率（分子）の構造'!M$45</f>
        <v>250</v>
      </c>
      <c r="O62" s="166"/>
      <c r="P62" s="166"/>
    </row>
    <row r="63" spans="1:16" x14ac:dyDescent="0.2">
      <c r="A63" s="166" t="s">
        <v>33</v>
      </c>
      <c r="B63" s="166">
        <f>'将来負担比率（分子）の構造'!I$44</f>
        <v>35</v>
      </c>
      <c r="C63" s="166"/>
      <c r="D63" s="166"/>
      <c r="E63" s="166">
        <f>'将来負担比率（分子）の構造'!J$44</f>
        <v>19</v>
      </c>
      <c r="F63" s="166"/>
      <c r="G63" s="166"/>
      <c r="H63" s="166">
        <f>'将来負担比率（分子）の構造'!K$44</f>
        <v>13</v>
      </c>
      <c r="I63" s="166"/>
      <c r="J63" s="166"/>
      <c r="K63" s="166">
        <f>'将来負担比率（分子）の構造'!L$44</f>
        <v>9</v>
      </c>
      <c r="L63" s="166"/>
      <c r="M63" s="166"/>
      <c r="N63" s="166">
        <f>'将来負担比率（分子）の構造'!M$44</f>
        <v>5</v>
      </c>
      <c r="O63" s="166"/>
      <c r="P63" s="166"/>
    </row>
    <row r="64" spans="1:16" x14ac:dyDescent="0.2">
      <c r="A64" s="166" t="s">
        <v>32</v>
      </c>
      <c r="B64" s="166">
        <f>'将来負担比率（分子）の構造'!I$43</f>
        <v>208</v>
      </c>
      <c r="C64" s="166"/>
      <c r="D64" s="166"/>
      <c r="E64" s="166">
        <f>'将来負担比率（分子）の構造'!J$43</f>
        <v>189</v>
      </c>
      <c r="F64" s="166"/>
      <c r="G64" s="166"/>
      <c r="H64" s="166">
        <f>'将来負担比率（分子）の構造'!K$43</f>
        <v>160</v>
      </c>
      <c r="I64" s="166"/>
      <c r="J64" s="166"/>
      <c r="K64" s="166">
        <f>'将来負担比率（分子）の構造'!L$43</f>
        <v>141</v>
      </c>
      <c r="L64" s="166"/>
      <c r="M64" s="166"/>
      <c r="N64" s="166">
        <f>'将来負担比率（分子）の構造'!M$43</f>
        <v>121</v>
      </c>
      <c r="O64" s="166"/>
      <c r="P64" s="166"/>
    </row>
    <row r="65" spans="1:16" x14ac:dyDescent="0.2">
      <c r="A65" s="166" t="s">
        <v>31</v>
      </c>
      <c r="B65" s="166">
        <f>'将来負担比率（分子）の構造'!I$42</f>
        <v>61</v>
      </c>
      <c r="C65" s="166"/>
      <c r="D65" s="166"/>
      <c r="E65" s="166">
        <f>'将来負担比率（分子）の構造'!J$42</f>
        <v>50</v>
      </c>
      <c r="F65" s="166"/>
      <c r="G65" s="166"/>
      <c r="H65" s="166">
        <f>'将来負担比率（分子）の構造'!K$42</f>
        <v>40</v>
      </c>
      <c r="I65" s="166"/>
      <c r="J65" s="166"/>
      <c r="K65" s="166">
        <f>'将来負担比率（分子）の構造'!L$42</f>
        <v>31</v>
      </c>
      <c r="L65" s="166"/>
      <c r="M65" s="166"/>
      <c r="N65" s="166">
        <f>'将来負担比率（分子）の構造'!M$42</f>
        <v>23</v>
      </c>
      <c r="O65" s="166"/>
      <c r="P65" s="166"/>
    </row>
    <row r="66" spans="1:16" x14ac:dyDescent="0.2">
      <c r="A66" s="166" t="s">
        <v>30</v>
      </c>
      <c r="B66" s="166">
        <f>'将来負担比率（分子）の構造'!I$41</f>
        <v>2951</v>
      </c>
      <c r="C66" s="166"/>
      <c r="D66" s="166"/>
      <c r="E66" s="166">
        <f>'将来負担比率（分子）の構造'!J$41</f>
        <v>2964</v>
      </c>
      <c r="F66" s="166"/>
      <c r="G66" s="166"/>
      <c r="H66" s="166">
        <f>'将来負担比率（分子）の構造'!K$41</f>
        <v>2970</v>
      </c>
      <c r="I66" s="166"/>
      <c r="J66" s="166"/>
      <c r="K66" s="166">
        <f>'将来負担比率（分子）の構造'!L$41</f>
        <v>2925</v>
      </c>
      <c r="L66" s="166"/>
      <c r="M66" s="166"/>
      <c r="N66" s="166">
        <f>'将来負担比率（分子）の構造'!M$41</f>
        <v>2857</v>
      </c>
      <c r="O66" s="166"/>
      <c r="P66" s="166"/>
    </row>
    <row r="67" spans="1:16" x14ac:dyDescent="0.2">
      <c r="A67" s="166" t="s">
        <v>73</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74</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75</v>
      </c>
      <c r="B72" s="170">
        <f>基金残高に係る経年分析!F55</f>
        <v>968</v>
      </c>
      <c r="C72" s="170">
        <f>基金残高に係る経年分析!G55</f>
        <v>937</v>
      </c>
      <c r="D72" s="170">
        <f>基金残高に係る経年分析!H55</f>
        <v>938</v>
      </c>
    </row>
    <row r="73" spans="1:16" x14ac:dyDescent="0.2">
      <c r="A73" s="169" t="s">
        <v>76</v>
      </c>
      <c r="B73" s="170">
        <f>基金残高に係る経年分析!F56</f>
        <v>33</v>
      </c>
      <c r="C73" s="170">
        <f>基金残高に係る経年分析!G56</f>
        <v>33</v>
      </c>
      <c r="D73" s="170">
        <f>基金残高に係る経年分析!H56</f>
        <v>33</v>
      </c>
    </row>
    <row r="74" spans="1:16" x14ac:dyDescent="0.2">
      <c r="A74" s="169" t="s">
        <v>77</v>
      </c>
      <c r="B74" s="170">
        <f>基金残高に係る経年分析!F57</f>
        <v>2545</v>
      </c>
      <c r="C74" s="170">
        <f>基金残高に係る経年分析!G57</f>
        <v>2607</v>
      </c>
      <c r="D74" s="170">
        <f>基金残高に係る経年分析!H57</f>
        <v>3018</v>
      </c>
    </row>
  </sheetData>
  <sheetProtection algorithmName="SHA-512" hashValue="iOLwvxesPsMe/wpHMi5zRvkKFFFbKUQuOdCFu0G3VAi3sN2TekXnWL2PbO1fqrcrKWZCax5K9sOLzYtnoFzIfg==" saltValue="I7spLVxod0SUn2QuGOCX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3BB8D-8EBB-4BFD-8145-24B301F8918A}">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210</v>
      </c>
      <c r="DI1" s="613"/>
      <c r="DJ1" s="613"/>
      <c r="DK1" s="613"/>
      <c r="DL1" s="613"/>
      <c r="DM1" s="613"/>
      <c r="DN1" s="614"/>
      <c r="DO1" s="205"/>
      <c r="DP1" s="612" t="s">
        <v>211</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213</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214</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215</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216</v>
      </c>
      <c r="S4" s="616"/>
      <c r="T4" s="616"/>
      <c r="U4" s="616"/>
      <c r="V4" s="616"/>
      <c r="W4" s="616"/>
      <c r="X4" s="616"/>
      <c r="Y4" s="617"/>
      <c r="Z4" s="615" t="s">
        <v>217</v>
      </c>
      <c r="AA4" s="616"/>
      <c r="AB4" s="616"/>
      <c r="AC4" s="617"/>
      <c r="AD4" s="615" t="s">
        <v>218</v>
      </c>
      <c r="AE4" s="616"/>
      <c r="AF4" s="616"/>
      <c r="AG4" s="616"/>
      <c r="AH4" s="616"/>
      <c r="AI4" s="616"/>
      <c r="AJ4" s="616"/>
      <c r="AK4" s="617"/>
      <c r="AL4" s="615" t="s">
        <v>217</v>
      </c>
      <c r="AM4" s="616"/>
      <c r="AN4" s="616"/>
      <c r="AO4" s="617"/>
      <c r="AP4" s="618" t="s">
        <v>219</v>
      </c>
      <c r="AQ4" s="618"/>
      <c r="AR4" s="618"/>
      <c r="AS4" s="618"/>
      <c r="AT4" s="618"/>
      <c r="AU4" s="618"/>
      <c r="AV4" s="618"/>
      <c r="AW4" s="618"/>
      <c r="AX4" s="618"/>
      <c r="AY4" s="618"/>
      <c r="AZ4" s="618"/>
      <c r="BA4" s="618"/>
      <c r="BB4" s="618"/>
      <c r="BC4" s="618"/>
      <c r="BD4" s="618"/>
      <c r="BE4" s="618"/>
      <c r="BF4" s="618"/>
      <c r="BG4" s="618" t="s">
        <v>220</v>
      </c>
      <c r="BH4" s="618"/>
      <c r="BI4" s="618"/>
      <c r="BJ4" s="618"/>
      <c r="BK4" s="618"/>
      <c r="BL4" s="618"/>
      <c r="BM4" s="618"/>
      <c r="BN4" s="618"/>
      <c r="BO4" s="618" t="s">
        <v>217</v>
      </c>
      <c r="BP4" s="618"/>
      <c r="BQ4" s="618"/>
      <c r="BR4" s="618"/>
      <c r="BS4" s="618" t="s">
        <v>221</v>
      </c>
      <c r="BT4" s="618"/>
      <c r="BU4" s="618"/>
      <c r="BV4" s="618"/>
      <c r="BW4" s="618"/>
      <c r="BX4" s="618"/>
      <c r="BY4" s="618"/>
      <c r="BZ4" s="618"/>
      <c r="CA4" s="618"/>
      <c r="CB4" s="618"/>
      <c r="CD4" s="615" t="s">
        <v>222</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223</v>
      </c>
      <c r="C5" s="620"/>
      <c r="D5" s="620"/>
      <c r="E5" s="620"/>
      <c r="F5" s="620"/>
      <c r="G5" s="620"/>
      <c r="H5" s="620"/>
      <c r="I5" s="620"/>
      <c r="J5" s="620"/>
      <c r="K5" s="620"/>
      <c r="L5" s="620"/>
      <c r="M5" s="620"/>
      <c r="N5" s="620"/>
      <c r="O5" s="620"/>
      <c r="P5" s="620"/>
      <c r="Q5" s="621"/>
      <c r="R5" s="622">
        <v>479654</v>
      </c>
      <c r="S5" s="623"/>
      <c r="T5" s="623"/>
      <c r="U5" s="623"/>
      <c r="V5" s="623"/>
      <c r="W5" s="623"/>
      <c r="X5" s="623"/>
      <c r="Y5" s="624"/>
      <c r="Z5" s="625">
        <v>12.7</v>
      </c>
      <c r="AA5" s="625"/>
      <c r="AB5" s="625"/>
      <c r="AC5" s="625"/>
      <c r="AD5" s="626">
        <v>479654</v>
      </c>
      <c r="AE5" s="626"/>
      <c r="AF5" s="626"/>
      <c r="AG5" s="626"/>
      <c r="AH5" s="626"/>
      <c r="AI5" s="626"/>
      <c r="AJ5" s="626"/>
      <c r="AK5" s="626"/>
      <c r="AL5" s="627">
        <v>22.9</v>
      </c>
      <c r="AM5" s="628"/>
      <c r="AN5" s="628"/>
      <c r="AO5" s="629"/>
      <c r="AP5" s="619" t="s">
        <v>224</v>
      </c>
      <c r="AQ5" s="620"/>
      <c r="AR5" s="620"/>
      <c r="AS5" s="620"/>
      <c r="AT5" s="620"/>
      <c r="AU5" s="620"/>
      <c r="AV5" s="620"/>
      <c r="AW5" s="620"/>
      <c r="AX5" s="620"/>
      <c r="AY5" s="620"/>
      <c r="AZ5" s="620"/>
      <c r="BA5" s="620"/>
      <c r="BB5" s="620"/>
      <c r="BC5" s="620"/>
      <c r="BD5" s="620"/>
      <c r="BE5" s="620"/>
      <c r="BF5" s="621"/>
      <c r="BG5" s="633">
        <v>479654</v>
      </c>
      <c r="BH5" s="634"/>
      <c r="BI5" s="634"/>
      <c r="BJ5" s="634"/>
      <c r="BK5" s="634"/>
      <c r="BL5" s="634"/>
      <c r="BM5" s="634"/>
      <c r="BN5" s="635"/>
      <c r="BO5" s="636">
        <v>100</v>
      </c>
      <c r="BP5" s="636"/>
      <c r="BQ5" s="636"/>
      <c r="BR5" s="636"/>
      <c r="BS5" s="637">
        <v>72771</v>
      </c>
      <c r="BT5" s="637"/>
      <c r="BU5" s="637"/>
      <c r="BV5" s="637"/>
      <c r="BW5" s="637"/>
      <c r="BX5" s="637"/>
      <c r="BY5" s="637"/>
      <c r="BZ5" s="637"/>
      <c r="CA5" s="637"/>
      <c r="CB5" s="641"/>
      <c r="CD5" s="615" t="s">
        <v>219</v>
      </c>
      <c r="CE5" s="616"/>
      <c r="CF5" s="616"/>
      <c r="CG5" s="616"/>
      <c r="CH5" s="616"/>
      <c r="CI5" s="616"/>
      <c r="CJ5" s="616"/>
      <c r="CK5" s="616"/>
      <c r="CL5" s="616"/>
      <c r="CM5" s="616"/>
      <c r="CN5" s="616"/>
      <c r="CO5" s="616"/>
      <c r="CP5" s="616"/>
      <c r="CQ5" s="617"/>
      <c r="CR5" s="615" t="s">
        <v>225</v>
      </c>
      <c r="CS5" s="616"/>
      <c r="CT5" s="616"/>
      <c r="CU5" s="616"/>
      <c r="CV5" s="616"/>
      <c r="CW5" s="616"/>
      <c r="CX5" s="616"/>
      <c r="CY5" s="617"/>
      <c r="CZ5" s="615" t="s">
        <v>217</v>
      </c>
      <c r="DA5" s="616"/>
      <c r="DB5" s="616"/>
      <c r="DC5" s="617"/>
      <c r="DD5" s="615" t="s">
        <v>226</v>
      </c>
      <c r="DE5" s="616"/>
      <c r="DF5" s="616"/>
      <c r="DG5" s="616"/>
      <c r="DH5" s="616"/>
      <c r="DI5" s="616"/>
      <c r="DJ5" s="616"/>
      <c r="DK5" s="616"/>
      <c r="DL5" s="616"/>
      <c r="DM5" s="616"/>
      <c r="DN5" s="616"/>
      <c r="DO5" s="616"/>
      <c r="DP5" s="617"/>
      <c r="DQ5" s="615" t="s">
        <v>227</v>
      </c>
      <c r="DR5" s="616"/>
      <c r="DS5" s="616"/>
      <c r="DT5" s="616"/>
      <c r="DU5" s="616"/>
      <c r="DV5" s="616"/>
      <c r="DW5" s="616"/>
      <c r="DX5" s="616"/>
      <c r="DY5" s="616"/>
      <c r="DZ5" s="616"/>
      <c r="EA5" s="616"/>
      <c r="EB5" s="616"/>
      <c r="EC5" s="617"/>
    </row>
    <row r="6" spans="2:143" ht="11.25" customHeight="1" x14ac:dyDescent="0.2">
      <c r="B6" s="630" t="s">
        <v>228</v>
      </c>
      <c r="C6" s="631"/>
      <c r="D6" s="631"/>
      <c r="E6" s="631"/>
      <c r="F6" s="631"/>
      <c r="G6" s="631"/>
      <c r="H6" s="631"/>
      <c r="I6" s="631"/>
      <c r="J6" s="631"/>
      <c r="K6" s="631"/>
      <c r="L6" s="631"/>
      <c r="M6" s="631"/>
      <c r="N6" s="631"/>
      <c r="O6" s="631"/>
      <c r="P6" s="631"/>
      <c r="Q6" s="632"/>
      <c r="R6" s="633">
        <v>165027</v>
      </c>
      <c r="S6" s="634"/>
      <c r="T6" s="634"/>
      <c r="U6" s="634"/>
      <c r="V6" s="634"/>
      <c r="W6" s="634"/>
      <c r="X6" s="634"/>
      <c r="Y6" s="635"/>
      <c r="Z6" s="636">
        <v>4.4000000000000004</v>
      </c>
      <c r="AA6" s="636"/>
      <c r="AB6" s="636"/>
      <c r="AC6" s="636"/>
      <c r="AD6" s="637">
        <v>165027</v>
      </c>
      <c r="AE6" s="637"/>
      <c r="AF6" s="637"/>
      <c r="AG6" s="637"/>
      <c r="AH6" s="637"/>
      <c r="AI6" s="637"/>
      <c r="AJ6" s="637"/>
      <c r="AK6" s="637"/>
      <c r="AL6" s="638">
        <v>7.9</v>
      </c>
      <c r="AM6" s="639"/>
      <c r="AN6" s="639"/>
      <c r="AO6" s="640"/>
      <c r="AP6" s="630" t="s">
        <v>229</v>
      </c>
      <c r="AQ6" s="631"/>
      <c r="AR6" s="631"/>
      <c r="AS6" s="631"/>
      <c r="AT6" s="631"/>
      <c r="AU6" s="631"/>
      <c r="AV6" s="631"/>
      <c r="AW6" s="631"/>
      <c r="AX6" s="631"/>
      <c r="AY6" s="631"/>
      <c r="AZ6" s="631"/>
      <c r="BA6" s="631"/>
      <c r="BB6" s="631"/>
      <c r="BC6" s="631"/>
      <c r="BD6" s="631"/>
      <c r="BE6" s="631"/>
      <c r="BF6" s="632"/>
      <c r="BG6" s="633">
        <v>479654</v>
      </c>
      <c r="BH6" s="634"/>
      <c r="BI6" s="634"/>
      <c r="BJ6" s="634"/>
      <c r="BK6" s="634"/>
      <c r="BL6" s="634"/>
      <c r="BM6" s="634"/>
      <c r="BN6" s="635"/>
      <c r="BO6" s="636">
        <v>100</v>
      </c>
      <c r="BP6" s="636"/>
      <c r="BQ6" s="636"/>
      <c r="BR6" s="636"/>
      <c r="BS6" s="637">
        <v>72771</v>
      </c>
      <c r="BT6" s="637"/>
      <c r="BU6" s="637"/>
      <c r="BV6" s="637"/>
      <c r="BW6" s="637"/>
      <c r="BX6" s="637"/>
      <c r="BY6" s="637"/>
      <c r="BZ6" s="637"/>
      <c r="CA6" s="637"/>
      <c r="CB6" s="641"/>
      <c r="CD6" s="619" t="s">
        <v>230</v>
      </c>
      <c r="CE6" s="620"/>
      <c r="CF6" s="620"/>
      <c r="CG6" s="620"/>
      <c r="CH6" s="620"/>
      <c r="CI6" s="620"/>
      <c r="CJ6" s="620"/>
      <c r="CK6" s="620"/>
      <c r="CL6" s="620"/>
      <c r="CM6" s="620"/>
      <c r="CN6" s="620"/>
      <c r="CO6" s="620"/>
      <c r="CP6" s="620"/>
      <c r="CQ6" s="621"/>
      <c r="CR6" s="633">
        <v>46065</v>
      </c>
      <c r="CS6" s="634"/>
      <c r="CT6" s="634"/>
      <c r="CU6" s="634"/>
      <c r="CV6" s="634"/>
      <c r="CW6" s="634"/>
      <c r="CX6" s="634"/>
      <c r="CY6" s="635"/>
      <c r="CZ6" s="627">
        <v>1.3</v>
      </c>
      <c r="DA6" s="628"/>
      <c r="DB6" s="628"/>
      <c r="DC6" s="644"/>
      <c r="DD6" s="642" t="s">
        <v>127</v>
      </c>
      <c r="DE6" s="634"/>
      <c r="DF6" s="634"/>
      <c r="DG6" s="634"/>
      <c r="DH6" s="634"/>
      <c r="DI6" s="634"/>
      <c r="DJ6" s="634"/>
      <c r="DK6" s="634"/>
      <c r="DL6" s="634"/>
      <c r="DM6" s="634"/>
      <c r="DN6" s="634"/>
      <c r="DO6" s="634"/>
      <c r="DP6" s="635"/>
      <c r="DQ6" s="642">
        <v>46039</v>
      </c>
      <c r="DR6" s="634"/>
      <c r="DS6" s="634"/>
      <c r="DT6" s="634"/>
      <c r="DU6" s="634"/>
      <c r="DV6" s="634"/>
      <c r="DW6" s="634"/>
      <c r="DX6" s="634"/>
      <c r="DY6" s="634"/>
      <c r="DZ6" s="634"/>
      <c r="EA6" s="634"/>
      <c r="EB6" s="634"/>
      <c r="EC6" s="643"/>
    </row>
    <row r="7" spans="2:143" ht="11.25" customHeight="1" x14ac:dyDescent="0.2">
      <c r="B7" s="630" t="s">
        <v>231</v>
      </c>
      <c r="C7" s="631"/>
      <c r="D7" s="631"/>
      <c r="E7" s="631"/>
      <c r="F7" s="631"/>
      <c r="G7" s="631"/>
      <c r="H7" s="631"/>
      <c r="I7" s="631"/>
      <c r="J7" s="631"/>
      <c r="K7" s="631"/>
      <c r="L7" s="631"/>
      <c r="M7" s="631"/>
      <c r="N7" s="631"/>
      <c r="O7" s="631"/>
      <c r="P7" s="631"/>
      <c r="Q7" s="632"/>
      <c r="R7" s="633">
        <v>72</v>
      </c>
      <c r="S7" s="634"/>
      <c r="T7" s="634"/>
      <c r="U7" s="634"/>
      <c r="V7" s="634"/>
      <c r="W7" s="634"/>
      <c r="X7" s="634"/>
      <c r="Y7" s="635"/>
      <c r="Z7" s="636">
        <v>0</v>
      </c>
      <c r="AA7" s="636"/>
      <c r="AB7" s="636"/>
      <c r="AC7" s="636"/>
      <c r="AD7" s="637">
        <v>72</v>
      </c>
      <c r="AE7" s="637"/>
      <c r="AF7" s="637"/>
      <c r="AG7" s="637"/>
      <c r="AH7" s="637"/>
      <c r="AI7" s="637"/>
      <c r="AJ7" s="637"/>
      <c r="AK7" s="637"/>
      <c r="AL7" s="638">
        <v>0</v>
      </c>
      <c r="AM7" s="639"/>
      <c r="AN7" s="639"/>
      <c r="AO7" s="640"/>
      <c r="AP7" s="630" t="s">
        <v>232</v>
      </c>
      <c r="AQ7" s="631"/>
      <c r="AR7" s="631"/>
      <c r="AS7" s="631"/>
      <c r="AT7" s="631"/>
      <c r="AU7" s="631"/>
      <c r="AV7" s="631"/>
      <c r="AW7" s="631"/>
      <c r="AX7" s="631"/>
      <c r="AY7" s="631"/>
      <c r="AZ7" s="631"/>
      <c r="BA7" s="631"/>
      <c r="BB7" s="631"/>
      <c r="BC7" s="631"/>
      <c r="BD7" s="631"/>
      <c r="BE7" s="631"/>
      <c r="BF7" s="632"/>
      <c r="BG7" s="633">
        <v>56744</v>
      </c>
      <c r="BH7" s="634"/>
      <c r="BI7" s="634"/>
      <c r="BJ7" s="634"/>
      <c r="BK7" s="634"/>
      <c r="BL7" s="634"/>
      <c r="BM7" s="634"/>
      <c r="BN7" s="635"/>
      <c r="BO7" s="636">
        <v>11.8</v>
      </c>
      <c r="BP7" s="636"/>
      <c r="BQ7" s="636"/>
      <c r="BR7" s="636"/>
      <c r="BS7" s="637">
        <v>1087</v>
      </c>
      <c r="BT7" s="637"/>
      <c r="BU7" s="637"/>
      <c r="BV7" s="637"/>
      <c r="BW7" s="637"/>
      <c r="BX7" s="637"/>
      <c r="BY7" s="637"/>
      <c r="BZ7" s="637"/>
      <c r="CA7" s="637"/>
      <c r="CB7" s="641"/>
      <c r="CD7" s="630" t="s">
        <v>233</v>
      </c>
      <c r="CE7" s="631"/>
      <c r="CF7" s="631"/>
      <c r="CG7" s="631"/>
      <c r="CH7" s="631"/>
      <c r="CI7" s="631"/>
      <c r="CJ7" s="631"/>
      <c r="CK7" s="631"/>
      <c r="CL7" s="631"/>
      <c r="CM7" s="631"/>
      <c r="CN7" s="631"/>
      <c r="CO7" s="631"/>
      <c r="CP7" s="631"/>
      <c r="CQ7" s="632"/>
      <c r="CR7" s="633">
        <v>838099</v>
      </c>
      <c r="CS7" s="634"/>
      <c r="CT7" s="634"/>
      <c r="CU7" s="634"/>
      <c r="CV7" s="634"/>
      <c r="CW7" s="634"/>
      <c r="CX7" s="634"/>
      <c r="CY7" s="635"/>
      <c r="CZ7" s="636">
        <v>22.9</v>
      </c>
      <c r="DA7" s="636"/>
      <c r="DB7" s="636"/>
      <c r="DC7" s="636"/>
      <c r="DD7" s="642">
        <v>2691</v>
      </c>
      <c r="DE7" s="634"/>
      <c r="DF7" s="634"/>
      <c r="DG7" s="634"/>
      <c r="DH7" s="634"/>
      <c r="DI7" s="634"/>
      <c r="DJ7" s="634"/>
      <c r="DK7" s="634"/>
      <c r="DL7" s="634"/>
      <c r="DM7" s="634"/>
      <c r="DN7" s="634"/>
      <c r="DO7" s="634"/>
      <c r="DP7" s="635"/>
      <c r="DQ7" s="642">
        <v>793386</v>
      </c>
      <c r="DR7" s="634"/>
      <c r="DS7" s="634"/>
      <c r="DT7" s="634"/>
      <c r="DU7" s="634"/>
      <c r="DV7" s="634"/>
      <c r="DW7" s="634"/>
      <c r="DX7" s="634"/>
      <c r="DY7" s="634"/>
      <c r="DZ7" s="634"/>
      <c r="EA7" s="634"/>
      <c r="EB7" s="634"/>
      <c r="EC7" s="643"/>
    </row>
    <row r="8" spans="2:143" ht="11.25" customHeight="1" x14ac:dyDescent="0.2">
      <c r="B8" s="630" t="s">
        <v>234</v>
      </c>
      <c r="C8" s="631"/>
      <c r="D8" s="631"/>
      <c r="E8" s="631"/>
      <c r="F8" s="631"/>
      <c r="G8" s="631"/>
      <c r="H8" s="631"/>
      <c r="I8" s="631"/>
      <c r="J8" s="631"/>
      <c r="K8" s="631"/>
      <c r="L8" s="631"/>
      <c r="M8" s="631"/>
      <c r="N8" s="631"/>
      <c r="O8" s="631"/>
      <c r="P8" s="631"/>
      <c r="Q8" s="632"/>
      <c r="R8" s="633">
        <v>516</v>
      </c>
      <c r="S8" s="634"/>
      <c r="T8" s="634"/>
      <c r="U8" s="634"/>
      <c r="V8" s="634"/>
      <c r="W8" s="634"/>
      <c r="X8" s="634"/>
      <c r="Y8" s="635"/>
      <c r="Z8" s="636">
        <v>0</v>
      </c>
      <c r="AA8" s="636"/>
      <c r="AB8" s="636"/>
      <c r="AC8" s="636"/>
      <c r="AD8" s="637">
        <v>516</v>
      </c>
      <c r="AE8" s="637"/>
      <c r="AF8" s="637"/>
      <c r="AG8" s="637"/>
      <c r="AH8" s="637"/>
      <c r="AI8" s="637"/>
      <c r="AJ8" s="637"/>
      <c r="AK8" s="637"/>
      <c r="AL8" s="638">
        <v>0</v>
      </c>
      <c r="AM8" s="639"/>
      <c r="AN8" s="639"/>
      <c r="AO8" s="640"/>
      <c r="AP8" s="630" t="s">
        <v>235</v>
      </c>
      <c r="AQ8" s="631"/>
      <c r="AR8" s="631"/>
      <c r="AS8" s="631"/>
      <c r="AT8" s="631"/>
      <c r="AU8" s="631"/>
      <c r="AV8" s="631"/>
      <c r="AW8" s="631"/>
      <c r="AX8" s="631"/>
      <c r="AY8" s="631"/>
      <c r="AZ8" s="631"/>
      <c r="BA8" s="631"/>
      <c r="BB8" s="631"/>
      <c r="BC8" s="631"/>
      <c r="BD8" s="631"/>
      <c r="BE8" s="631"/>
      <c r="BF8" s="632"/>
      <c r="BG8" s="633">
        <v>2126</v>
      </c>
      <c r="BH8" s="634"/>
      <c r="BI8" s="634"/>
      <c r="BJ8" s="634"/>
      <c r="BK8" s="634"/>
      <c r="BL8" s="634"/>
      <c r="BM8" s="634"/>
      <c r="BN8" s="635"/>
      <c r="BO8" s="636">
        <v>0.4</v>
      </c>
      <c r="BP8" s="636"/>
      <c r="BQ8" s="636"/>
      <c r="BR8" s="636"/>
      <c r="BS8" s="637" t="s">
        <v>127</v>
      </c>
      <c r="BT8" s="637"/>
      <c r="BU8" s="637"/>
      <c r="BV8" s="637"/>
      <c r="BW8" s="637"/>
      <c r="BX8" s="637"/>
      <c r="BY8" s="637"/>
      <c r="BZ8" s="637"/>
      <c r="CA8" s="637"/>
      <c r="CB8" s="641"/>
      <c r="CD8" s="630" t="s">
        <v>236</v>
      </c>
      <c r="CE8" s="631"/>
      <c r="CF8" s="631"/>
      <c r="CG8" s="631"/>
      <c r="CH8" s="631"/>
      <c r="CI8" s="631"/>
      <c r="CJ8" s="631"/>
      <c r="CK8" s="631"/>
      <c r="CL8" s="631"/>
      <c r="CM8" s="631"/>
      <c r="CN8" s="631"/>
      <c r="CO8" s="631"/>
      <c r="CP8" s="631"/>
      <c r="CQ8" s="632"/>
      <c r="CR8" s="633">
        <v>481527</v>
      </c>
      <c r="CS8" s="634"/>
      <c r="CT8" s="634"/>
      <c r="CU8" s="634"/>
      <c r="CV8" s="634"/>
      <c r="CW8" s="634"/>
      <c r="CX8" s="634"/>
      <c r="CY8" s="635"/>
      <c r="CZ8" s="636">
        <v>13.2</v>
      </c>
      <c r="DA8" s="636"/>
      <c r="DB8" s="636"/>
      <c r="DC8" s="636"/>
      <c r="DD8" s="642" t="s">
        <v>127</v>
      </c>
      <c r="DE8" s="634"/>
      <c r="DF8" s="634"/>
      <c r="DG8" s="634"/>
      <c r="DH8" s="634"/>
      <c r="DI8" s="634"/>
      <c r="DJ8" s="634"/>
      <c r="DK8" s="634"/>
      <c r="DL8" s="634"/>
      <c r="DM8" s="634"/>
      <c r="DN8" s="634"/>
      <c r="DO8" s="634"/>
      <c r="DP8" s="635"/>
      <c r="DQ8" s="642">
        <v>289308</v>
      </c>
      <c r="DR8" s="634"/>
      <c r="DS8" s="634"/>
      <c r="DT8" s="634"/>
      <c r="DU8" s="634"/>
      <c r="DV8" s="634"/>
      <c r="DW8" s="634"/>
      <c r="DX8" s="634"/>
      <c r="DY8" s="634"/>
      <c r="DZ8" s="634"/>
      <c r="EA8" s="634"/>
      <c r="EB8" s="634"/>
      <c r="EC8" s="643"/>
    </row>
    <row r="9" spans="2:143" ht="11.25" customHeight="1" x14ac:dyDescent="0.2">
      <c r="B9" s="630" t="s">
        <v>237</v>
      </c>
      <c r="C9" s="631"/>
      <c r="D9" s="631"/>
      <c r="E9" s="631"/>
      <c r="F9" s="631"/>
      <c r="G9" s="631"/>
      <c r="H9" s="631"/>
      <c r="I9" s="631"/>
      <c r="J9" s="631"/>
      <c r="K9" s="631"/>
      <c r="L9" s="631"/>
      <c r="M9" s="631"/>
      <c r="N9" s="631"/>
      <c r="O9" s="631"/>
      <c r="P9" s="631"/>
      <c r="Q9" s="632"/>
      <c r="R9" s="633">
        <v>529</v>
      </c>
      <c r="S9" s="634"/>
      <c r="T9" s="634"/>
      <c r="U9" s="634"/>
      <c r="V9" s="634"/>
      <c r="W9" s="634"/>
      <c r="X9" s="634"/>
      <c r="Y9" s="635"/>
      <c r="Z9" s="636">
        <v>0</v>
      </c>
      <c r="AA9" s="636"/>
      <c r="AB9" s="636"/>
      <c r="AC9" s="636"/>
      <c r="AD9" s="637">
        <v>529</v>
      </c>
      <c r="AE9" s="637"/>
      <c r="AF9" s="637"/>
      <c r="AG9" s="637"/>
      <c r="AH9" s="637"/>
      <c r="AI9" s="637"/>
      <c r="AJ9" s="637"/>
      <c r="AK9" s="637"/>
      <c r="AL9" s="638">
        <v>0</v>
      </c>
      <c r="AM9" s="639"/>
      <c r="AN9" s="639"/>
      <c r="AO9" s="640"/>
      <c r="AP9" s="630" t="s">
        <v>238</v>
      </c>
      <c r="AQ9" s="631"/>
      <c r="AR9" s="631"/>
      <c r="AS9" s="631"/>
      <c r="AT9" s="631"/>
      <c r="AU9" s="631"/>
      <c r="AV9" s="631"/>
      <c r="AW9" s="631"/>
      <c r="AX9" s="631"/>
      <c r="AY9" s="631"/>
      <c r="AZ9" s="631"/>
      <c r="BA9" s="631"/>
      <c r="BB9" s="631"/>
      <c r="BC9" s="631"/>
      <c r="BD9" s="631"/>
      <c r="BE9" s="631"/>
      <c r="BF9" s="632"/>
      <c r="BG9" s="633">
        <v>48446</v>
      </c>
      <c r="BH9" s="634"/>
      <c r="BI9" s="634"/>
      <c r="BJ9" s="634"/>
      <c r="BK9" s="634"/>
      <c r="BL9" s="634"/>
      <c r="BM9" s="634"/>
      <c r="BN9" s="635"/>
      <c r="BO9" s="636">
        <v>10.1</v>
      </c>
      <c r="BP9" s="636"/>
      <c r="BQ9" s="636"/>
      <c r="BR9" s="636"/>
      <c r="BS9" s="637" t="s">
        <v>127</v>
      </c>
      <c r="BT9" s="637"/>
      <c r="BU9" s="637"/>
      <c r="BV9" s="637"/>
      <c r="BW9" s="637"/>
      <c r="BX9" s="637"/>
      <c r="BY9" s="637"/>
      <c r="BZ9" s="637"/>
      <c r="CA9" s="637"/>
      <c r="CB9" s="641"/>
      <c r="CD9" s="630" t="s">
        <v>239</v>
      </c>
      <c r="CE9" s="631"/>
      <c r="CF9" s="631"/>
      <c r="CG9" s="631"/>
      <c r="CH9" s="631"/>
      <c r="CI9" s="631"/>
      <c r="CJ9" s="631"/>
      <c r="CK9" s="631"/>
      <c r="CL9" s="631"/>
      <c r="CM9" s="631"/>
      <c r="CN9" s="631"/>
      <c r="CO9" s="631"/>
      <c r="CP9" s="631"/>
      <c r="CQ9" s="632"/>
      <c r="CR9" s="633">
        <v>295963</v>
      </c>
      <c r="CS9" s="634"/>
      <c r="CT9" s="634"/>
      <c r="CU9" s="634"/>
      <c r="CV9" s="634"/>
      <c r="CW9" s="634"/>
      <c r="CX9" s="634"/>
      <c r="CY9" s="635"/>
      <c r="CZ9" s="636">
        <v>8.1</v>
      </c>
      <c r="DA9" s="636"/>
      <c r="DB9" s="636"/>
      <c r="DC9" s="636"/>
      <c r="DD9" s="642">
        <v>8490</v>
      </c>
      <c r="DE9" s="634"/>
      <c r="DF9" s="634"/>
      <c r="DG9" s="634"/>
      <c r="DH9" s="634"/>
      <c r="DI9" s="634"/>
      <c r="DJ9" s="634"/>
      <c r="DK9" s="634"/>
      <c r="DL9" s="634"/>
      <c r="DM9" s="634"/>
      <c r="DN9" s="634"/>
      <c r="DO9" s="634"/>
      <c r="DP9" s="635"/>
      <c r="DQ9" s="642">
        <v>267086</v>
      </c>
      <c r="DR9" s="634"/>
      <c r="DS9" s="634"/>
      <c r="DT9" s="634"/>
      <c r="DU9" s="634"/>
      <c r="DV9" s="634"/>
      <c r="DW9" s="634"/>
      <c r="DX9" s="634"/>
      <c r="DY9" s="634"/>
      <c r="DZ9" s="634"/>
      <c r="EA9" s="634"/>
      <c r="EB9" s="634"/>
      <c r="EC9" s="643"/>
    </row>
    <row r="10" spans="2:143" ht="11.25" customHeight="1" x14ac:dyDescent="0.2">
      <c r="B10" s="630" t="s">
        <v>240</v>
      </c>
      <c r="C10" s="631"/>
      <c r="D10" s="631"/>
      <c r="E10" s="631"/>
      <c r="F10" s="631"/>
      <c r="G10" s="631"/>
      <c r="H10" s="631"/>
      <c r="I10" s="631"/>
      <c r="J10" s="631"/>
      <c r="K10" s="631"/>
      <c r="L10" s="631"/>
      <c r="M10" s="631"/>
      <c r="N10" s="631"/>
      <c r="O10" s="631"/>
      <c r="P10" s="631"/>
      <c r="Q10" s="632"/>
      <c r="R10" s="633" t="s">
        <v>127</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241</v>
      </c>
      <c r="AQ10" s="631"/>
      <c r="AR10" s="631"/>
      <c r="AS10" s="631"/>
      <c r="AT10" s="631"/>
      <c r="AU10" s="631"/>
      <c r="AV10" s="631"/>
      <c r="AW10" s="631"/>
      <c r="AX10" s="631"/>
      <c r="AY10" s="631"/>
      <c r="AZ10" s="631"/>
      <c r="BA10" s="631"/>
      <c r="BB10" s="631"/>
      <c r="BC10" s="631"/>
      <c r="BD10" s="631"/>
      <c r="BE10" s="631"/>
      <c r="BF10" s="632"/>
      <c r="BG10" s="633">
        <v>4405</v>
      </c>
      <c r="BH10" s="634"/>
      <c r="BI10" s="634"/>
      <c r="BJ10" s="634"/>
      <c r="BK10" s="634"/>
      <c r="BL10" s="634"/>
      <c r="BM10" s="634"/>
      <c r="BN10" s="635"/>
      <c r="BO10" s="636">
        <v>0.9</v>
      </c>
      <c r="BP10" s="636"/>
      <c r="BQ10" s="636"/>
      <c r="BR10" s="636"/>
      <c r="BS10" s="637">
        <v>736</v>
      </c>
      <c r="BT10" s="637"/>
      <c r="BU10" s="637"/>
      <c r="BV10" s="637"/>
      <c r="BW10" s="637"/>
      <c r="BX10" s="637"/>
      <c r="BY10" s="637"/>
      <c r="BZ10" s="637"/>
      <c r="CA10" s="637"/>
      <c r="CB10" s="641"/>
      <c r="CD10" s="630" t="s">
        <v>242</v>
      </c>
      <c r="CE10" s="631"/>
      <c r="CF10" s="631"/>
      <c r="CG10" s="631"/>
      <c r="CH10" s="631"/>
      <c r="CI10" s="631"/>
      <c r="CJ10" s="631"/>
      <c r="CK10" s="631"/>
      <c r="CL10" s="631"/>
      <c r="CM10" s="631"/>
      <c r="CN10" s="631"/>
      <c r="CO10" s="631"/>
      <c r="CP10" s="631"/>
      <c r="CQ10" s="632"/>
      <c r="CR10" s="633" t="s">
        <v>127</v>
      </c>
      <c r="CS10" s="634"/>
      <c r="CT10" s="634"/>
      <c r="CU10" s="634"/>
      <c r="CV10" s="634"/>
      <c r="CW10" s="634"/>
      <c r="CX10" s="634"/>
      <c r="CY10" s="635"/>
      <c r="CZ10" s="636" t="s">
        <v>127</v>
      </c>
      <c r="DA10" s="636"/>
      <c r="DB10" s="636"/>
      <c r="DC10" s="636"/>
      <c r="DD10" s="642" t="s">
        <v>127</v>
      </c>
      <c r="DE10" s="634"/>
      <c r="DF10" s="634"/>
      <c r="DG10" s="634"/>
      <c r="DH10" s="634"/>
      <c r="DI10" s="634"/>
      <c r="DJ10" s="634"/>
      <c r="DK10" s="634"/>
      <c r="DL10" s="634"/>
      <c r="DM10" s="634"/>
      <c r="DN10" s="634"/>
      <c r="DO10" s="634"/>
      <c r="DP10" s="635"/>
      <c r="DQ10" s="642" t="s">
        <v>127</v>
      </c>
      <c r="DR10" s="634"/>
      <c r="DS10" s="634"/>
      <c r="DT10" s="634"/>
      <c r="DU10" s="634"/>
      <c r="DV10" s="634"/>
      <c r="DW10" s="634"/>
      <c r="DX10" s="634"/>
      <c r="DY10" s="634"/>
      <c r="DZ10" s="634"/>
      <c r="EA10" s="634"/>
      <c r="EB10" s="634"/>
      <c r="EC10" s="643"/>
    </row>
    <row r="11" spans="2:143" ht="11.25" customHeight="1" x14ac:dyDescent="0.2">
      <c r="B11" s="630" t="s">
        <v>243</v>
      </c>
      <c r="C11" s="631"/>
      <c r="D11" s="631"/>
      <c r="E11" s="631"/>
      <c r="F11" s="631"/>
      <c r="G11" s="631"/>
      <c r="H11" s="631"/>
      <c r="I11" s="631"/>
      <c r="J11" s="631"/>
      <c r="K11" s="631"/>
      <c r="L11" s="631"/>
      <c r="M11" s="631"/>
      <c r="N11" s="631"/>
      <c r="O11" s="631"/>
      <c r="P11" s="631"/>
      <c r="Q11" s="632"/>
      <c r="R11" s="633">
        <v>40449</v>
      </c>
      <c r="S11" s="634"/>
      <c r="T11" s="634"/>
      <c r="U11" s="634"/>
      <c r="V11" s="634"/>
      <c r="W11" s="634"/>
      <c r="X11" s="634"/>
      <c r="Y11" s="635"/>
      <c r="Z11" s="638">
        <v>1.1000000000000001</v>
      </c>
      <c r="AA11" s="639"/>
      <c r="AB11" s="639"/>
      <c r="AC11" s="645"/>
      <c r="AD11" s="642">
        <v>40449</v>
      </c>
      <c r="AE11" s="634"/>
      <c r="AF11" s="634"/>
      <c r="AG11" s="634"/>
      <c r="AH11" s="634"/>
      <c r="AI11" s="634"/>
      <c r="AJ11" s="634"/>
      <c r="AK11" s="635"/>
      <c r="AL11" s="638">
        <v>1.9</v>
      </c>
      <c r="AM11" s="639"/>
      <c r="AN11" s="639"/>
      <c r="AO11" s="640"/>
      <c r="AP11" s="630" t="s">
        <v>244</v>
      </c>
      <c r="AQ11" s="631"/>
      <c r="AR11" s="631"/>
      <c r="AS11" s="631"/>
      <c r="AT11" s="631"/>
      <c r="AU11" s="631"/>
      <c r="AV11" s="631"/>
      <c r="AW11" s="631"/>
      <c r="AX11" s="631"/>
      <c r="AY11" s="631"/>
      <c r="AZ11" s="631"/>
      <c r="BA11" s="631"/>
      <c r="BB11" s="631"/>
      <c r="BC11" s="631"/>
      <c r="BD11" s="631"/>
      <c r="BE11" s="631"/>
      <c r="BF11" s="632"/>
      <c r="BG11" s="633">
        <v>1767</v>
      </c>
      <c r="BH11" s="634"/>
      <c r="BI11" s="634"/>
      <c r="BJ11" s="634"/>
      <c r="BK11" s="634"/>
      <c r="BL11" s="634"/>
      <c r="BM11" s="634"/>
      <c r="BN11" s="635"/>
      <c r="BO11" s="636">
        <v>0.4</v>
      </c>
      <c r="BP11" s="636"/>
      <c r="BQ11" s="636"/>
      <c r="BR11" s="636"/>
      <c r="BS11" s="637">
        <v>351</v>
      </c>
      <c r="BT11" s="637"/>
      <c r="BU11" s="637"/>
      <c r="BV11" s="637"/>
      <c r="BW11" s="637"/>
      <c r="BX11" s="637"/>
      <c r="BY11" s="637"/>
      <c r="BZ11" s="637"/>
      <c r="CA11" s="637"/>
      <c r="CB11" s="641"/>
      <c r="CD11" s="630" t="s">
        <v>245</v>
      </c>
      <c r="CE11" s="631"/>
      <c r="CF11" s="631"/>
      <c r="CG11" s="631"/>
      <c r="CH11" s="631"/>
      <c r="CI11" s="631"/>
      <c r="CJ11" s="631"/>
      <c r="CK11" s="631"/>
      <c r="CL11" s="631"/>
      <c r="CM11" s="631"/>
      <c r="CN11" s="631"/>
      <c r="CO11" s="631"/>
      <c r="CP11" s="631"/>
      <c r="CQ11" s="632"/>
      <c r="CR11" s="633">
        <v>585844</v>
      </c>
      <c r="CS11" s="634"/>
      <c r="CT11" s="634"/>
      <c r="CU11" s="634"/>
      <c r="CV11" s="634"/>
      <c r="CW11" s="634"/>
      <c r="CX11" s="634"/>
      <c r="CY11" s="635"/>
      <c r="CZ11" s="636">
        <v>16</v>
      </c>
      <c r="DA11" s="636"/>
      <c r="DB11" s="636"/>
      <c r="DC11" s="636"/>
      <c r="DD11" s="642">
        <v>315203</v>
      </c>
      <c r="DE11" s="634"/>
      <c r="DF11" s="634"/>
      <c r="DG11" s="634"/>
      <c r="DH11" s="634"/>
      <c r="DI11" s="634"/>
      <c r="DJ11" s="634"/>
      <c r="DK11" s="634"/>
      <c r="DL11" s="634"/>
      <c r="DM11" s="634"/>
      <c r="DN11" s="634"/>
      <c r="DO11" s="634"/>
      <c r="DP11" s="635"/>
      <c r="DQ11" s="642">
        <v>310087</v>
      </c>
      <c r="DR11" s="634"/>
      <c r="DS11" s="634"/>
      <c r="DT11" s="634"/>
      <c r="DU11" s="634"/>
      <c r="DV11" s="634"/>
      <c r="DW11" s="634"/>
      <c r="DX11" s="634"/>
      <c r="DY11" s="634"/>
      <c r="DZ11" s="634"/>
      <c r="EA11" s="634"/>
      <c r="EB11" s="634"/>
      <c r="EC11" s="643"/>
    </row>
    <row r="12" spans="2:143" ht="11.25" customHeight="1" x14ac:dyDescent="0.2">
      <c r="B12" s="630" t="s">
        <v>246</v>
      </c>
      <c r="C12" s="631"/>
      <c r="D12" s="631"/>
      <c r="E12" s="631"/>
      <c r="F12" s="631"/>
      <c r="G12" s="631"/>
      <c r="H12" s="631"/>
      <c r="I12" s="631"/>
      <c r="J12" s="631"/>
      <c r="K12" s="631"/>
      <c r="L12" s="631"/>
      <c r="M12" s="631"/>
      <c r="N12" s="631"/>
      <c r="O12" s="631"/>
      <c r="P12" s="631"/>
      <c r="Q12" s="632"/>
      <c r="R12" s="633" t="s">
        <v>127</v>
      </c>
      <c r="S12" s="634"/>
      <c r="T12" s="634"/>
      <c r="U12" s="634"/>
      <c r="V12" s="634"/>
      <c r="W12" s="634"/>
      <c r="X12" s="634"/>
      <c r="Y12" s="635"/>
      <c r="Z12" s="636" t="s">
        <v>127</v>
      </c>
      <c r="AA12" s="636"/>
      <c r="AB12" s="636"/>
      <c r="AC12" s="636"/>
      <c r="AD12" s="637" t="s">
        <v>127</v>
      </c>
      <c r="AE12" s="637"/>
      <c r="AF12" s="637"/>
      <c r="AG12" s="637"/>
      <c r="AH12" s="637"/>
      <c r="AI12" s="637"/>
      <c r="AJ12" s="637"/>
      <c r="AK12" s="637"/>
      <c r="AL12" s="638" t="s">
        <v>127</v>
      </c>
      <c r="AM12" s="639"/>
      <c r="AN12" s="639"/>
      <c r="AO12" s="640"/>
      <c r="AP12" s="630" t="s">
        <v>247</v>
      </c>
      <c r="AQ12" s="631"/>
      <c r="AR12" s="631"/>
      <c r="AS12" s="631"/>
      <c r="AT12" s="631"/>
      <c r="AU12" s="631"/>
      <c r="AV12" s="631"/>
      <c r="AW12" s="631"/>
      <c r="AX12" s="631"/>
      <c r="AY12" s="631"/>
      <c r="AZ12" s="631"/>
      <c r="BA12" s="631"/>
      <c r="BB12" s="631"/>
      <c r="BC12" s="631"/>
      <c r="BD12" s="631"/>
      <c r="BE12" s="631"/>
      <c r="BF12" s="632"/>
      <c r="BG12" s="633">
        <v>407840</v>
      </c>
      <c r="BH12" s="634"/>
      <c r="BI12" s="634"/>
      <c r="BJ12" s="634"/>
      <c r="BK12" s="634"/>
      <c r="BL12" s="634"/>
      <c r="BM12" s="634"/>
      <c r="BN12" s="635"/>
      <c r="BO12" s="636">
        <v>85</v>
      </c>
      <c r="BP12" s="636"/>
      <c r="BQ12" s="636"/>
      <c r="BR12" s="636"/>
      <c r="BS12" s="637">
        <v>71684</v>
      </c>
      <c r="BT12" s="637"/>
      <c r="BU12" s="637"/>
      <c r="BV12" s="637"/>
      <c r="BW12" s="637"/>
      <c r="BX12" s="637"/>
      <c r="BY12" s="637"/>
      <c r="BZ12" s="637"/>
      <c r="CA12" s="637"/>
      <c r="CB12" s="641"/>
      <c r="CD12" s="630" t="s">
        <v>248</v>
      </c>
      <c r="CE12" s="631"/>
      <c r="CF12" s="631"/>
      <c r="CG12" s="631"/>
      <c r="CH12" s="631"/>
      <c r="CI12" s="631"/>
      <c r="CJ12" s="631"/>
      <c r="CK12" s="631"/>
      <c r="CL12" s="631"/>
      <c r="CM12" s="631"/>
      <c r="CN12" s="631"/>
      <c r="CO12" s="631"/>
      <c r="CP12" s="631"/>
      <c r="CQ12" s="632"/>
      <c r="CR12" s="633">
        <v>105860</v>
      </c>
      <c r="CS12" s="634"/>
      <c r="CT12" s="634"/>
      <c r="CU12" s="634"/>
      <c r="CV12" s="634"/>
      <c r="CW12" s="634"/>
      <c r="CX12" s="634"/>
      <c r="CY12" s="635"/>
      <c r="CZ12" s="636">
        <v>2.9</v>
      </c>
      <c r="DA12" s="636"/>
      <c r="DB12" s="636"/>
      <c r="DC12" s="636"/>
      <c r="DD12" s="642">
        <v>19765</v>
      </c>
      <c r="DE12" s="634"/>
      <c r="DF12" s="634"/>
      <c r="DG12" s="634"/>
      <c r="DH12" s="634"/>
      <c r="DI12" s="634"/>
      <c r="DJ12" s="634"/>
      <c r="DK12" s="634"/>
      <c r="DL12" s="634"/>
      <c r="DM12" s="634"/>
      <c r="DN12" s="634"/>
      <c r="DO12" s="634"/>
      <c r="DP12" s="635"/>
      <c r="DQ12" s="642">
        <v>68504</v>
      </c>
      <c r="DR12" s="634"/>
      <c r="DS12" s="634"/>
      <c r="DT12" s="634"/>
      <c r="DU12" s="634"/>
      <c r="DV12" s="634"/>
      <c r="DW12" s="634"/>
      <c r="DX12" s="634"/>
      <c r="DY12" s="634"/>
      <c r="DZ12" s="634"/>
      <c r="EA12" s="634"/>
      <c r="EB12" s="634"/>
      <c r="EC12" s="643"/>
    </row>
    <row r="13" spans="2:143" ht="11.25" customHeight="1" x14ac:dyDescent="0.2">
      <c r="B13" s="630" t="s">
        <v>249</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250</v>
      </c>
      <c r="AQ13" s="631"/>
      <c r="AR13" s="631"/>
      <c r="AS13" s="631"/>
      <c r="AT13" s="631"/>
      <c r="AU13" s="631"/>
      <c r="AV13" s="631"/>
      <c r="AW13" s="631"/>
      <c r="AX13" s="631"/>
      <c r="AY13" s="631"/>
      <c r="AZ13" s="631"/>
      <c r="BA13" s="631"/>
      <c r="BB13" s="631"/>
      <c r="BC13" s="631"/>
      <c r="BD13" s="631"/>
      <c r="BE13" s="631"/>
      <c r="BF13" s="632"/>
      <c r="BG13" s="633">
        <v>407295</v>
      </c>
      <c r="BH13" s="634"/>
      <c r="BI13" s="634"/>
      <c r="BJ13" s="634"/>
      <c r="BK13" s="634"/>
      <c r="BL13" s="634"/>
      <c r="BM13" s="634"/>
      <c r="BN13" s="635"/>
      <c r="BO13" s="636">
        <v>84.9</v>
      </c>
      <c r="BP13" s="636"/>
      <c r="BQ13" s="636"/>
      <c r="BR13" s="636"/>
      <c r="BS13" s="637">
        <v>71684</v>
      </c>
      <c r="BT13" s="637"/>
      <c r="BU13" s="637"/>
      <c r="BV13" s="637"/>
      <c r="BW13" s="637"/>
      <c r="BX13" s="637"/>
      <c r="BY13" s="637"/>
      <c r="BZ13" s="637"/>
      <c r="CA13" s="637"/>
      <c r="CB13" s="641"/>
      <c r="CD13" s="630" t="s">
        <v>251</v>
      </c>
      <c r="CE13" s="631"/>
      <c r="CF13" s="631"/>
      <c r="CG13" s="631"/>
      <c r="CH13" s="631"/>
      <c r="CI13" s="631"/>
      <c r="CJ13" s="631"/>
      <c r="CK13" s="631"/>
      <c r="CL13" s="631"/>
      <c r="CM13" s="631"/>
      <c r="CN13" s="631"/>
      <c r="CO13" s="631"/>
      <c r="CP13" s="631"/>
      <c r="CQ13" s="632"/>
      <c r="CR13" s="633">
        <v>398712</v>
      </c>
      <c r="CS13" s="634"/>
      <c r="CT13" s="634"/>
      <c r="CU13" s="634"/>
      <c r="CV13" s="634"/>
      <c r="CW13" s="634"/>
      <c r="CX13" s="634"/>
      <c r="CY13" s="635"/>
      <c r="CZ13" s="636">
        <v>10.9</v>
      </c>
      <c r="DA13" s="636"/>
      <c r="DB13" s="636"/>
      <c r="DC13" s="636"/>
      <c r="DD13" s="642">
        <v>309359</v>
      </c>
      <c r="DE13" s="634"/>
      <c r="DF13" s="634"/>
      <c r="DG13" s="634"/>
      <c r="DH13" s="634"/>
      <c r="DI13" s="634"/>
      <c r="DJ13" s="634"/>
      <c r="DK13" s="634"/>
      <c r="DL13" s="634"/>
      <c r="DM13" s="634"/>
      <c r="DN13" s="634"/>
      <c r="DO13" s="634"/>
      <c r="DP13" s="635"/>
      <c r="DQ13" s="642">
        <v>246188</v>
      </c>
      <c r="DR13" s="634"/>
      <c r="DS13" s="634"/>
      <c r="DT13" s="634"/>
      <c r="DU13" s="634"/>
      <c r="DV13" s="634"/>
      <c r="DW13" s="634"/>
      <c r="DX13" s="634"/>
      <c r="DY13" s="634"/>
      <c r="DZ13" s="634"/>
      <c r="EA13" s="634"/>
      <c r="EB13" s="634"/>
      <c r="EC13" s="643"/>
    </row>
    <row r="14" spans="2:143" ht="11.25" customHeight="1" x14ac:dyDescent="0.2">
      <c r="B14" s="630" t="s">
        <v>252</v>
      </c>
      <c r="C14" s="631"/>
      <c r="D14" s="631"/>
      <c r="E14" s="631"/>
      <c r="F14" s="631"/>
      <c r="G14" s="631"/>
      <c r="H14" s="631"/>
      <c r="I14" s="631"/>
      <c r="J14" s="631"/>
      <c r="K14" s="631"/>
      <c r="L14" s="631"/>
      <c r="M14" s="631"/>
      <c r="N14" s="631"/>
      <c r="O14" s="631"/>
      <c r="P14" s="631"/>
      <c r="Q14" s="632"/>
      <c r="R14" s="633">
        <v>7</v>
      </c>
      <c r="S14" s="634"/>
      <c r="T14" s="634"/>
      <c r="U14" s="634"/>
      <c r="V14" s="634"/>
      <c r="W14" s="634"/>
      <c r="X14" s="634"/>
      <c r="Y14" s="635"/>
      <c r="Z14" s="636">
        <v>0</v>
      </c>
      <c r="AA14" s="636"/>
      <c r="AB14" s="636"/>
      <c r="AC14" s="636"/>
      <c r="AD14" s="637">
        <v>7</v>
      </c>
      <c r="AE14" s="637"/>
      <c r="AF14" s="637"/>
      <c r="AG14" s="637"/>
      <c r="AH14" s="637"/>
      <c r="AI14" s="637"/>
      <c r="AJ14" s="637"/>
      <c r="AK14" s="637"/>
      <c r="AL14" s="638">
        <v>0</v>
      </c>
      <c r="AM14" s="639"/>
      <c r="AN14" s="639"/>
      <c r="AO14" s="640"/>
      <c r="AP14" s="630" t="s">
        <v>253</v>
      </c>
      <c r="AQ14" s="631"/>
      <c r="AR14" s="631"/>
      <c r="AS14" s="631"/>
      <c r="AT14" s="631"/>
      <c r="AU14" s="631"/>
      <c r="AV14" s="631"/>
      <c r="AW14" s="631"/>
      <c r="AX14" s="631"/>
      <c r="AY14" s="631"/>
      <c r="AZ14" s="631"/>
      <c r="BA14" s="631"/>
      <c r="BB14" s="631"/>
      <c r="BC14" s="631"/>
      <c r="BD14" s="631"/>
      <c r="BE14" s="631"/>
      <c r="BF14" s="632"/>
      <c r="BG14" s="633">
        <v>7907</v>
      </c>
      <c r="BH14" s="634"/>
      <c r="BI14" s="634"/>
      <c r="BJ14" s="634"/>
      <c r="BK14" s="634"/>
      <c r="BL14" s="634"/>
      <c r="BM14" s="634"/>
      <c r="BN14" s="635"/>
      <c r="BO14" s="636">
        <v>1.6</v>
      </c>
      <c r="BP14" s="636"/>
      <c r="BQ14" s="636"/>
      <c r="BR14" s="636"/>
      <c r="BS14" s="637" t="s">
        <v>127</v>
      </c>
      <c r="BT14" s="637"/>
      <c r="BU14" s="637"/>
      <c r="BV14" s="637"/>
      <c r="BW14" s="637"/>
      <c r="BX14" s="637"/>
      <c r="BY14" s="637"/>
      <c r="BZ14" s="637"/>
      <c r="CA14" s="637"/>
      <c r="CB14" s="641"/>
      <c r="CD14" s="630" t="s">
        <v>254</v>
      </c>
      <c r="CE14" s="631"/>
      <c r="CF14" s="631"/>
      <c r="CG14" s="631"/>
      <c r="CH14" s="631"/>
      <c r="CI14" s="631"/>
      <c r="CJ14" s="631"/>
      <c r="CK14" s="631"/>
      <c r="CL14" s="631"/>
      <c r="CM14" s="631"/>
      <c r="CN14" s="631"/>
      <c r="CO14" s="631"/>
      <c r="CP14" s="631"/>
      <c r="CQ14" s="632"/>
      <c r="CR14" s="633">
        <v>61847</v>
      </c>
      <c r="CS14" s="634"/>
      <c r="CT14" s="634"/>
      <c r="CU14" s="634"/>
      <c r="CV14" s="634"/>
      <c r="CW14" s="634"/>
      <c r="CX14" s="634"/>
      <c r="CY14" s="635"/>
      <c r="CZ14" s="636">
        <v>1.7</v>
      </c>
      <c r="DA14" s="636"/>
      <c r="DB14" s="636"/>
      <c r="DC14" s="636"/>
      <c r="DD14" s="642">
        <v>34841</v>
      </c>
      <c r="DE14" s="634"/>
      <c r="DF14" s="634"/>
      <c r="DG14" s="634"/>
      <c r="DH14" s="634"/>
      <c r="DI14" s="634"/>
      <c r="DJ14" s="634"/>
      <c r="DK14" s="634"/>
      <c r="DL14" s="634"/>
      <c r="DM14" s="634"/>
      <c r="DN14" s="634"/>
      <c r="DO14" s="634"/>
      <c r="DP14" s="635"/>
      <c r="DQ14" s="642">
        <v>35341</v>
      </c>
      <c r="DR14" s="634"/>
      <c r="DS14" s="634"/>
      <c r="DT14" s="634"/>
      <c r="DU14" s="634"/>
      <c r="DV14" s="634"/>
      <c r="DW14" s="634"/>
      <c r="DX14" s="634"/>
      <c r="DY14" s="634"/>
      <c r="DZ14" s="634"/>
      <c r="EA14" s="634"/>
      <c r="EB14" s="634"/>
      <c r="EC14" s="643"/>
    </row>
    <row r="15" spans="2:143" ht="11.25" customHeight="1" x14ac:dyDescent="0.2">
      <c r="B15" s="630" t="s">
        <v>255</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127</v>
      </c>
      <c r="AM15" s="639"/>
      <c r="AN15" s="639"/>
      <c r="AO15" s="640"/>
      <c r="AP15" s="630" t="s">
        <v>256</v>
      </c>
      <c r="AQ15" s="631"/>
      <c r="AR15" s="631"/>
      <c r="AS15" s="631"/>
      <c r="AT15" s="631"/>
      <c r="AU15" s="631"/>
      <c r="AV15" s="631"/>
      <c r="AW15" s="631"/>
      <c r="AX15" s="631"/>
      <c r="AY15" s="631"/>
      <c r="AZ15" s="631"/>
      <c r="BA15" s="631"/>
      <c r="BB15" s="631"/>
      <c r="BC15" s="631"/>
      <c r="BD15" s="631"/>
      <c r="BE15" s="631"/>
      <c r="BF15" s="632"/>
      <c r="BG15" s="633">
        <v>7163</v>
      </c>
      <c r="BH15" s="634"/>
      <c r="BI15" s="634"/>
      <c r="BJ15" s="634"/>
      <c r="BK15" s="634"/>
      <c r="BL15" s="634"/>
      <c r="BM15" s="634"/>
      <c r="BN15" s="635"/>
      <c r="BO15" s="636">
        <v>1.5</v>
      </c>
      <c r="BP15" s="636"/>
      <c r="BQ15" s="636"/>
      <c r="BR15" s="636"/>
      <c r="BS15" s="637" t="s">
        <v>127</v>
      </c>
      <c r="BT15" s="637"/>
      <c r="BU15" s="637"/>
      <c r="BV15" s="637"/>
      <c r="BW15" s="637"/>
      <c r="BX15" s="637"/>
      <c r="BY15" s="637"/>
      <c r="BZ15" s="637"/>
      <c r="CA15" s="637"/>
      <c r="CB15" s="641"/>
      <c r="CD15" s="630" t="s">
        <v>257</v>
      </c>
      <c r="CE15" s="631"/>
      <c r="CF15" s="631"/>
      <c r="CG15" s="631"/>
      <c r="CH15" s="631"/>
      <c r="CI15" s="631"/>
      <c r="CJ15" s="631"/>
      <c r="CK15" s="631"/>
      <c r="CL15" s="631"/>
      <c r="CM15" s="631"/>
      <c r="CN15" s="631"/>
      <c r="CO15" s="631"/>
      <c r="CP15" s="631"/>
      <c r="CQ15" s="632"/>
      <c r="CR15" s="633">
        <v>233370</v>
      </c>
      <c r="CS15" s="634"/>
      <c r="CT15" s="634"/>
      <c r="CU15" s="634"/>
      <c r="CV15" s="634"/>
      <c r="CW15" s="634"/>
      <c r="CX15" s="634"/>
      <c r="CY15" s="635"/>
      <c r="CZ15" s="636">
        <v>6.4</v>
      </c>
      <c r="DA15" s="636"/>
      <c r="DB15" s="636"/>
      <c r="DC15" s="636"/>
      <c r="DD15" s="642">
        <v>1173</v>
      </c>
      <c r="DE15" s="634"/>
      <c r="DF15" s="634"/>
      <c r="DG15" s="634"/>
      <c r="DH15" s="634"/>
      <c r="DI15" s="634"/>
      <c r="DJ15" s="634"/>
      <c r="DK15" s="634"/>
      <c r="DL15" s="634"/>
      <c r="DM15" s="634"/>
      <c r="DN15" s="634"/>
      <c r="DO15" s="634"/>
      <c r="DP15" s="635"/>
      <c r="DQ15" s="642">
        <v>189073</v>
      </c>
      <c r="DR15" s="634"/>
      <c r="DS15" s="634"/>
      <c r="DT15" s="634"/>
      <c r="DU15" s="634"/>
      <c r="DV15" s="634"/>
      <c r="DW15" s="634"/>
      <c r="DX15" s="634"/>
      <c r="DY15" s="634"/>
      <c r="DZ15" s="634"/>
      <c r="EA15" s="634"/>
      <c r="EB15" s="634"/>
      <c r="EC15" s="643"/>
    </row>
    <row r="16" spans="2:143" ht="11.25" customHeight="1" x14ac:dyDescent="0.2">
      <c r="B16" s="630" t="s">
        <v>258</v>
      </c>
      <c r="C16" s="631"/>
      <c r="D16" s="631"/>
      <c r="E16" s="631"/>
      <c r="F16" s="631"/>
      <c r="G16" s="631"/>
      <c r="H16" s="631"/>
      <c r="I16" s="631"/>
      <c r="J16" s="631"/>
      <c r="K16" s="631"/>
      <c r="L16" s="631"/>
      <c r="M16" s="631"/>
      <c r="N16" s="631"/>
      <c r="O16" s="631"/>
      <c r="P16" s="631"/>
      <c r="Q16" s="632"/>
      <c r="R16" s="633">
        <v>6279</v>
      </c>
      <c r="S16" s="634"/>
      <c r="T16" s="634"/>
      <c r="U16" s="634"/>
      <c r="V16" s="634"/>
      <c r="W16" s="634"/>
      <c r="X16" s="634"/>
      <c r="Y16" s="635"/>
      <c r="Z16" s="636">
        <v>0.2</v>
      </c>
      <c r="AA16" s="636"/>
      <c r="AB16" s="636"/>
      <c r="AC16" s="636"/>
      <c r="AD16" s="637">
        <v>6279</v>
      </c>
      <c r="AE16" s="637"/>
      <c r="AF16" s="637"/>
      <c r="AG16" s="637"/>
      <c r="AH16" s="637"/>
      <c r="AI16" s="637"/>
      <c r="AJ16" s="637"/>
      <c r="AK16" s="637"/>
      <c r="AL16" s="638">
        <v>0.3</v>
      </c>
      <c r="AM16" s="639"/>
      <c r="AN16" s="639"/>
      <c r="AO16" s="640"/>
      <c r="AP16" s="630" t="s">
        <v>259</v>
      </c>
      <c r="AQ16" s="631"/>
      <c r="AR16" s="631"/>
      <c r="AS16" s="631"/>
      <c r="AT16" s="631"/>
      <c r="AU16" s="631"/>
      <c r="AV16" s="631"/>
      <c r="AW16" s="631"/>
      <c r="AX16" s="631"/>
      <c r="AY16" s="631"/>
      <c r="AZ16" s="631"/>
      <c r="BA16" s="631"/>
      <c r="BB16" s="631"/>
      <c r="BC16" s="631"/>
      <c r="BD16" s="631"/>
      <c r="BE16" s="631"/>
      <c r="BF16" s="632"/>
      <c r="BG16" s="633" t="s">
        <v>127</v>
      </c>
      <c r="BH16" s="634"/>
      <c r="BI16" s="634"/>
      <c r="BJ16" s="634"/>
      <c r="BK16" s="634"/>
      <c r="BL16" s="634"/>
      <c r="BM16" s="634"/>
      <c r="BN16" s="635"/>
      <c r="BO16" s="636" t="s">
        <v>127</v>
      </c>
      <c r="BP16" s="636"/>
      <c r="BQ16" s="636"/>
      <c r="BR16" s="636"/>
      <c r="BS16" s="637" t="s">
        <v>127</v>
      </c>
      <c r="BT16" s="637"/>
      <c r="BU16" s="637"/>
      <c r="BV16" s="637"/>
      <c r="BW16" s="637"/>
      <c r="BX16" s="637"/>
      <c r="BY16" s="637"/>
      <c r="BZ16" s="637"/>
      <c r="CA16" s="637"/>
      <c r="CB16" s="641"/>
      <c r="CD16" s="630" t="s">
        <v>260</v>
      </c>
      <c r="CE16" s="631"/>
      <c r="CF16" s="631"/>
      <c r="CG16" s="631"/>
      <c r="CH16" s="631"/>
      <c r="CI16" s="631"/>
      <c r="CJ16" s="631"/>
      <c r="CK16" s="631"/>
      <c r="CL16" s="631"/>
      <c r="CM16" s="631"/>
      <c r="CN16" s="631"/>
      <c r="CO16" s="631"/>
      <c r="CP16" s="631"/>
      <c r="CQ16" s="632"/>
      <c r="CR16" s="633">
        <v>281314</v>
      </c>
      <c r="CS16" s="634"/>
      <c r="CT16" s="634"/>
      <c r="CU16" s="634"/>
      <c r="CV16" s="634"/>
      <c r="CW16" s="634"/>
      <c r="CX16" s="634"/>
      <c r="CY16" s="635"/>
      <c r="CZ16" s="636">
        <v>7.7</v>
      </c>
      <c r="DA16" s="636"/>
      <c r="DB16" s="636"/>
      <c r="DC16" s="636"/>
      <c r="DD16" s="642" t="s">
        <v>127</v>
      </c>
      <c r="DE16" s="634"/>
      <c r="DF16" s="634"/>
      <c r="DG16" s="634"/>
      <c r="DH16" s="634"/>
      <c r="DI16" s="634"/>
      <c r="DJ16" s="634"/>
      <c r="DK16" s="634"/>
      <c r="DL16" s="634"/>
      <c r="DM16" s="634"/>
      <c r="DN16" s="634"/>
      <c r="DO16" s="634"/>
      <c r="DP16" s="635"/>
      <c r="DQ16" s="642">
        <v>37231</v>
      </c>
      <c r="DR16" s="634"/>
      <c r="DS16" s="634"/>
      <c r="DT16" s="634"/>
      <c r="DU16" s="634"/>
      <c r="DV16" s="634"/>
      <c r="DW16" s="634"/>
      <c r="DX16" s="634"/>
      <c r="DY16" s="634"/>
      <c r="DZ16" s="634"/>
      <c r="EA16" s="634"/>
      <c r="EB16" s="634"/>
      <c r="EC16" s="643"/>
    </row>
    <row r="17" spans="2:133" ht="11.25" customHeight="1" x14ac:dyDescent="0.2">
      <c r="B17" s="630" t="s">
        <v>261</v>
      </c>
      <c r="C17" s="631"/>
      <c r="D17" s="631"/>
      <c r="E17" s="631"/>
      <c r="F17" s="631"/>
      <c r="G17" s="631"/>
      <c r="H17" s="631"/>
      <c r="I17" s="631"/>
      <c r="J17" s="631"/>
      <c r="K17" s="631"/>
      <c r="L17" s="631"/>
      <c r="M17" s="631"/>
      <c r="N17" s="631"/>
      <c r="O17" s="631"/>
      <c r="P17" s="631"/>
      <c r="Q17" s="632"/>
      <c r="R17" s="633">
        <v>1490</v>
      </c>
      <c r="S17" s="634"/>
      <c r="T17" s="634"/>
      <c r="U17" s="634"/>
      <c r="V17" s="634"/>
      <c r="W17" s="634"/>
      <c r="X17" s="634"/>
      <c r="Y17" s="635"/>
      <c r="Z17" s="636">
        <v>0</v>
      </c>
      <c r="AA17" s="636"/>
      <c r="AB17" s="636"/>
      <c r="AC17" s="636"/>
      <c r="AD17" s="637">
        <v>1490</v>
      </c>
      <c r="AE17" s="637"/>
      <c r="AF17" s="637"/>
      <c r="AG17" s="637"/>
      <c r="AH17" s="637"/>
      <c r="AI17" s="637"/>
      <c r="AJ17" s="637"/>
      <c r="AK17" s="637"/>
      <c r="AL17" s="638">
        <v>0.1</v>
      </c>
      <c r="AM17" s="639"/>
      <c r="AN17" s="639"/>
      <c r="AO17" s="640"/>
      <c r="AP17" s="630" t="s">
        <v>262</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263</v>
      </c>
      <c r="CE17" s="631"/>
      <c r="CF17" s="631"/>
      <c r="CG17" s="631"/>
      <c r="CH17" s="631"/>
      <c r="CI17" s="631"/>
      <c r="CJ17" s="631"/>
      <c r="CK17" s="631"/>
      <c r="CL17" s="631"/>
      <c r="CM17" s="631"/>
      <c r="CN17" s="631"/>
      <c r="CO17" s="631"/>
      <c r="CP17" s="631"/>
      <c r="CQ17" s="632"/>
      <c r="CR17" s="633">
        <v>324158</v>
      </c>
      <c r="CS17" s="634"/>
      <c r="CT17" s="634"/>
      <c r="CU17" s="634"/>
      <c r="CV17" s="634"/>
      <c r="CW17" s="634"/>
      <c r="CX17" s="634"/>
      <c r="CY17" s="635"/>
      <c r="CZ17" s="636">
        <v>8.9</v>
      </c>
      <c r="DA17" s="636"/>
      <c r="DB17" s="636"/>
      <c r="DC17" s="636"/>
      <c r="DD17" s="642" t="s">
        <v>127</v>
      </c>
      <c r="DE17" s="634"/>
      <c r="DF17" s="634"/>
      <c r="DG17" s="634"/>
      <c r="DH17" s="634"/>
      <c r="DI17" s="634"/>
      <c r="DJ17" s="634"/>
      <c r="DK17" s="634"/>
      <c r="DL17" s="634"/>
      <c r="DM17" s="634"/>
      <c r="DN17" s="634"/>
      <c r="DO17" s="634"/>
      <c r="DP17" s="635"/>
      <c r="DQ17" s="642">
        <v>324158</v>
      </c>
      <c r="DR17" s="634"/>
      <c r="DS17" s="634"/>
      <c r="DT17" s="634"/>
      <c r="DU17" s="634"/>
      <c r="DV17" s="634"/>
      <c r="DW17" s="634"/>
      <c r="DX17" s="634"/>
      <c r="DY17" s="634"/>
      <c r="DZ17" s="634"/>
      <c r="EA17" s="634"/>
      <c r="EB17" s="634"/>
      <c r="EC17" s="643"/>
    </row>
    <row r="18" spans="2:133" ht="11.25" customHeight="1" x14ac:dyDescent="0.2">
      <c r="B18" s="630" t="s">
        <v>264</v>
      </c>
      <c r="C18" s="631"/>
      <c r="D18" s="631"/>
      <c r="E18" s="631"/>
      <c r="F18" s="631"/>
      <c r="G18" s="631"/>
      <c r="H18" s="631"/>
      <c r="I18" s="631"/>
      <c r="J18" s="631"/>
      <c r="K18" s="631"/>
      <c r="L18" s="631"/>
      <c r="M18" s="631"/>
      <c r="N18" s="631"/>
      <c r="O18" s="631"/>
      <c r="P18" s="631"/>
      <c r="Q18" s="632"/>
      <c r="R18" s="633">
        <v>2726</v>
      </c>
      <c r="S18" s="634"/>
      <c r="T18" s="634"/>
      <c r="U18" s="634"/>
      <c r="V18" s="634"/>
      <c r="W18" s="634"/>
      <c r="X18" s="634"/>
      <c r="Y18" s="635"/>
      <c r="Z18" s="636">
        <v>0.1</v>
      </c>
      <c r="AA18" s="636"/>
      <c r="AB18" s="636"/>
      <c r="AC18" s="636"/>
      <c r="AD18" s="637">
        <v>2726</v>
      </c>
      <c r="AE18" s="637"/>
      <c r="AF18" s="637"/>
      <c r="AG18" s="637"/>
      <c r="AH18" s="637"/>
      <c r="AI18" s="637"/>
      <c r="AJ18" s="637"/>
      <c r="AK18" s="637"/>
      <c r="AL18" s="638">
        <v>0.10000000149011612</v>
      </c>
      <c r="AM18" s="639"/>
      <c r="AN18" s="639"/>
      <c r="AO18" s="640"/>
      <c r="AP18" s="630" t="s">
        <v>265</v>
      </c>
      <c r="AQ18" s="631"/>
      <c r="AR18" s="631"/>
      <c r="AS18" s="631"/>
      <c r="AT18" s="631"/>
      <c r="AU18" s="631"/>
      <c r="AV18" s="631"/>
      <c r="AW18" s="631"/>
      <c r="AX18" s="631"/>
      <c r="AY18" s="631"/>
      <c r="AZ18" s="631"/>
      <c r="BA18" s="631"/>
      <c r="BB18" s="631"/>
      <c r="BC18" s="631"/>
      <c r="BD18" s="631"/>
      <c r="BE18" s="631"/>
      <c r="BF18" s="632"/>
      <c r="BG18" s="633" t="s">
        <v>127</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266</v>
      </c>
      <c r="CE18" s="631"/>
      <c r="CF18" s="631"/>
      <c r="CG18" s="631"/>
      <c r="CH18" s="631"/>
      <c r="CI18" s="631"/>
      <c r="CJ18" s="631"/>
      <c r="CK18" s="631"/>
      <c r="CL18" s="631"/>
      <c r="CM18" s="631"/>
      <c r="CN18" s="631"/>
      <c r="CO18" s="631"/>
      <c r="CP18" s="631"/>
      <c r="CQ18" s="632"/>
      <c r="CR18" s="633" t="s">
        <v>127</v>
      </c>
      <c r="CS18" s="634"/>
      <c r="CT18" s="634"/>
      <c r="CU18" s="634"/>
      <c r="CV18" s="634"/>
      <c r="CW18" s="634"/>
      <c r="CX18" s="634"/>
      <c r="CY18" s="635"/>
      <c r="CZ18" s="636" t="s">
        <v>127</v>
      </c>
      <c r="DA18" s="636"/>
      <c r="DB18" s="636"/>
      <c r="DC18" s="636"/>
      <c r="DD18" s="642" t="s">
        <v>127</v>
      </c>
      <c r="DE18" s="634"/>
      <c r="DF18" s="634"/>
      <c r="DG18" s="634"/>
      <c r="DH18" s="634"/>
      <c r="DI18" s="634"/>
      <c r="DJ18" s="634"/>
      <c r="DK18" s="634"/>
      <c r="DL18" s="634"/>
      <c r="DM18" s="634"/>
      <c r="DN18" s="634"/>
      <c r="DO18" s="634"/>
      <c r="DP18" s="635"/>
      <c r="DQ18" s="642" t="s">
        <v>127</v>
      </c>
      <c r="DR18" s="634"/>
      <c r="DS18" s="634"/>
      <c r="DT18" s="634"/>
      <c r="DU18" s="634"/>
      <c r="DV18" s="634"/>
      <c r="DW18" s="634"/>
      <c r="DX18" s="634"/>
      <c r="DY18" s="634"/>
      <c r="DZ18" s="634"/>
      <c r="EA18" s="634"/>
      <c r="EB18" s="634"/>
      <c r="EC18" s="643"/>
    </row>
    <row r="19" spans="2:133" ht="11.25" customHeight="1" x14ac:dyDescent="0.2">
      <c r="B19" s="630" t="s">
        <v>267</v>
      </c>
      <c r="C19" s="631"/>
      <c r="D19" s="631"/>
      <c r="E19" s="631"/>
      <c r="F19" s="631"/>
      <c r="G19" s="631"/>
      <c r="H19" s="631"/>
      <c r="I19" s="631"/>
      <c r="J19" s="631"/>
      <c r="K19" s="631"/>
      <c r="L19" s="631"/>
      <c r="M19" s="631"/>
      <c r="N19" s="631"/>
      <c r="O19" s="631"/>
      <c r="P19" s="631"/>
      <c r="Q19" s="632"/>
      <c r="R19" s="633">
        <v>594</v>
      </c>
      <c r="S19" s="634"/>
      <c r="T19" s="634"/>
      <c r="U19" s="634"/>
      <c r="V19" s="634"/>
      <c r="W19" s="634"/>
      <c r="X19" s="634"/>
      <c r="Y19" s="635"/>
      <c r="Z19" s="636">
        <v>0</v>
      </c>
      <c r="AA19" s="636"/>
      <c r="AB19" s="636"/>
      <c r="AC19" s="636"/>
      <c r="AD19" s="637">
        <v>594</v>
      </c>
      <c r="AE19" s="637"/>
      <c r="AF19" s="637"/>
      <c r="AG19" s="637"/>
      <c r="AH19" s="637"/>
      <c r="AI19" s="637"/>
      <c r="AJ19" s="637"/>
      <c r="AK19" s="637"/>
      <c r="AL19" s="638">
        <v>0</v>
      </c>
      <c r="AM19" s="639"/>
      <c r="AN19" s="639"/>
      <c r="AO19" s="640"/>
      <c r="AP19" s="630" t="s">
        <v>268</v>
      </c>
      <c r="AQ19" s="631"/>
      <c r="AR19" s="631"/>
      <c r="AS19" s="631"/>
      <c r="AT19" s="631"/>
      <c r="AU19" s="631"/>
      <c r="AV19" s="631"/>
      <c r="AW19" s="631"/>
      <c r="AX19" s="631"/>
      <c r="AY19" s="631"/>
      <c r="AZ19" s="631"/>
      <c r="BA19" s="631"/>
      <c r="BB19" s="631"/>
      <c r="BC19" s="631"/>
      <c r="BD19" s="631"/>
      <c r="BE19" s="631"/>
      <c r="BF19" s="632"/>
      <c r="BG19" s="633" t="s">
        <v>127</v>
      </c>
      <c r="BH19" s="634"/>
      <c r="BI19" s="634"/>
      <c r="BJ19" s="634"/>
      <c r="BK19" s="634"/>
      <c r="BL19" s="634"/>
      <c r="BM19" s="634"/>
      <c r="BN19" s="635"/>
      <c r="BO19" s="636" t="s">
        <v>127</v>
      </c>
      <c r="BP19" s="636"/>
      <c r="BQ19" s="636"/>
      <c r="BR19" s="636"/>
      <c r="BS19" s="637" t="s">
        <v>127</v>
      </c>
      <c r="BT19" s="637"/>
      <c r="BU19" s="637"/>
      <c r="BV19" s="637"/>
      <c r="BW19" s="637"/>
      <c r="BX19" s="637"/>
      <c r="BY19" s="637"/>
      <c r="BZ19" s="637"/>
      <c r="CA19" s="637"/>
      <c r="CB19" s="641"/>
      <c r="CD19" s="630" t="s">
        <v>269</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127</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x14ac:dyDescent="0.2">
      <c r="B20" s="630" t="s">
        <v>270</v>
      </c>
      <c r="C20" s="631"/>
      <c r="D20" s="631"/>
      <c r="E20" s="631"/>
      <c r="F20" s="631"/>
      <c r="G20" s="631"/>
      <c r="H20" s="631"/>
      <c r="I20" s="631"/>
      <c r="J20" s="631"/>
      <c r="K20" s="631"/>
      <c r="L20" s="631"/>
      <c r="M20" s="631"/>
      <c r="N20" s="631"/>
      <c r="O20" s="631"/>
      <c r="P20" s="631"/>
      <c r="Q20" s="632"/>
      <c r="R20" s="633">
        <v>1880</v>
      </c>
      <c r="S20" s="634"/>
      <c r="T20" s="634"/>
      <c r="U20" s="634"/>
      <c r="V20" s="634"/>
      <c r="W20" s="634"/>
      <c r="X20" s="634"/>
      <c r="Y20" s="635"/>
      <c r="Z20" s="636">
        <v>0</v>
      </c>
      <c r="AA20" s="636"/>
      <c r="AB20" s="636"/>
      <c r="AC20" s="636"/>
      <c r="AD20" s="637">
        <v>1880</v>
      </c>
      <c r="AE20" s="637"/>
      <c r="AF20" s="637"/>
      <c r="AG20" s="637"/>
      <c r="AH20" s="637"/>
      <c r="AI20" s="637"/>
      <c r="AJ20" s="637"/>
      <c r="AK20" s="637"/>
      <c r="AL20" s="638">
        <v>0.1</v>
      </c>
      <c r="AM20" s="639"/>
      <c r="AN20" s="639"/>
      <c r="AO20" s="640"/>
      <c r="AP20" s="630" t="s">
        <v>271</v>
      </c>
      <c r="AQ20" s="631"/>
      <c r="AR20" s="631"/>
      <c r="AS20" s="631"/>
      <c r="AT20" s="631"/>
      <c r="AU20" s="631"/>
      <c r="AV20" s="631"/>
      <c r="AW20" s="631"/>
      <c r="AX20" s="631"/>
      <c r="AY20" s="631"/>
      <c r="AZ20" s="631"/>
      <c r="BA20" s="631"/>
      <c r="BB20" s="631"/>
      <c r="BC20" s="631"/>
      <c r="BD20" s="631"/>
      <c r="BE20" s="631"/>
      <c r="BF20" s="632"/>
      <c r="BG20" s="633" t="s">
        <v>127</v>
      </c>
      <c r="BH20" s="634"/>
      <c r="BI20" s="634"/>
      <c r="BJ20" s="634"/>
      <c r="BK20" s="634"/>
      <c r="BL20" s="634"/>
      <c r="BM20" s="634"/>
      <c r="BN20" s="635"/>
      <c r="BO20" s="636" t="s">
        <v>127</v>
      </c>
      <c r="BP20" s="636"/>
      <c r="BQ20" s="636"/>
      <c r="BR20" s="636"/>
      <c r="BS20" s="637" t="s">
        <v>127</v>
      </c>
      <c r="BT20" s="637"/>
      <c r="BU20" s="637"/>
      <c r="BV20" s="637"/>
      <c r="BW20" s="637"/>
      <c r="BX20" s="637"/>
      <c r="BY20" s="637"/>
      <c r="BZ20" s="637"/>
      <c r="CA20" s="637"/>
      <c r="CB20" s="641"/>
      <c r="CD20" s="630" t="s">
        <v>272</v>
      </c>
      <c r="CE20" s="631"/>
      <c r="CF20" s="631"/>
      <c r="CG20" s="631"/>
      <c r="CH20" s="631"/>
      <c r="CI20" s="631"/>
      <c r="CJ20" s="631"/>
      <c r="CK20" s="631"/>
      <c r="CL20" s="631"/>
      <c r="CM20" s="631"/>
      <c r="CN20" s="631"/>
      <c r="CO20" s="631"/>
      <c r="CP20" s="631"/>
      <c r="CQ20" s="632"/>
      <c r="CR20" s="633">
        <v>3652759</v>
      </c>
      <c r="CS20" s="634"/>
      <c r="CT20" s="634"/>
      <c r="CU20" s="634"/>
      <c r="CV20" s="634"/>
      <c r="CW20" s="634"/>
      <c r="CX20" s="634"/>
      <c r="CY20" s="635"/>
      <c r="CZ20" s="636">
        <v>100</v>
      </c>
      <c r="DA20" s="636"/>
      <c r="DB20" s="636"/>
      <c r="DC20" s="636"/>
      <c r="DD20" s="642">
        <v>691522</v>
      </c>
      <c r="DE20" s="634"/>
      <c r="DF20" s="634"/>
      <c r="DG20" s="634"/>
      <c r="DH20" s="634"/>
      <c r="DI20" s="634"/>
      <c r="DJ20" s="634"/>
      <c r="DK20" s="634"/>
      <c r="DL20" s="634"/>
      <c r="DM20" s="634"/>
      <c r="DN20" s="634"/>
      <c r="DO20" s="634"/>
      <c r="DP20" s="635"/>
      <c r="DQ20" s="642">
        <v>2606401</v>
      </c>
      <c r="DR20" s="634"/>
      <c r="DS20" s="634"/>
      <c r="DT20" s="634"/>
      <c r="DU20" s="634"/>
      <c r="DV20" s="634"/>
      <c r="DW20" s="634"/>
      <c r="DX20" s="634"/>
      <c r="DY20" s="634"/>
      <c r="DZ20" s="634"/>
      <c r="EA20" s="634"/>
      <c r="EB20" s="634"/>
      <c r="EC20" s="643"/>
    </row>
    <row r="21" spans="2:133" ht="11.25" customHeight="1" x14ac:dyDescent="0.2">
      <c r="B21" s="630" t="s">
        <v>273</v>
      </c>
      <c r="C21" s="631"/>
      <c r="D21" s="631"/>
      <c r="E21" s="631"/>
      <c r="F21" s="631"/>
      <c r="G21" s="631"/>
      <c r="H21" s="631"/>
      <c r="I21" s="631"/>
      <c r="J21" s="631"/>
      <c r="K21" s="631"/>
      <c r="L21" s="631"/>
      <c r="M21" s="631"/>
      <c r="N21" s="631"/>
      <c r="O21" s="631"/>
      <c r="P21" s="631"/>
      <c r="Q21" s="632"/>
      <c r="R21" s="633">
        <v>56</v>
      </c>
      <c r="S21" s="634"/>
      <c r="T21" s="634"/>
      <c r="U21" s="634"/>
      <c r="V21" s="634"/>
      <c r="W21" s="634"/>
      <c r="X21" s="634"/>
      <c r="Y21" s="635"/>
      <c r="Z21" s="636">
        <v>0</v>
      </c>
      <c r="AA21" s="636"/>
      <c r="AB21" s="636"/>
      <c r="AC21" s="636"/>
      <c r="AD21" s="637">
        <v>56</v>
      </c>
      <c r="AE21" s="637"/>
      <c r="AF21" s="637"/>
      <c r="AG21" s="637"/>
      <c r="AH21" s="637"/>
      <c r="AI21" s="637"/>
      <c r="AJ21" s="637"/>
      <c r="AK21" s="637"/>
      <c r="AL21" s="638">
        <v>0</v>
      </c>
      <c r="AM21" s="639"/>
      <c r="AN21" s="639"/>
      <c r="AO21" s="640"/>
      <c r="AP21" s="630" t="s">
        <v>274</v>
      </c>
      <c r="AQ21" s="646"/>
      <c r="AR21" s="646"/>
      <c r="AS21" s="646"/>
      <c r="AT21" s="646"/>
      <c r="AU21" s="646"/>
      <c r="AV21" s="646"/>
      <c r="AW21" s="646"/>
      <c r="AX21" s="646"/>
      <c r="AY21" s="646"/>
      <c r="AZ21" s="646"/>
      <c r="BA21" s="646"/>
      <c r="BB21" s="646"/>
      <c r="BC21" s="646"/>
      <c r="BD21" s="646"/>
      <c r="BE21" s="646"/>
      <c r="BF21" s="647"/>
      <c r="BG21" s="633" t="s">
        <v>127</v>
      </c>
      <c r="BH21" s="634"/>
      <c r="BI21" s="634"/>
      <c r="BJ21" s="634"/>
      <c r="BK21" s="634"/>
      <c r="BL21" s="634"/>
      <c r="BM21" s="634"/>
      <c r="BN21" s="635"/>
      <c r="BO21" s="636" t="s">
        <v>127</v>
      </c>
      <c r="BP21" s="636"/>
      <c r="BQ21" s="636"/>
      <c r="BR21" s="636"/>
      <c r="BS21" s="637" t="s">
        <v>127</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2" t="s">
        <v>275</v>
      </c>
      <c r="C22" s="663"/>
      <c r="D22" s="663"/>
      <c r="E22" s="663"/>
      <c r="F22" s="663"/>
      <c r="G22" s="663"/>
      <c r="H22" s="663"/>
      <c r="I22" s="663"/>
      <c r="J22" s="663"/>
      <c r="K22" s="663"/>
      <c r="L22" s="663"/>
      <c r="M22" s="663"/>
      <c r="N22" s="663"/>
      <c r="O22" s="663"/>
      <c r="P22" s="663"/>
      <c r="Q22" s="664"/>
      <c r="R22" s="633">
        <v>196</v>
      </c>
      <c r="S22" s="634"/>
      <c r="T22" s="634"/>
      <c r="U22" s="634"/>
      <c r="V22" s="634"/>
      <c r="W22" s="634"/>
      <c r="X22" s="634"/>
      <c r="Y22" s="635"/>
      <c r="Z22" s="636">
        <v>0</v>
      </c>
      <c r="AA22" s="636"/>
      <c r="AB22" s="636"/>
      <c r="AC22" s="636"/>
      <c r="AD22" s="637">
        <v>196</v>
      </c>
      <c r="AE22" s="637"/>
      <c r="AF22" s="637"/>
      <c r="AG22" s="637"/>
      <c r="AH22" s="637"/>
      <c r="AI22" s="637"/>
      <c r="AJ22" s="637"/>
      <c r="AK22" s="637"/>
      <c r="AL22" s="638">
        <v>0</v>
      </c>
      <c r="AM22" s="639"/>
      <c r="AN22" s="639"/>
      <c r="AO22" s="640"/>
      <c r="AP22" s="630" t="s">
        <v>276</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277</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278</v>
      </c>
      <c r="C23" s="631"/>
      <c r="D23" s="631"/>
      <c r="E23" s="631"/>
      <c r="F23" s="631"/>
      <c r="G23" s="631"/>
      <c r="H23" s="631"/>
      <c r="I23" s="631"/>
      <c r="J23" s="631"/>
      <c r="K23" s="631"/>
      <c r="L23" s="631"/>
      <c r="M23" s="631"/>
      <c r="N23" s="631"/>
      <c r="O23" s="631"/>
      <c r="P23" s="631"/>
      <c r="Q23" s="632"/>
      <c r="R23" s="633">
        <v>1715346</v>
      </c>
      <c r="S23" s="634"/>
      <c r="T23" s="634"/>
      <c r="U23" s="634"/>
      <c r="V23" s="634"/>
      <c r="W23" s="634"/>
      <c r="X23" s="634"/>
      <c r="Y23" s="635"/>
      <c r="Z23" s="636">
        <v>45.3</v>
      </c>
      <c r="AA23" s="636"/>
      <c r="AB23" s="636"/>
      <c r="AC23" s="636"/>
      <c r="AD23" s="637">
        <v>1398512</v>
      </c>
      <c r="AE23" s="637"/>
      <c r="AF23" s="637"/>
      <c r="AG23" s="637"/>
      <c r="AH23" s="637"/>
      <c r="AI23" s="637"/>
      <c r="AJ23" s="637"/>
      <c r="AK23" s="637"/>
      <c r="AL23" s="638">
        <v>66.7</v>
      </c>
      <c r="AM23" s="639"/>
      <c r="AN23" s="639"/>
      <c r="AO23" s="640"/>
      <c r="AP23" s="630" t="s">
        <v>279</v>
      </c>
      <c r="AQ23" s="646"/>
      <c r="AR23" s="646"/>
      <c r="AS23" s="646"/>
      <c r="AT23" s="646"/>
      <c r="AU23" s="646"/>
      <c r="AV23" s="646"/>
      <c r="AW23" s="646"/>
      <c r="AX23" s="646"/>
      <c r="AY23" s="646"/>
      <c r="AZ23" s="646"/>
      <c r="BA23" s="646"/>
      <c r="BB23" s="646"/>
      <c r="BC23" s="646"/>
      <c r="BD23" s="646"/>
      <c r="BE23" s="646"/>
      <c r="BF23" s="647"/>
      <c r="BG23" s="633" t="s">
        <v>127</v>
      </c>
      <c r="BH23" s="634"/>
      <c r="BI23" s="634"/>
      <c r="BJ23" s="634"/>
      <c r="BK23" s="634"/>
      <c r="BL23" s="634"/>
      <c r="BM23" s="634"/>
      <c r="BN23" s="635"/>
      <c r="BO23" s="636" t="s">
        <v>127</v>
      </c>
      <c r="BP23" s="636"/>
      <c r="BQ23" s="636"/>
      <c r="BR23" s="636"/>
      <c r="BS23" s="637" t="s">
        <v>127</v>
      </c>
      <c r="BT23" s="637"/>
      <c r="BU23" s="637"/>
      <c r="BV23" s="637"/>
      <c r="BW23" s="637"/>
      <c r="BX23" s="637"/>
      <c r="BY23" s="637"/>
      <c r="BZ23" s="637"/>
      <c r="CA23" s="637"/>
      <c r="CB23" s="641"/>
      <c r="CD23" s="615" t="s">
        <v>219</v>
      </c>
      <c r="CE23" s="616"/>
      <c r="CF23" s="616"/>
      <c r="CG23" s="616"/>
      <c r="CH23" s="616"/>
      <c r="CI23" s="616"/>
      <c r="CJ23" s="616"/>
      <c r="CK23" s="616"/>
      <c r="CL23" s="616"/>
      <c r="CM23" s="616"/>
      <c r="CN23" s="616"/>
      <c r="CO23" s="616"/>
      <c r="CP23" s="616"/>
      <c r="CQ23" s="617"/>
      <c r="CR23" s="615" t="s">
        <v>280</v>
      </c>
      <c r="CS23" s="616"/>
      <c r="CT23" s="616"/>
      <c r="CU23" s="616"/>
      <c r="CV23" s="616"/>
      <c r="CW23" s="616"/>
      <c r="CX23" s="616"/>
      <c r="CY23" s="617"/>
      <c r="CZ23" s="615" t="s">
        <v>281</v>
      </c>
      <c r="DA23" s="616"/>
      <c r="DB23" s="616"/>
      <c r="DC23" s="617"/>
      <c r="DD23" s="615" t="s">
        <v>282</v>
      </c>
      <c r="DE23" s="616"/>
      <c r="DF23" s="616"/>
      <c r="DG23" s="616"/>
      <c r="DH23" s="616"/>
      <c r="DI23" s="616"/>
      <c r="DJ23" s="616"/>
      <c r="DK23" s="617"/>
      <c r="DL23" s="657" t="s">
        <v>283</v>
      </c>
      <c r="DM23" s="658"/>
      <c r="DN23" s="658"/>
      <c r="DO23" s="658"/>
      <c r="DP23" s="658"/>
      <c r="DQ23" s="658"/>
      <c r="DR23" s="658"/>
      <c r="DS23" s="658"/>
      <c r="DT23" s="658"/>
      <c r="DU23" s="658"/>
      <c r="DV23" s="659"/>
      <c r="DW23" s="615" t="s">
        <v>284</v>
      </c>
      <c r="DX23" s="616"/>
      <c r="DY23" s="616"/>
      <c r="DZ23" s="616"/>
      <c r="EA23" s="616"/>
      <c r="EB23" s="616"/>
      <c r="EC23" s="617"/>
    </row>
    <row r="24" spans="2:133" ht="11.25" customHeight="1" x14ac:dyDescent="0.2">
      <c r="B24" s="630" t="s">
        <v>285</v>
      </c>
      <c r="C24" s="631"/>
      <c r="D24" s="631"/>
      <c r="E24" s="631"/>
      <c r="F24" s="631"/>
      <c r="G24" s="631"/>
      <c r="H24" s="631"/>
      <c r="I24" s="631"/>
      <c r="J24" s="631"/>
      <c r="K24" s="631"/>
      <c r="L24" s="631"/>
      <c r="M24" s="631"/>
      <c r="N24" s="631"/>
      <c r="O24" s="631"/>
      <c r="P24" s="631"/>
      <c r="Q24" s="632"/>
      <c r="R24" s="633">
        <v>1398512</v>
      </c>
      <c r="S24" s="634"/>
      <c r="T24" s="634"/>
      <c r="U24" s="634"/>
      <c r="V24" s="634"/>
      <c r="W24" s="634"/>
      <c r="X24" s="634"/>
      <c r="Y24" s="635"/>
      <c r="Z24" s="636">
        <v>36.9</v>
      </c>
      <c r="AA24" s="636"/>
      <c r="AB24" s="636"/>
      <c r="AC24" s="636"/>
      <c r="AD24" s="637">
        <v>1398512</v>
      </c>
      <c r="AE24" s="637"/>
      <c r="AF24" s="637"/>
      <c r="AG24" s="637"/>
      <c r="AH24" s="637"/>
      <c r="AI24" s="637"/>
      <c r="AJ24" s="637"/>
      <c r="AK24" s="637"/>
      <c r="AL24" s="638">
        <v>66.7</v>
      </c>
      <c r="AM24" s="639"/>
      <c r="AN24" s="639"/>
      <c r="AO24" s="640"/>
      <c r="AP24" s="630" t="s">
        <v>286</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127</v>
      </c>
      <c r="BT24" s="637"/>
      <c r="BU24" s="637"/>
      <c r="BV24" s="637"/>
      <c r="BW24" s="637"/>
      <c r="BX24" s="637"/>
      <c r="BY24" s="637"/>
      <c r="BZ24" s="637"/>
      <c r="CA24" s="637"/>
      <c r="CB24" s="641"/>
      <c r="CD24" s="619" t="s">
        <v>287</v>
      </c>
      <c r="CE24" s="620"/>
      <c r="CF24" s="620"/>
      <c r="CG24" s="620"/>
      <c r="CH24" s="620"/>
      <c r="CI24" s="620"/>
      <c r="CJ24" s="620"/>
      <c r="CK24" s="620"/>
      <c r="CL24" s="620"/>
      <c r="CM24" s="620"/>
      <c r="CN24" s="620"/>
      <c r="CO24" s="620"/>
      <c r="CP24" s="620"/>
      <c r="CQ24" s="621"/>
      <c r="CR24" s="622">
        <v>997890</v>
      </c>
      <c r="CS24" s="623"/>
      <c r="CT24" s="623"/>
      <c r="CU24" s="623"/>
      <c r="CV24" s="623"/>
      <c r="CW24" s="623"/>
      <c r="CX24" s="623"/>
      <c r="CY24" s="624"/>
      <c r="CZ24" s="627">
        <v>27.3</v>
      </c>
      <c r="DA24" s="628"/>
      <c r="DB24" s="628"/>
      <c r="DC24" s="644"/>
      <c r="DD24" s="665">
        <v>831783</v>
      </c>
      <c r="DE24" s="623"/>
      <c r="DF24" s="623"/>
      <c r="DG24" s="623"/>
      <c r="DH24" s="623"/>
      <c r="DI24" s="623"/>
      <c r="DJ24" s="623"/>
      <c r="DK24" s="624"/>
      <c r="DL24" s="665">
        <v>831249</v>
      </c>
      <c r="DM24" s="623"/>
      <c r="DN24" s="623"/>
      <c r="DO24" s="623"/>
      <c r="DP24" s="623"/>
      <c r="DQ24" s="623"/>
      <c r="DR24" s="623"/>
      <c r="DS24" s="623"/>
      <c r="DT24" s="623"/>
      <c r="DU24" s="623"/>
      <c r="DV24" s="624"/>
      <c r="DW24" s="627">
        <v>38.5</v>
      </c>
      <c r="DX24" s="628"/>
      <c r="DY24" s="628"/>
      <c r="DZ24" s="628"/>
      <c r="EA24" s="628"/>
      <c r="EB24" s="628"/>
      <c r="EC24" s="629"/>
    </row>
    <row r="25" spans="2:133" ht="11.25" customHeight="1" x14ac:dyDescent="0.2">
      <c r="B25" s="630" t="s">
        <v>288</v>
      </c>
      <c r="C25" s="631"/>
      <c r="D25" s="631"/>
      <c r="E25" s="631"/>
      <c r="F25" s="631"/>
      <c r="G25" s="631"/>
      <c r="H25" s="631"/>
      <c r="I25" s="631"/>
      <c r="J25" s="631"/>
      <c r="K25" s="631"/>
      <c r="L25" s="631"/>
      <c r="M25" s="631"/>
      <c r="N25" s="631"/>
      <c r="O25" s="631"/>
      <c r="P25" s="631"/>
      <c r="Q25" s="632"/>
      <c r="R25" s="633">
        <v>316834</v>
      </c>
      <c r="S25" s="634"/>
      <c r="T25" s="634"/>
      <c r="U25" s="634"/>
      <c r="V25" s="634"/>
      <c r="W25" s="634"/>
      <c r="X25" s="634"/>
      <c r="Y25" s="635"/>
      <c r="Z25" s="636">
        <v>8.4</v>
      </c>
      <c r="AA25" s="636"/>
      <c r="AB25" s="636"/>
      <c r="AC25" s="636"/>
      <c r="AD25" s="637" t="s">
        <v>127</v>
      </c>
      <c r="AE25" s="637"/>
      <c r="AF25" s="637"/>
      <c r="AG25" s="637"/>
      <c r="AH25" s="637"/>
      <c r="AI25" s="637"/>
      <c r="AJ25" s="637"/>
      <c r="AK25" s="637"/>
      <c r="AL25" s="638" t="s">
        <v>127</v>
      </c>
      <c r="AM25" s="639"/>
      <c r="AN25" s="639"/>
      <c r="AO25" s="640"/>
      <c r="AP25" s="630" t="s">
        <v>289</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290</v>
      </c>
      <c r="CE25" s="631"/>
      <c r="CF25" s="631"/>
      <c r="CG25" s="631"/>
      <c r="CH25" s="631"/>
      <c r="CI25" s="631"/>
      <c r="CJ25" s="631"/>
      <c r="CK25" s="631"/>
      <c r="CL25" s="631"/>
      <c r="CM25" s="631"/>
      <c r="CN25" s="631"/>
      <c r="CO25" s="631"/>
      <c r="CP25" s="631"/>
      <c r="CQ25" s="632"/>
      <c r="CR25" s="633">
        <v>486043</v>
      </c>
      <c r="CS25" s="666"/>
      <c r="CT25" s="666"/>
      <c r="CU25" s="666"/>
      <c r="CV25" s="666"/>
      <c r="CW25" s="666"/>
      <c r="CX25" s="666"/>
      <c r="CY25" s="667"/>
      <c r="CZ25" s="638">
        <v>13.3</v>
      </c>
      <c r="DA25" s="660"/>
      <c r="DB25" s="660"/>
      <c r="DC25" s="668"/>
      <c r="DD25" s="642">
        <v>453159</v>
      </c>
      <c r="DE25" s="666"/>
      <c r="DF25" s="666"/>
      <c r="DG25" s="666"/>
      <c r="DH25" s="666"/>
      <c r="DI25" s="666"/>
      <c r="DJ25" s="666"/>
      <c r="DK25" s="667"/>
      <c r="DL25" s="642">
        <v>453159</v>
      </c>
      <c r="DM25" s="666"/>
      <c r="DN25" s="666"/>
      <c r="DO25" s="666"/>
      <c r="DP25" s="666"/>
      <c r="DQ25" s="666"/>
      <c r="DR25" s="666"/>
      <c r="DS25" s="666"/>
      <c r="DT25" s="666"/>
      <c r="DU25" s="666"/>
      <c r="DV25" s="667"/>
      <c r="DW25" s="638">
        <v>21</v>
      </c>
      <c r="DX25" s="660"/>
      <c r="DY25" s="660"/>
      <c r="DZ25" s="660"/>
      <c r="EA25" s="660"/>
      <c r="EB25" s="660"/>
      <c r="EC25" s="661"/>
    </row>
    <row r="26" spans="2:133" ht="11.25" customHeight="1" x14ac:dyDescent="0.2">
      <c r="B26" s="630" t="s">
        <v>291</v>
      </c>
      <c r="C26" s="631"/>
      <c r="D26" s="631"/>
      <c r="E26" s="631"/>
      <c r="F26" s="631"/>
      <c r="G26" s="631"/>
      <c r="H26" s="631"/>
      <c r="I26" s="631"/>
      <c r="J26" s="631"/>
      <c r="K26" s="631"/>
      <c r="L26" s="631"/>
      <c r="M26" s="631"/>
      <c r="N26" s="631"/>
      <c r="O26" s="631"/>
      <c r="P26" s="631"/>
      <c r="Q26" s="632"/>
      <c r="R26" s="633" t="s">
        <v>127</v>
      </c>
      <c r="S26" s="634"/>
      <c r="T26" s="634"/>
      <c r="U26" s="634"/>
      <c r="V26" s="634"/>
      <c r="W26" s="634"/>
      <c r="X26" s="634"/>
      <c r="Y26" s="635"/>
      <c r="Z26" s="636" t="s">
        <v>127</v>
      </c>
      <c r="AA26" s="636"/>
      <c r="AB26" s="636"/>
      <c r="AC26" s="636"/>
      <c r="AD26" s="637" t="s">
        <v>127</v>
      </c>
      <c r="AE26" s="637"/>
      <c r="AF26" s="637"/>
      <c r="AG26" s="637"/>
      <c r="AH26" s="637"/>
      <c r="AI26" s="637"/>
      <c r="AJ26" s="637"/>
      <c r="AK26" s="637"/>
      <c r="AL26" s="638" t="s">
        <v>127</v>
      </c>
      <c r="AM26" s="639"/>
      <c r="AN26" s="639"/>
      <c r="AO26" s="640"/>
      <c r="AP26" s="630" t="s">
        <v>292</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293</v>
      </c>
      <c r="CE26" s="631"/>
      <c r="CF26" s="631"/>
      <c r="CG26" s="631"/>
      <c r="CH26" s="631"/>
      <c r="CI26" s="631"/>
      <c r="CJ26" s="631"/>
      <c r="CK26" s="631"/>
      <c r="CL26" s="631"/>
      <c r="CM26" s="631"/>
      <c r="CN26" s="631"/>
      <c r="CO26" s="631"/>
      <c r="CP26" s="631"/>
      <c r="CQ26" s="632"/>
      <c r="CR26" s="633">
        <v>257972</v>
      </c>
      <c r="CS26" s="634"/>
      <c r="CT26" s="634"/>
      <c r="CU26" s="634"/>
      <c r="CV26" s="634"/>
      <c r="CW26" s="634"/>
      <c r="CX26" s="634"/>
      <c r="CY26" s="635"/>
      <c r="CZ26" s="638">
        <v>7.1</v>
      </c>
      <c r="DA26" s="660"/>
      <c r="DB26" s="660"/>
      <c r="DC26" s="668"/>
      <c r="DD26" s="642">
        <v>234231</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0"/>
      <c r="DY26" s="660"/>
      <c r="DZ26" s="660"/>
      <c r="EA26" s="660"/>
      <c r="EB26" s="660"/>
      <c r="EC26" s="661"/>
    </row>
    <row r="27" spans="2:133" ht="11.25" customHeight="1" x14ac:dyDescent="0.2">
      <c r="B27" s="630" t="s">
        <v>294</v>
      </c>
      <c r="C27" s="631"/>
      <c r="D27" s="631"/>
      <c r="E27" s="631"/>
      <c r="F27" s="631"/>
      <c r="G27" s="631"/>
      <c r="H27" s="631"/>
      <c r="I27" s="631"/>
      <c r="J27" s="631"/>
      <c r="K27" s="631"/>
      <c r="L27" s="631"/>
      <c r="M27" s="631"/>
      <c r="N27" s="631"/>
      <c r="O27" s="631"/>
      <c r="P27" s="631"/>
      <c r="Q27" s="632"/>
      <c r="R27" s="633">
        <v>2412095</v>
      </c>
      <c r="S27" s="634"/>
      <c r="T27" s="634"/>
      <c r="U27" s="634"/>
      <c r="V27" s="634"/>
      <c r="W27" s="634"/>
      <c r="X27" s="634"/>
      <c r="Y27" s="635"/>
      <c r="Z27" s="636">
        <v>63.7</v>
      </c>
      <c r="AA27" s="636"/>
      <c r="AB27" s="636"/>
      <c r="AC27" s="636"/>
      <c r="AD27" s="637">
        <v>2095261</v>
      </c>
      <c r="AE27" s="637"/>
      <c r="AF27" s="637"/>
      <c r="AG27" s="637"/>
      <c r="AH27" s="637"/>
      <c r="AI27" s="637"/>
      <c r="AJ27" s="637"/>
      <c r="AK27" s="637"/>
      <c r="AL27" s="638">
        <v>99.900001525878906</v>
      </c>
      <c r="AM27" s="639"/>
      <c r="AN27" s="639"/>
      <c r="AO27" s="640"/>
      <c r="AP27" s="630" t="s">
        <v>295</v>
      </c>
      <c r="AQ27" s="631"/>
      <c r="AR27" s="631"/>
      <c r="AS27" s="631"/>
      <c r="AT27" s="631"/>
      <c r="AU27" s="631"/>
      <c r="AV27" s="631"/>
      <c r="AW27" s="631"/>
      <c r="AX27" s="631"/>
      <c r="AY27" s="631"/>
      <c r="AZ27" s="631"/>
      <c r="BA27" s="631"/>
      <c r="BB27" s="631"/>
      <c r="BC27" s="631"/>
      <c r="BD27" s="631"/>
      <c r="BE27" s="631"/>
      <c r="BF27" s="632"/>
      <c r="BG27" s="633">
        <v>479654</v>
      </c>
      <c r="BH27" s="634"/>
      <c r="BI27" s="634"/>
      <c r="BJ27" s="634"/>
      <c r="BK27" s="634"/>
      <c r="BL27" s="634"/>
      <c r="BM27" s="634"/>
      <c r="BN27" s="635"/>
      <c r="BO27" s="636">
        <v>100</v>
      </c>
      <c r="BP27" s="636"/>
      <c r="BQ27" s="636"/>
      <c r="BR27" s="636"/>
      <c r="BS27" s="637">
        <v>72771</v>
      </c>
      <c r="BT27" s="637"/>
      <c r="BU27" s="637"/>
      <c r="BV27" s="637"/>
      <c r="BW27" s="637"/>
      <c r="BX27" s="637"/>
      <c r="BY27" s="637"/>
      <c r="BZ27" s="637"/>
      <c r="CA27" s="637"/>
      <c r="CB27" s="641"/>
      <c r="CD27" s="630" t="s">
        <v>296</v>
      </c>
      <c r="CE27" s="631"/>
      <c r="CF27" s="631"/>
      <c r="CG27" s="631"/>
      <c r="CH27" s="631"/>
      <c r="CI27" s="631"/>
      <c r="CJ27" s="631"/>
      <c r="CK27" s="631"/>
      <c r="CL27" s="631"/>
      <c r="CM27" s="631"/>
      <c r="CN27" s="631"/>
      <c r="CO27" s="631"/>
      <c r="CP27" s="631"/>
      <c r="CQ27" s="632"/>
      <c r="CR27" s="633">
        <v>187689</v>
      </c>
      <c r="CS27" s="666"/>
      <c r="CT27" s="666"/>
      <c r="CU27" s="666"/>
      <c r="CV27" s="666"/>
      <c r="CW27" s="666"/>
      <c r="CX27" s="666"/>
      <c r="CY27" s="667"/>
      <c r="CZ27" s="638">
        <v>5.0999999999999996</v>
      </c>
      <c r="DA27" s="660"/>
      <c r="DB27" s="660"/>
      <c r="DC27" s="668"/>
      <c r="DD27" s="642">
        <v>54466</v>
      </c>
      <c r="DE27" s="666"/>
      <c r="DF27" s="666"/>
      <c r="DG27" s="666"/>
      <c r="DH27" s="666"/>
      <c r="DI27" s="666"/>
      <c r="DJ27" s="666"/>
      <c r="DK27" s="667"/>
      <c r="DL27" s="642">
        <v>53932</v>
      </c>
      <c r="DM27" s="666"/>
      <c r="DN27" s="666"/>
      <c r="DO27" s="666"/>
      <c r="DP27" s="666"/>
      <c r="DQ27" s="666"/>
      <c r="DR27" s="666"/>
      <c r="DS27" s="666"/>
      <c r="DT27" s="666"/>
      <c r="DU27" s="666"/>
      <c r="DV27" s="667"/>
      <c r="DW27" s="638">
        <v>2.5</v>
      </c>
      <c r="DX27" s="660"/>
      <c r="DY27" s="660"/>
      <c r="DZ27" s="660"/>
      <c r="EA27" s="660"/>
      <c r="EB27" s="660"/>
      <c r="EC27" s="661"/>
    </row>
    <row r="28" spans="2:133" ht="11.25" customHeight="1" x14ac:dyDescent="0.2">
      <c r="B28" s="630" t="s">
        <v>297</v>
      </c>
      <c r="C28" s="631"/>
      <c r="D28" s="631"/>
      <c r="E28" s="631"/>
      <c r="F28" s="631"/>
      <c r="G28" s="631"/>
      <c r="H28" s="631"/>
      <c r="I28" s="631"/>
      <c r="J28" s="631"/>
      <c r="K28" s="631"/>
      <c r="L28" s="631"/>
      <c r="M28" s="631"/>
      <c r="N28" s="631"/>
      <c r="O28" s="631"/>
      <c r="P28" s="631"/>
      <c r="Q28" s="632"/>
      <c r="R28" s="633" t="s">
        <v>127</v>
      </c>
      <c r="S28" s="634"/>
      <c r="T28" s="634"/>
      <c r="U28" s="634"/>
      <c r="V28" s="634"/>
      <c r="W28" s="634"/>
      <c r="X28" s="634"/>
      <c r="Y28" s="635"/>
      <c r="Z28" s="636" t="s">
        <v>127</v>
      </c>
      <c r="AA28" s="636"/>
      <c r="AB28" s="636"/>
      <c r="AC28" s="636"/>
      <c r="AD28" s="637" t="s">
        <v>127</v>
      </c>
      <c r="AE28" s="637"/>
      <c r="AF28" s="637"/>
      <c r="AG28" s="637"/>
      <c r="AH28" s="637"/>
      <c r="AI28" s="637"/>
      <c r="AJ28" s="637"/>
      <c r="AK28" s="637"/>
      <c r="AL28" s="638" t="s">
        <v>127</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298</v>
      </c>
      <c r="CE28" s="631"/>
      <c r="CF28" s="631"/>
      <c r="CG28" s="631"/>
      <c r="CH28" s="631"/>
      <c r="CI28" s="631"/>
      <c r="CJ28" s="631"/>
      <c r="CK28" s="631"/>
      <c r="CL28" s="631"/>
      <c r="CM28" s="631"/>
      <c r="CN28" s="631"/>
      <c r="CO28" s="631"/>
      <c r="CP28" s="631"/>
      <c r="CQ28" s="632"/>
      <c r="CR28" s="633">
        <v>324158</v>
      </c>
      <c r="CS28" s="634"/>
      <c r="CT28" s="634"/>
      <c r="CU28" s="634"/>
      <c r="CV28" s="634"/>
      <c r="CW28" s="634"/>
      <c r="CX28" s="634"/>
      <c r="CY28" s="635"/>
      <c r="CZ28" s="638">
        <v>8.9</v>
      </c>
      <c r="DA28" s="660"/>
      <c r="DB28" s="660"/>
      <c r="DC28" s="668"/>
      <c r="DD28" s="642">
        <v>324158</v>
      </c>
      <c r="DE28" s="634"/>
      <c r="DF28" s="634"/>
      <c r="DG28" s="634"/>
      <c r="DH28" s="634"/>
      <c r="DI28" s="634"/>
      <c r="DJ28" s="634"/>
      <c r="DK28" s="635"/>
      <c r="DL28" s="642">
        <v>324158</v>
      </c>
      <c r="DM28" s="634"/>
      <c r="DN28" s="634"/>
      <c r="DO28" s="634"/>
      <c r="DP28" s="634"/>
      <c r="DQ28" s="634"/>
      <c r="DR28" s="634"/>
      <c r="DS28" s="634"/>
      <c r="DT28" s="634"/>
      <c r="DU28" s="634"/>
      <c r="DV28" s="635"/>
      <c r="DW28" s="638">
        <v>15</v>
      </c>
      <c r="DX28" s="660"/>
      <c r="DY28" s="660"/>
      <c r="DZ28" s="660"/>
      <c r="EA28" s="660"/>
      <c r="EB28" s="660"/>
      <c r="EC28" s="661"/>
    </row>
    <row r="29" spans="2:133" ht="11.25" customHeight="1" x14ac:dyDescent="0.2">
      <c r="B29" s="630" t="s">
        <v>299</v>
      </c>
      <c r="C29" s="631"/>
      <c r="D29" s="631"/>
      <c r="E29" s="631"/>
      <c r="F29" s="631"/>
      <c r="G29" s="631"/>
      <c r="H29" s="631"/>
      <c r="I29" s="631"/>
      <c r="J29" s="631"/>
      <c r="K29" s="631"/>
      <c r="L29" s="631"/>
      <c r="M29" s="631"/>
      <c r="N29" s="631"/>
      <c r="O29" s="631"/>
      <c r="P29" s="631"/>
      <c r="Q29" s="632"/>
      <c r="R29" s="633">
        <v>15245</v>
      </c>
      <c r="S29" s="634"/>
      <c r="T29" s="634"/>
      <c r="U29" s="634"/>
      <c r="V29" s="634"/>
      <c r="W29" s="634"/>
      <c r="X29" s="634"/>
      <c r="Y29" s="635"/>
      <c r="Z29" s="636">
        <v>0.4</v>
      </c>
      <c r="AA29" s="636"/>
      <c r="AB29" s="636"/>
      <c r="AC29" s="636"/>
      <c r="AD29" s="637" t="s">
        <v>127</v>
      </c>
      <c r="AE29" s="637"/>
      <c r="AF29" s="637"/>
      <c r="AG29" s="637"/>
      <c r="AH29" s="637"/>
      <c r="AI29" s="637"/>
      <c r="AJ29" s="637"/>
      <c r="AK29" s="637"/>
      <c r="AL29" s="638" t="s">
        <v>127</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300</v>
      </c>
      <c r="CE29" s="672"/>
      <c r="CF29" s="630" t="s">
        <v>68</v>
      </c>
      <c r="CG29" s="631"/>
      <c r="CH29" s="631"/>
      <c r="CI29" s="631"/>
      <c r="CJ29" s="631"/>
      <c r="CK29" s="631"/>
      <c r="CL29" s="631"/>
      <c r="CM29" s="631"/>
      <c r="CN29" s="631"/>
      <c r="CO29" s="631"/>
      <c r="CP29" s="631"/>
      <c r="CQ29" s="632"/>
      <c r="CR29" s="633">
        <v>324158</v>
      </c>
      <c r="CS29" s="666"/>
      <c r="CT29" s="666"/>
      <c r="CU29" s="666"/>
      <c r="CV29" s="666"/>
      <c r="CW29" s="666"/>
      <c r="CX29" s="666"/>
      <c r="CY29" s="667"/>
      <c r="CZ29" s="638">
        <v>8.9</v>
      </c>
      <c r="DA29" s="660"/>
      <c r="DB29" s="660"/>
      <c r="DC29" s="668"/>
      <c r="DD29" s="642">
        <v>324158</v>
      </c>
      <c r="DE29" s="666"/>
      <c r="DF29" s="666"/>
      <c r="DG29" s="666"/>
      <c r="DH29" s="666"/>
      <c r="DI29" s="666"/>
      <c r="DJ29" s="666"/>
      <c r="DK29" s="667"/>
      <c r="DL29" s="642">
        <v>324158</v>
      </c>
      <c r="DM29" s="666"/>
      <c r="DN29" s="666"/>
      <c r="DO29" s="666"/>
      <c r="DP29" s="666"/>
      <c r="DQ29" s="666"/>
      <c r="DR29" s="666"/>
      <c r="DS29" s="666"/>
      <c r="DT29" s="666"/>
      <c r="DU29" s="666"/>
      <c r="DV29" s="667"/>
      <c r="DW29" s="638">
        <v>15</v>
      </c>
      <c r="DX29" s="660"/>
      <c r="DY29" s="660"/>
      <c r="DZ29" s="660"/>
      <c r="EA29" s="660"/>
      <c r="EB29" s="660"/>
      <c r="EC29" s="661"/>
    </row>
    <row r="30" spans="2:133" ht="11.25" customHeight="1" x14ac:dyDescent="0.2">
      <c r="B30" s="630" t="s">
        <v>301</v>
      </c>
      <c r="C30" s="631"/>
      <c r="D30" s="631"/>
      <c r="E30" s="631"/>
      <c r="F30" s="631"/>
      <c r="G30" s="631"/>
      <c r="H30" s="631"/>
      <c r="I30" s="631"/>
      <c r="J30" s="631"/>
      <c r="K30" s="631"/>
      <c r="L30" s="631"/>
      <c r="M30" s="631"/>
      <c r="N30" s="631"/>
      <c r="O30" s="631"/>
      <c r="P30" s="631"/>
      <c r="Q30" s="632"/>
      <c r="R30" s="633">
        <v>37363</v>
      </c>
      <c r="S30" s="634"/>
      <c r="T30" s="634"/>
      <c r="U30" s="634"/>
      <c r="V30" s="634"/>
      <c r="W30" s="634"/>
      <c r="X30" s="634"/>
      <c r="Y30" s="635"/>
      <c r="Z30" s="636">
        <v>1</v>
      </c>
      <c r="AA30" s="636"/>
      <c r="AB30" s="636"/>
      <c r="AC30" s="636"/>
      <c r="AD30" s="637" t="s">
        <v>127</v>
      </c>
      <c r="AE30" s="637"/>
      <c r="AF30" s="637"/>
      <c r="AG30" s="637"/>
      <c r="AH30" s="637"/>
      <c r="AI30" s="637"/>
      <c r="AJ30" s="637"/>
      <c r="AK30" s="637"/>
      <c r="AL30" s="638" t="s">
        <v>127</v>
      </c>
      <c r="AM30" s="639"/>
      <c r="AN30" s="639"/>
      <c r="AO30" s="640"/>
      <c r="AP30" s="615" t="s">
        <v>219</v>
      </c>
      <c r="AQ30" s="616"/>
      <c r="AR30" s="616"/>
      <c r="AS30" s="616"/>
      <c r="AT30" s="616"/>
      <c r="AU30" s="616"/>
      <c r="AV30" s="616"/>
      <c r="AW30" s="616"/>
      <c r="AX30" s="616"/>
      <c r="AY30" s="616"/>
      <c r="AZ30" s="616"/>
      <c r="BA30" s="616"/>
      <c r="BB30" s="616"/>
      <c r="BC30" s="616"/>
      <c r="BD30" s="616"/>
      <c r="BE30" s="616"/>
      <c r="BF30" s="617"/>
      <c r="BG30" s="615" t="s">
        <v>302</v>
      </c>
      <c r="BH30" s="669"/>
      <c r="BI30" s="669"/>
      <c r="BJ30" s="669"/>
      <c r="BK30" s="669"/>
      <c r="BL30" s="669"/>
      <c r="BM30" s="669"/>
      <c r="BN30" s="669"/>
      <c r="BO30" s="669"/>
      <c r="BP30" s="669"/>
      <c r="BQ30" s="670"/>
      <c r="BR30" s="615" t="s">
        <v>303</v>
      </c>
      <c r="BS30" s="669"/>
      <c r="BT30" s="669"/>
      <c r="BU30" s="669"/>
      <c r="BV30" s="669"/>
      <c r="BW30" s="669"/>
      <c r="BX30" s="669"/>
      <c r="BY30" s="669"/>
      <c r="BZ30" s="669"/>
      <c r="CA30" s="669"/>
      <c r="CB30" s="670"/>
      <c r="CD30" s="673"/>
      <c r="CE30" s="674"/>
      <c r="CF30" s="630" t="s">
        <v>304</v>
      </c>
      <c r="CG30" s="631"/>
      <c r="CH30" s="631"/>
      <c r="CI30" s="631"/>
      <c r="CJ30" s="631"/>
      <c r="CK30" s="631"/>
      <c r="CL30" s="631"/>
      <c r="CM30" s="631"/>
      <c r="CN30" s="631"/>
      <c r="CO30" s="631"/>
      <c r="CP30" s="631"/>
      <c r="CQ30" s="632"/>
      <c r="CR30" s="633">
        <v>317695</v>
      </c>
      <c r="CS30" s="634"/>
      <c r="CT30" s="634"/>
      <c r="CU30" s="634"/>
      <c r="CV30" s="634"/>
      <c r="CW30" s="634"/>
      <c r="CX30" s="634"/>
      <c r="CY30" s="635"/>
      <c r="CZ30" s="638">
        <v>8.6999999999999993</v>
      </c>
      <c r="DA30" s="660"/>
      <c r="DB30" s="660"/>
      <c r="DC30" s="668"/>
      <c r="DD30" s="642">
        <v>317695</v>
      </c>
      <c r="DE30" s="634"/>
      <c r="DF30" s="634"/>
      <c r="DG30" s="634"/>
      <c r="DH30" s="634"/>
      <c r="DI30" s="634"/>
      <c r="DJ30" s="634"/>
      <c r="DK30" s="635"/>
      <c r="DL30" s="642">
        <v>317695</v>
      </c>
      <c r="DM30" s="634"/>
      <c r="DN30" s="634"/>
      <c r="DO30" s="634"/>
      <c r="DP30" s="634"/>
      <c r="DQ30" s="634"/>
      <c r="DR30" s="634"/>
      <c r="DS30" s="634"/>
      <c r="DT30" s="634"/>
      <c r="DU30" s="634"/>
      <c r="DV30" s="635"/>
      <c r="DW30" s="638">
        <v>14.7</v>
      </c>
      <c r="DX30" s="660"/>
      <c r="DY30" s="660"/>
      <c r="DZ30" s="660"/>
      <c r="EA30" s="660"/>
      <c r="EB30" s="660"/>
      <c r="EC30" s="661"/>
    </row>
    <row r="31" spans="2:133" ht="11.25" customHeight="1" x14ac:dyDescent="0.2">
      <c r="B31" s="630" t="s">
        <v>305</v>
      </c>
      <c r="C31" s="631"/>
      <c r="D31" s="631"/>
      <c r="E31" s="631"/>
      <c r="F31" s="631"/>
      <c r="G31" s="631"/>
      <c r="H31" s="631"/>
      <c r="I31" s="631"/>
      <c r="J31" s="631"/>
      <c r="K31" s="631"/>
      <c r="L31" s="631"/>
      <c r="M31" s="631"/>
      <c r="N31" s="631"/>
      <c r="O31" s="631"/>
      <c r="P31" s="631"/>
      <c r="Q31" s="632"/>
      <c r="R31" s="633">
        <v>1226</v>
      </c>
      <c r="S31" s="634"/>
      <c r="T31" s="634"/>
      <c r="U31" s="634"/>
      <c r="V31" s="634"/>
      <c r="W31" s="634"/>
      <c r="X31" s="634"/>
      <c r="Y31" s="635"/>
      <c r="Z31" s="636">
        <v>0</v>
      </c>
      <c r="AA31" s="636"/>
      <c r="AB31" s="636"/>
      <c r="AC31" s="636"/>
      <c r="AD31" s="637" t="s">
        <v>127</v>
      </c>
      <c r="AE31" s="637"/>
      <c r="AF31" s="637"/>
      <c r="AG31" s="637"/>
      <c r="AH31" s="637"/>
      <c r="AI31" s="637"/>
      <c r="AJ31" s="637"/>
      <c r="AK31" s="637"/>
      <c r="AL31" s="638" t="s">
        <v>127</v>
      </c>
      <c r="AM31" s="639"/>
      <c r="AN31" s="639"/>
      <c r="AO31" s="640"/>
      <c r="AP31" s="681" t="s">
        <v>306</v>
      </c>
      <c r="AQ31" s="682"/>
      <c r="AR31" s="682"/>
      <c r="AS31" s="682"/>
      <c r="AT31" s="687" t="s">
        <v>307</v>
      </c>
      <c r="AU31" s="209"/>
      <c r="AV31" s="209"/>
      <c r="AW31" s="209"/>
      <c r="AX31" s="619" t="s">
        <v>185</v>
      </c>
      <c r="AY31" s="620"/>
      <c r="AZ31" s="620"/>
      <c r="BA31" s="620"/>
      <c r="BB31" s="620"/>
      <c r="BC31" s="620"/>
      <c r="BD31" s="620"/>
      <c r="BE31" s="620"/>
      <c r="BF31" s="621"/>
      <c r="BG31" s="680">
        <v>100</v>
      </c>
      <c r="BH31" s="677"/>
      <c r="BI31" s="677"/>
      <c r="BJ31" s="677"/>
      <c r="BK31" s="677"/>
      <c r="BL31" s="677"/>
      <c r="BM31" s="628">
        <v>100</v>
      </c>
      <c r="BN31" s="677"/>
      <c r="BO31" s="677"/>
      <c r="BP31" s="677"/>
      <c r="BQ31" s="678"/>
      <c r="BR31" s="680">
        <v>100</v>
      </c>
      <c r="BS31" s="677"/>
      <c r="BT31" s="677"/>
      <c r="BU31" s="677"/>
      <c r="BV31" s="677"/>
      <c r="BW31" s="677"/>
      <c r="BX31" s="628">
        <v>100</v>
      </c>
      <c r="BY31" s="677"/>
      <c r="BZ31" s="677"/>
      <c r="CA31" s="677"/>
      <c r="CB31" s="678"/>
      <c r="CD31" s="673"/>
      <c r="CE31" s="674"/>
      <c r="CF31" s="630" t="s">
        <v>308</v>
      </c>
      <c r="CG31" s="631"/>
      <c r="CH31" s="631"/>
      <c r="CI31" s="631"/>
      <c r="CJ31" s="631"/>
      <c r="CK31" s="631"/>
      <c r="CL31" s="631"/>
      <c r="CM31" s="631"/>
      <c r="CN31" s="631"/>
      <c r="CO31" s="631"/>
      <c r="CP31" s="631"/>
      <c r="CQ31" s="632"/>
      <c r="CR31" s="633">
        <v>6463</v>
      </c>
      <c r="CS31" s="666"/>
      <c r="CT31" s="666"/>
      <c r="CU31" s="666"/>
      <c r="CV31" s="666"/>
      <c r="CW31" s="666"/>
      <c r="CX31" s="666"/>
      <c r="CY31" s="667"/>
      <c r="CZ31" s="638">
        <v>0.2</v>
      </c>
      <c r="DA31" s="660"/>
      <c r="DB31" s="660"/>
      <c r="DC31" s="668"/>
      <c r="DD31" s="642">
        <v>6463</v>
      </c>
      <c r="DE31" s="666"/>
      <c r="DF31" s="666"/>
      <c r="DG31" s="666"/>
      <c r="DH31" s="666"/>
      <c r="DI31" s="666"/>
      <c r="DJ31" s="666"/>
      <c r="DK31" s="667"/>
      <c r="DL31" s="642">
        <v>6463</v>
      </c>
      <c r="DM31" s="666"/>
      <c r="DN31" s="666"/>
      <c r="DO31" s="666"/>
      <c r="DP31" s="666"/>
      <c r="DQ31" s="666"/>
      <c r="DR31" s="666"/>
      <c r="DS31" s="666"/>
      <c r="DT31" s="666"/>
      <c r="DU31" s="666"/>
      <c r="DV31" s="667"/>
      <c r="DW31" s="638">
        <v>0.3</v>
      </c>
      <c r="DX31" s="660"/>
      <c r="DY31" s="660"/>
      <c r="DZ31" s="660"/>
      <c r="EA31" s="660"/>
      <c r="EB31" s="660"/>
      <c r="EC31" s="661"/>
    </row>
    <row r="32" spans="2:133" ht="11.25" customHeight="1" x14ac:dyDescent="0.2">
      <c r="B32" s="630" t="s">
        <v>309</v>
      </c>
      <c r="C32" s="631"/>
      <c r="D32" s="631"/>
      <c r="E32" s="631"/>
      <c r="F32" s="631"/>
      <c r="G32" s="631"/>
      <c r="H32" s="631"/>
      <c r="I32" s="631"/>
      <c r="J32" s="631"/>
      <c r="K32" s="631"/>
      <c r="L32" s="631"/>
      <c r="M32" s="631"/>
      <c r="N32" s="631"/>
      <c r="O32" s="631"/>
      <c r="P32" s="631"/>
      <c r="Q32" s="632"/>
      <c r="R32" s="633">
        <v>401299</v>
      </c>
      <c r="S32" s="634"/>
      <c r="T32" s="634"/>
      <c r="U32" s="634"/>
      <c r="V32" s="634"/>
      <c r="W32" s="634"/>
      <c r="X32" s="634"/>
      <c r="Y32" s="635"/>
      <c r="Z32" s="636">
        <v>10.6</v>
      </c>
      <c r="AA32" s="636"/>
      <c r="AB32" s="636"/>
      <c r="AC32" s="636"/>
      <c r="AD32" s="637" t="s">
        <v>127</v>
      </c>
      <c r="AE32" s="637"/>
      <c r="AF32" s="637"/>
      <c r="AG32" s="637"/>
      <c r="AH32" s="637"/>
      <c r="AI32" s="637"/>
      <c r="AJ32" s="637"/>
      <c r="AK32" s="637"/>
      <c r="AL32" s="638" t="s">
        <v>127</v>
      </c>
      <c r="AM32" s="639"/>
      <c r="AN32" s="639"/>
      <c r="AO32" s="640"/>
      <c r="AP32" s="683"/>
      <c r="AQ32" s="684"/>
      <c r="AR32" s="684"/>
      <c r="AS32" s="684"/>
      <c r="AT32" s="688"/>
      <c r="AU32" s="205" t="s">
        <v>310</v>
      </c>
      <c r="AX32" s="630" t="s">
        <v>311</v>
      </c>
      <c r="AY32" s="631"/>
      <c r="AZ32" s="631"/>
      <c r="BA32" s="631"/>
      <c r="BB32" s="631"/>
      <c r="BC32" s="631"/>
      <c r="BD32" s="631"/>
      <c r="BE32" s="631"/>
      <c r="BF32" s="632"/>
      <c r="BG32" s="690">
        <v>100</v>
      </c>
      <c r="BH32" s="666"/>
      <c r="BI32" s="666"/>
      <c r="BJ32" s="666"/>
      <c r="BK32" s="666"/>
      <c r="BL32" s="666"/>
      <c r="BM32" s="639">
        <v>100</v>
      </c>
      <c r="BN32" s="666"/>
      <c r="BO32" s="666"/>
      <c r="BP32" s="666"/>
      <c r="BQ32" s="679"/>
      <c r="BR32" s="690">
        <v>100</v>
      </c>
      <c r="BS32" s="666"/>
      <c r="BT32" s="666"/>
      <c r="BU32" s="666"/>
      <c r="BV32" s="666"/>
      <c r="BW32" s="666"/>
      <c r="BX32" s="639">
        <v>100</v>
      </c>
      <c r="BY32" s="666"/>
      <c r="BZ32" s="666"/>
      <c r="CA32" s="666"/>
      <c r="CB32" s="679"/>
      <c r="CD32" s="675"/>
      <c r="CE32" s="676"/>
      <c r="CF32" s="630" t="s">
        <v>312</v>
      </c>
      <c r="CG32" s="631"/>
      <c r="CH32" s="631"/>
      <c r="CI32" s="631"/>
      <c r="CJ32" s="631"/>
      <c r="CK32" s="631"/>
      <c r="CL32" s="631"/>
      <c r="CM32" s="631"/>
      <c r="CN32" s="631"/>
      <c r="CO32" s="631"/>
      <c r="CP32" s="631"/>
      <c r="CQ32" s="632"/>
      <c r="CR32" s="633" t="s">
        <v>127</v>
      </c>
      <c r="CS32" s="634"/>
      <c r="CT32" s="634"/>
      <c r="CU32" s="634"/>
      <c r="CV32" s="634"/>
      <c r="CW32" s="634"/>
      <c r="CX32" s="634"/>
      <c r="CY32" s="635"/>
      <c r="CZ32" s="638" t="s">
        <v>127</v>
      </c>
      <c r="DA32" s="660"/>
      <c r="DB32" s="660"/>
      <c r="DC32" s="668"/>
      <c r="DD32" s="642" t="s">
        <v>127</v>
      </c>
      <c r="DE32" s="634"/>
      <c r="DF32" s="634"/>
      <c r="DG32" s="634"/>
      <c r="DH32" s="634"/>
      <c r="DI32" s="634"/>
      <c r="DJ32" s="634"/>
      <c r="DK32" s="635"/>
      <c r="DL32" s="642" t="s">
        <v>127</v>
      </c>
      <c r="DM32" s="634"/>
      <c r="DN32" s="634"/>
      <c r="DO32" s="634"/>
      <c r="DP32" s="634"/>
      <c r="DQ32" s="634"/>
      <c r="DR32" s="634"/>
      <c r="DS32" s="634"/>
      <c r="DT32" s="634"/>
      <c r="DU32" s="634"/>
      <c r="DV32" s="635"/>
      <c r="DW32" s="638" t="s">
        <v>127</v>
      </c>
      <c r="DX32" s="660"/>
      <c r="DY32" s="660"/>
      <c r="DZ32" s="660"/>
      <c r="EA32" s="660"/>
      <c r="EB32" s="660"/>
      <c r="EC32" s="661"/>
    </row>
    <row r="33" spans="2:133" ht="11.25" customHeight="1" x14ac:dyDescent="0.2">
      <c r="B33" s="662" t="s">
        <v>313</v>
      </c>
      <c r="C33" s="663"/>
      <c r="D33" s="663"/>
      <c r="E33" s="663"/>
      <c r="F33" s="663"/>
      <c r="G33" s="663"/>
      <c r="H33" s="663"/>
      <c r="I33" s="663"/>
      <c r="J33" s="663"/>
      <c r="K33" s="663"/>
      <c r="L33" s="663"/>
      <c r="M33" s="663"/>
      <c r="N33" s="663"/>
      <c r="O33" s="663"/>
      <c r="P33" s="663"/>
      <c r="Q33" s="664"/>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5"/>
      <c r="AQ33" s="686"/>
      <c r="AR33" s="686"/>
      <c r="AS33" s="686"/>
      <c r="AT33" s="689"/>
      <c r="AU33" s="210"/>
      <c r="AV33" s="210"/>
      <c r="AW33" s="210"/>
      <c r="AX33" s="651" t="s">
        <v>314</v>
      </c>
      <c r="AY33" s="652"/>
      <c r="AZ33" s="652"/>
      <c r="BA33" s="652"/>
      <c r="BB33" s="652"/>
      <c r="BC33" s="652"/>
      <c r="BD33" s="652"/>
      <c r="BE33" s="652"/>
      <c r="BF33" s="653"/>
      <c r="BG33" s="691">
        <v>100</v>
      </c>
      <c r="BH33" s="692"/>
      <c r="BI33" s="692"/>
      <c r="BJ33" s="692"/>
      <c r="BK33" s="692"/>
      <c r="BL33" s="692"/>
      <c r="BM33" s="693">
        <v>100</v>
      </c>
      <c r="BN33" s="692"/>
      <c r="BO33" s="692"/>
      <c r="BP33" s="692"/>
      <c r="BQ33" s="694"/>
      <c r="BR33" s="691">
        <v>100</v>
      </c>
      <c r="BS33" s="692"/>
      <c r="BT33" s="692"/>
      <c r="BU33" s="692"/>
      <c r="BV33" s="692"/>
      <c r="BW33" s="692"/>
      <c r="BX33" s="693">
        <v>100</v>
      </c>
      <c r="BY33" s="692"/>
      <c r="BZ33" s="692"/>
      <c r="CA33" s="692"/>
      <c r="CB33" s="694"/>
      <c r="CD33" s="630" t="s">
        <v>315</v>
      </c>
      <c r="CE33" s="631"/>
      <c r="CF33" s="631"/>
      <c r="CG33" s="631"/>
      <c r="CH33" s="631"/>
      <c r="CI33" s="631"/>
      <c r="CJ33" s="631"/>
      <c r="CK33" s="631"/>
      <c r="CL33" s="631"/>
      <c r="CM33" s="631"/>
      <c r="CN33" s="631"/>
      <c r="CO33" s="631"/>
      <c r="CP33" s="631"/>
      <c r="CQ33" s="632"/>
      <c r="CR33" s="633">
        <v>1682033</v>
      </c>
      <c r="CS33" s="666"/>
      <c r="CT33" s="666"/>
      <c r="CU33" s="666"/>
      <c r="CV33" s="666"/>
      <c r="CW33" s="666"/>
      <c r="CX33" s="666"/>
      <c r="CY33" s="667"/>
      <c r="CZ33" s="638">
        <v>46</v>
      </c>
      <c r="DA33" s="660"/>
      <c r="DB33" s="660"/>
      <c r="DC33" s="668"/>
      <c r="DD33" s="642">
        <v>1453091</v>
      </c>
      <c r="DE33" s="666"/>
      <c r="DF33" s="666"/>
      <c r="DG33" s="666"/>
      <c r="DH33" s="666"/>
      <c r="DI33" s="666"/>
      <c r="DJ33" s="666"/>
      <c r="DK33" s="667"/>
      <c r="DL33" s="642">
        <v>727140</v>
      </c>
      <c r="DM33" s="666"/>
      <c r="DN33" s="666"/>
      <c r="DO33" s="666"/>
      <c r="DP33" s="666"/>
      <c r="DQ33" s="666"/>
      <c r="DR33" s="666"/>
      <c r="DS33" s="666"/>
      <c r="DT33" s="666"/>
      <c r="DU33" s="666"/>
      <c r="DV33" s="667"/>
      <c r="DW33" s="638">
        <v>33.700000000000003</v>
      </c>
      <c r="DX33" s="660"/>
      <c r="DY33" s="660"/>
      <c r="DZ33" s="660"/>
      <c r="EA33" s="660"/>
      <c r="EB33" s="660"/>
      <c r="EC33" s="661"/>
    </row>
    <row r="34" spans="2:133" ht="11.25" customHeight="1" x14ac:dyDescent="0.2">
      <c r="B34" s="630" t="s">
        <v>316</v>
      </c>
      <c r="C34" s="631"/>
      <c r="D34" s="631"/>
      <c r="E34" s="631"/>
      <c r="F34" s="631"/>
      <c r="G34" s="631"/>
      <c r="H34" s="631"/>
      <c r="I34" s="631"/>
      <c r="J34" s="631"/>
      <c r="K34" s="631"/>
      <c r="L34" s="631"/>
      <c r="M34" s="631"/>
      <c r="N34" s="631"/>
      <c r="O34" s="631"/>
      <c r="P34" s="631"/>
      <c r="Q34" s="632"/>
      <c r="R34" s="633">
        <v>443441</v>
      </c>
      <c r="S34" s="634"/>
      <c r="T34" s="634"/>
      <c r="U34" s="634"/>
      <c r="V34" s="634"/>
      <c r="W34" s="634"/>
      <c r="X34" s="634"/>
      <c r="Y34" s="635"/>
      <c r="Z34" s="636">
        <v>11.7</v>
      </c>
      <c r="AA34" s="636"/>
      <c r="AB34" s="636"/>
      <c r="AC34" s="636"/>
      <c r="AD34" s="637" t="s">
        <v>127</v>
      </c>
      <c r="AE34" s="637"/>
      <c r="AF34" s="637"/>
      <c r="AG34" s="637"/>
      <c r="AH34" s="637"/>
      <c r="AI34" s="637"/>
      <c r="AJ34" s="637"/>
      <c r="AK34" s="637"/>
      <c r="AL34" s="638" t="s">
        <v>127</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317</v>
      </c>
      <c r="CE34" s="631"/>
      <c r="CF34" s="631"/>
      <c r="CG34" s="631"/>
      <c r="CH34" s="631"/>
      <c r="CI34" s="631"/>
      <c r="CJ34" s="631"/>
      <c r="CK34" s="631"/>
      <c r="CL34" s="631"/>
      <c r="CM34" s="631"/>
      <c r="CN34" s="631"/>
      <c r="CO34" s="631"/>
      <c r="CP34" s="631"/>
      <c r="CQ34" s="632"/>
      <c r="CR34" s="633">
        <v>441779</v>
      </c>
      <c r="CS34" s="634"/>
      <c r="CT34" s="634"/>
      <c r="CU34" s="634"/>
      <c r="CV34" s="634"/>
      <c r="CW34" s="634"/>
      <c r="CX34" s="634"/>
      <c r="CY34" s="635"/>
      <c r="CZ34" s="638">
        <v>12.1</v>
      </c>
      <c r="DA34" s="660"/>
      <c r="DB34" s="660"/>
      <c r="DC34" s="668"/>
      <c r="DD34" s="642">
        <v>369687</v>
      </c>
      <c r="DE34" s="634"/>
      <c r="DF34" s="634"/>
      <c r="DG34" s="634"/>
      <c r="DH34" s="634"/>
      <c r="DI34" s="634"/>
      <c r="DJ34" s="634"/>
      <c r="DK34" s="635"/>
      <c r="DL34" s="642">
        <v>307171</v>
      </c>
      <c r="DM34" s="634"/>
      <c r="DN34" s="634"/>
      <c r="DO34" s="634"/>
      <c r="DP34" s="634"/>
      <c r="DQ34" s="634"/>
      <c r="DR34" s="634"/>
      <c r="DS34" s="634"/>
      <c r="DT34" s="634"/>
      <c r="DU34" s="634"/>
      <c r="DV34" s="635"/>
      <c r="DW34" s="638">
        <v>14.2</v>
      </c>
      <c r="DX34" s="660"/>
      <c r="DY34" s="660"/>
      <c r="DZ34" s="660"/>
      <c r="EA34" s="660"/>
      <c r="EB34" s="660"/>
      <c r="EC34" s="661"/>
    </row>
    <row r="35" spans="2:133" ht="11.25" customHeight="1" x14ac:dyDescent="0.2">
      <c r="B35" s="630" t="s">
        <v>318</v>
      </c>
      <c r="C35" s="631"/>
      <c r="D35" s="631"/>
      <c r="E35" s="631"/>
      <c r="F35" s="631"/>
      <c r="G35" s="631"/>
      <c r="H35" s="631"/>
      <c r="I35" s="631"/>
      <c r="J35" s="631"/>
      <c r="K35" s="631"/>
      <c r="L35" s="631"/>
      <c r="M35" s="631"/>
      <c r="N35" s="631"/>
      <c r="O35" s="631"/>
      <c r="P35" s="631"/>
      <c r="Q35" s="632"/>
      <c r="R35" s="633">
        <v>24112</v>
      </c>
      <c r="S35" s="634"/>
      <c r="T35" s="634"/>
      <c r="U35" s="634"/>
      <c r="V35" s="634"/>
      <c r="W35" s="634"/>
      <c r="X35" s="634"/>
      <c r="Y35" s="635"/>
      <c r="Z35" s="636">
        <v>0.6</v>
      </c>
      <c r="AA35" s="636"/>
      <c r="AB35" s="636"/>
      <c r="AC35" s="636"/>
      <c r="AD35" s="637">
        <v>1333</v>
      </c>
      <c r="AE35" s="637"/>
      <c r="AF35" s="637"/>
      <c r="AG35" s="637"/>
      <c r="AH35" s="637"/>
      <c r="AI35" s="637"/>
      <c r="AJ35" s="637"/>
      <c r="AK35" s="637"/>
      <c r="AL35" s="638">
        <v>0.1</v>
      </c>
      <c r="AM35" s="639"/>
      <c r="AN35" s="639"/>
      <c r="AO35" s="640"/>
      <c r="AP35" s="213"/>
      <c r="AQ35" s="615" t="s">
        <v>319</v>
      </c>
      <c r="AR35" s="616"/>
      <c r="AS35" s="616"/>
      <c r="AT35" s="616"/>
      <c r="AU35" s="616"/>
      <c r="AV35" s="616"/>
      <c r="AW35" s="616"/>
      <c r="AX35" s="616"/>
      <c r="AY35" s="616"/>
      <c r="AZ35" s="616"/>
      <c r="BA35" s="616"/>
      <c r="BB35" s="616"/>
      <c r="BC35" s="616"/>
      <c r="BD35" s="616"/>
      <c r="BE35" s="616"/>
      <c r="BF35" s="617"/>
      <c r="BG35" s="615" t="s">
        <v>320</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321</v>
      </c>
      <c r="CE35" s="631"/>
      <c r="CF35" s="631"/>
      <c r="CG35" s="631"/>
      <c r="CH35" s="631"/>
      <c r="CI35" s="631"/>
      <c r="CJ35" s="631"/>
      <c r="CK35" s="631"/>
      <c r="CL35" s="631"/>
      <c r="CM35" s="631"/>
      <c r="CN35" s="631"/>
      <c r="CO35" s="631"/>
      <c r="CP35" s="631"/>
      <c r="CQ35" s="632"/>
      <c r="CR35" s="633">
        <v>71912</v>
      </c>
      <c r="CS35" s="666"/>
      <c r="CT35" s="666"/>
      <c r="CU35" s="666"/>
      <c r="CV35" s="666"/>
      <c r="CW35" s="666"/>
      <c r="CX35" s="666"/>
      <c r="CY35" s="667"/>
      <c r="CZ35" s="638">
        <v>2</v>
      </c>
      <c r="DA35" s="660"/>
      <c r="DB35" s="660"/>
      <c r="DC35" s="668"/>
      <c r="DD35" s="642">
        <v>58414</v>
      </c>
      <c r="DE35" s="666"/>
      <c r="DF35" s="666"/>
      <c r="DG35" s="666"/>
      <c r="DH35" s="666"/>
      <c r="DI35" s="666"/>
      <c r="DJ35" s="666"/>
      <c r="DK35" s="667"/>
      <c r="DL35" s="642">
        <v>34424</v>
      </c>
      <c r="DM35" s="666"/>
      <c r="DN35" s="666"/>
      <c r="DO35" s="666"/>
      <c r="DP35" s="666"/>
      <c r="DQ35" s="666"/>
      <c r="DR35" s="666"/>
      <c r="DS35" s="666"/>
      <c r="DT35" s="666"/>
      <c r="DU35" s="666"/>
      <c r="DV35" s="667"/>
      <c r="DW35" s="638">
        <v>1.6</v>
      </c>
      <c r="DX35" s="660"/>
      <c r="DY35" s="660"/>
      <c r="DZ35" s="660"/>
      <c r="EA35" s="660"/>
      <c r="EB35" s="660"/>
      <c r="EC35" s="661"/>
    </row>
    <row r="36" spans="2:133" ht="11.25" customHeight="1" x14ac:dyDescent="0.2">
      <c r="B36" s="630" t="s">
        <v>322</v>
      </c>
      <c r="C36" s="631"/>
      <c r="D36" s="631"/>
      <c r="E36" s="631"/>
      <c r="F36" s="631"/>
      <c r="G36" s="631"/>
      <c r="H36" s="631"/>
      <c r="I36" s="631"/>
      <c r="J36" s="631"/>
      <c r="K36" s="631"/>
      <c r="L36" s="631"/>
      <c r="M36" s="631"/>
      <c r="N36" s="631"/>
      <c r="O36" s="631"/>
      <c r="P36" s="631"/>
      <c r="Q36" s="632"/>
      <c r="R36" s="633">
        <v>9755</v>
      </c>
      <c r="S36" s="634"/>
      <c r="T36" s="634"/>
      <c r="U36" s="634"/>
      <c r="V36" s="634"/>
      <c r="W36" s="634"/>
      <c r="X36" s="634"/>
      <c r="Y36" s="635"/>
      <c r="Z36" s="636">
        <v>0.3</v>
      </c>
      <c r="AA36" s="636"/>
      <c r="AB36" s="636"/>
      <c r="AC36" s="636"/>
      <c r="AD36" s="637" t="s">
        <v>127</v>
      </c>
      <c r="AE36" s="637"/>
      <c r="AF36" s="637"/>
      <c r="AG36" s="637"/>
      <c r="AH36" s="637"/>
      <c r="AI36" s="637"/>
      <c r="AJ36" s="637"/>
      <c r="AK36" s="637"/>
      <c r="AL36" s="638" t="s">
        <v>127</v>
      </c>
      <c r="AM36" s="639"/>
      <c r="AN36" s="639"/>
      <c r="AO36" s="640"/>
      <c r="AP36" s="213"/>
      <c r="AQ36" s="695" t="s">
        <v>323</v>
      </c>
      <c r="AR36" s="696"/>
      <c r="AS36" s="696"/>
      <c r="AT36" s="696"/>
      <c r="AU36" s="696"/>
      <c r="AV36" s="696"/>
      <c r="AW36" s="696"/>
      <c r="AX36" s="696"/>
      <c r="AY36" s="697"/>
      <c r="AZ36" s="622">
        <v>256197</v>
      </c>
      <c r="BA36" s="623"/>
      <c r="BB36" s="623"/>
      <c r="BC36" s="623"/>
      <c r="BD36" s="623"/>
      <c r="BE36" s="623"/>
      <c r="BF36" s="698"/>
      <c r="BG36" s="619" t="s">
        <v>324</v>
      </c>
      <c r="BH36" s="620"/>
      <c r="BI36" s="620"/>
      <c r="BJ36" s="620"/>
      <c r="BK36" s="620"/>
      <c r="BL36" s="620"/>
      <c r="BM36" s="620"/>
      <c r="BN36" s="620"/>
      <c r="BO36" s="620"/>
      <c r="BP36" s="620"/>
      <c r="BQ36" s="620"/>
      <c r="BR36" s="620"/>
      <c r="BS36" s="620"/>
      <c r="BT36" s="620"/>
      <c r="BU36" s="621"/>
      <c r="BV36" s="622">
        <v>25179</v>
      </c>
      <c r="BW36" s="623"/>
      <c r="BX36" s="623"/>
      <c r="BY36" s="623"/>
      <c r="BZ36" s="623"/>
      <c r="CA36" s="623"/>
      <c r="CB36" s="698"/>
      <c r="CD36" s="630" t="s">
        <v>325</v>
      </c>
      <c r="CE36" s="631"/>
      <c r="CF36" s="631"/>
      <c r="CG36" s="631"/>
      <c r="CH36" s="631"/>
      <c r="CI36" s="631"/>
      <c r="CJ36" s="631"/>
      <c r="CK36" s="631"/>
      <c r="CL36" s="631"/>
      <c r="CM36" s="631"/>
      <c r="CN36" s="631"/>
      <c r="CO36" s="631"/>
      <c r="CP36" s="631"/>
      <c r="CQ36" s="632"/>
      <c r="CR36" s="633">
        <v>488973</v>
      </c>
      <c r="CS36" s="634"/>
      <c r="CT36" s="634"/>
      <c r="CU36" s="634"/>
      <c r="CV36" s="634"/>
      <c r="CW36" s="634"/>
      <c r="CX36" s="634"/>
      <c r="CY36" s="635"/>
      <c r="CZ36" s="638">
        <v>13.4</v>
      </c>
      <c r="DA36" s="660"/>
      <c r="DB36" s="660"/>
      <c r="DC36" s="668"/>
      <c r="DD36" s="642">
        <v>383272</v>
      </c>
      <c r="DE36" s="634"/>
      <c r="DF36" s="634"/>
      <c r="DG36" s="634"/>
      <c r="DH36" s="634"/>
      <c r="DI36" s="634"/>
      <c r="DJ36" s="634"/>
      <c r="DK36" s="635"/>
      <c r="DL36" s="642">
        <v>210594</v>
      </c>
      <c r="DM36" s="634"/>
      <c r="DN36" s="634"/>
      <c r="DO36" s="634"/>
      <c r="DP36" s="634"/>
      <c r="DQ36" s="634"/>
      <c r="DR36" s="634"/>
      <c r="DS36" s="634"/>
      <c r="DT36" s="634"/>
      <c r="DU36" s="634"/>
      <c r="DV36" s="635"/>
      <c r="DW36" s="638">
        <v>9.8000000000000007</v>
      </c>
      <c r="DX36" s="660"/>
      <c r="DY36" s="660"/>
      <c r="DZ36" s="660"/>
      <c r="EA36" s="660"/>
      <c r="EB36" s="660"/>
      <c r="EC36" s="661"/>
    </row>
    <row r="37" spans="2:133" ht="11.25" customHeight="1" x14ac:dyDescent="0.2">
      <c r="B37" s="630" t="s">
        <v>326</v>
      </c>
      <c r="C37" s="631"/>
      <c r="D37" s="631"/>
      <c r="E37" s="631"/>
      <c r="F37" s="631"/>
      <c r="G37" s="631"/>
      <c r="H37" s="631"/>
      <c r="I37" s="631"/>
      <c r="J37" s="631"/>
      <c r="K37" s="631"/>
      <c r="L37" s="631"/>
      <c r="M37" s="631"/>
      <c r="N37" s="631"/>
      <c r="O37" s="631"/>
      <c r="P37" s="631"/>
      <c r="Q37" s="632"/>
      <c r="R37" s="633" t="s">
        <v>127</v>
      </c>
      <c r="S37" s="634"/>
      <c r="T37" s="634"/>
      <c r="U37" s="634"/>
      <c r="V37" s="634"/>
      <c r="W37" s="634"/>
      <c r="X37" s="634"/>
      <c r="Y37" s="635"/>
      <c r="Z37" s="636" t="s">
        <v>127</v>
      </c>
      <c r="AA37" s="636"/>
      <c r="AB37" s="636"/>
      <c r="AC37" s="636"/>
      <c r="AD37" s="637" t="s">
        <v>127</v>
      </c>
      <c r="AE37" s="637"/>
      <c r="AF37" s="637"/>
      <c r="AG37" s="637"/>
      <c r="AH37" s="637"/>
      <c r="AI37" s="637"/>
      <c r="AJ37" s="637"/>
      <c r="AK37" s="637"/>
      <c r="AL37" s="638" t="s">
        <v>127</v>
      </c>
      <c r="AM37" s="639"/>
      <c r="AN37" s="639"/>
      <c r="AO37" s="640"/>
      <c r="AQ37" s="699" t="s">
        <v>327</v>
      </c>
      <c r="AR37" s="700"/>
      <c r="AS37" s="700"/>
      <c r="AT37" s="700"/>
      <c r="AU37" s="700"/>
      <c r="AV37" s="700"/>
      <c r="AW37" s="700"/>
      <c r="AX37" s="700"/>
      <c r="AY37" s="701"/>
      <c r="AZ37" s="633">
        <v>15000</v>
      </c>
      <c r="BA37" s="634"/>
      <c r="BB37" s="634"/>
      <c r="BC37" s="634"/>
      <c r="BD37" s="666"/>
      <c r="BE37" s="666"/>
      <c r="BF37" s="679"/>
      <c r="BG37" s="630" t="s">
        <v>328</v>
      </c>
      <c r="BH37" s="631"/>
      <c r="BI37" s="631"/>
      <c r="BJ37" s="631"/>
      <c r="BK37" s="631"/>
      <c r="BL37" s="631"/>
      <c r="BM37" s="631"/>
      <c r="BN37" s="631"/>
      <c r="BO37" s="631"/>
      <c r="BP37" s="631"/>
      <c r="BQ37" s="631"/>
      <c r="BR37" s="631"/>
      <c r="BS37" s="631"/>
      <c r="BT37" s="631"/>
      <c r="BU37" s="632"/>
      <c r="BV37" s="633">
        <v>21179</v>
      </c>
      <c r="BW37" s="634"/>
      <c r="BX37" s="634"/>
      <c r="BY37" s="634"/>
      <c r="BZ37" s="634"/>
      <c r="CA37" s="634"/>
      <c r="CB37" s="643"/>
      <c r="CD37" s="630" t="s">
        <v>329</v>
      </c>
      <c r="CE37" s="631"/>
      <c r="CF37" s="631"/>
      <c r="CG37" s="631"/>
      <c r="CH37" s="631"/>
      <c r="CI37" s="631"/>
      <c r="CJ37" s="631"/>
      <c r="CK37" s="631"/>
      <c r="CL37" s="631"/>
      <c r="CM37" s="631"/>
      <c r="CN37" s="631"/>
      <c r="CO37" s="631"/>
      <c r="CP37" s="631"/>
      <c r="CQ37" s="632"/>
      <c r="CR37" s="633">
        <v>54050</v>
      </c>
      <c r="CS37" s="666"/>
      <c r="CT37" s="666"/>
      <c r="CU37" s="666"/>
      <c r="CV37" s="666"/>
      <c r="CW37" s="666"/>
      <c r="CX37" s="666"/>
      <c r="CY37" s="667"/>
      <c r="CZ37" s="638">
        <v>1.5</v>
      </c>
      <c r="DA37" s="660"/>
      <c r="DB37" s="660"/>
      <c r="DC37" s="668"/>
      <c r="DD37" s="642">
        <v>54050</v>
      </c>
      <c r="DE37" s="666"/>
      <c r="DF37" s="666"/>
      <c r="DG37" s="666"/>
      <c r="DH37" s="666"/>
      <c r="DI37" s="666"/>
      <c r="DJ37" s="666"/>
      <c r="DK37" s="667"/>
      <c r="DL37" s="642">
        <v>54050</v>
      </c>
      <c r="DM37" s="666"/>
      <c r="DN37" s="666"/>
      <c r="DO37" s="666"/>
      <c r="DP37" s="666"/>
      <c r="DQ37" s="666"/>
      <c r="DR37" s="666"/>
      <c r="DS37" s="666"/>
      <c r="DT37" s="666"/>
      <c r="DU37" s="666"/>
      <c r="DV37" s="667"/>
      <c r="DW37" s="638">
        <v>2.5</v>
      </c>
      <c r="DX37" s="660"/>
      <c r="DY37" s="660"/>
      <c r="DZ37" s="660"/>
      <c r="EA37" s="660"/>
      <c r="EB37" s="660"/>
      <c r="EC37" s="661"/>
    </row>
    <row r="38" spans="2:133" ht="11.25" customHeight="1" x14ac:dyDescent="0.2">
      <c r="B38" s="630" t="s">
        <v>330</v>
      </c>
      <c r="C38" s="631"/>
      <c r="D38" s="631"/>
      <c r="E38" s="631"/>
      <c r="F38" s="631"/>
      <c r="G38" s="631"/>
      <c r="H38" s="631"/>
      <c r="I38" s="631"/>
      <c r="J38" s="631"/>
      <c r="K38" s="631"/>
      <c r="L38" s="631"/>
      <c r="M38" s="631"/>
      <c r="N38" s="631"/>
      <c r="O38" s="631"/>
      <c r="P38" s="631"/>
      <c r="Q38" s="632"/>
      <c r="R38" s="633">
        <v>150412</v>
      </c>
      <c r="S38" s="634"/>
      <c r="T38" s="634"/>
      <c r="U38" s="634"/>
      <c r="V38" s="634"/>
      <c r="W38" s="634"/>
      <c r="X38" s="634"/>
      <c r="Y38" s="635"/>
      <c r="Z38" s="636">
        <v>4</v>
      </c>
      <c r="AA38" s="636"/>
      <c r="AB38" s="636"/>
      <c r="AC38" s="636"/>
      <c r="AD38" s="637" t="s">
        <v>127</v>
      </c>
      <c r="AE38" s="637"/>
      <c r="AF38" s="637"/>
      <c r="AG38" s="637"/>
      <c r="AH38" s="637"/>
      <c r="AI38" s="637"/>
      <c r="AJ38" s="637"/>
      <c r="AK38" s="637"/>
      <c r="AL38" s="638" t="s">
        <v>127</v>
      </c>
      <c r="AM38" s="639"/>
      <c r="AN38" s="639"/>
      <c r="AO38" s="640"/>
      <c r="AQ38" s="699" t="s">
        <v>331</v>
      </c>
      <c r="AR38" s="700"/>
      <c r="AS38" s="700"/>
      <c r="AT38" s="700"/>
      <c r="AU38" s="700"/>
      <c r="AV38" s="700"/>
      <c r="AW38" s="700"/>
      <c r="AX38" s="700"/>
      <c r="AY38" s="701"/>
      <c r="AZ38" s="633">
        <v>14000</v>
      </c>
      <c r="BA38" s="634"/>
      <c r="BB38" s="634"/>
      <c r="BC38" s="634"/>
      <c r="BD38" s="666"/>
      <c r="BE38" s="666"/>
      <c r="BF38" s="679"/>
      <c r="BG38" s="630" t="s">
        <v>332</v>
      </c>
      <c r="BH38" s="631"/>
      <c r="BI38" s="631"/>
      <c r="BJ38" s="631"/>
      <c r="BK38" s="631"/>
      <c r="BL38" s="631"/>
      <c r="BM38" s="631"/>
      <c r="BN38" s="631"/>
      <c r="BO38" s="631"/>
      <c r="BP38" s="631"/>
      <c r="BQ38" s="631"/>
      <c r="BR38" s="631"/>
      <c r="BS38" s="631"/>
      <c r="BT38" s="631"/>
      <c r="BU38" s="632"/>
      <c r="BV38" s="633">
        <v>231</v>
      </c>
      <c r="BW38" s="634"/>
      <c r="BX38" s="634"/>
      <c r="BY38" s="634"/>
      <c r="BZ38" s="634"/>
      <c r="CA38" s="634"/>
      <c r="CB38" s="643"/>
      <c r="CD38" s="630" t="s">
        <v>333</v>
      </c>
      <c r="CE38" s="631"/>
      <c r="CF38" s="631"/>
      <c r="CG38" s="631"/>
      <c r="CH38" s="631"/>
      <c r="CI38" s="631"/>
      <c r="CJ38" s="631"/>
      <c r="CK38" s="631"/>
      <c r="CL38" s="631"/>
      <c r="CM38" s="631"/>
      <c r="CN38" s="631"/>
      <c r="CO38" s="631"/>
      <c r="CP38" s="631"/>
      <c r="CQ38" s="632"/>
      <c r="CR38" s="633">
        <v>256197</v>
      </c>
      <c r="CS38" s="634"/>
      <c r="CT38" s="634"/>
      <c r="CU38" s="634"/>
      <c r="CV38" s="634"/>
      <c r="CW38" s="634"/>
      <c r="CX38" s="634"/>
      <c r="CY38" s="635"/>
      <c r="CZ38" s="638">
        <v>7</v>
      </c>
      <c r="DA38" s="660"/>
      <c r="DB38" s="660"/>
      <c r="DC38" s="668"/>
      <c r="DD38" s="642">
        <v>235211</v>
      </c>
      <c r="DE38" s="634"/>
      <c r="DF38" s="634"/>
      <c r="DG38" s="634"/>
      <c r="DH38" s="634"/>
      <c r="DI38" s="634"/>
      <c r="DJ38" s="634"/>
      <c r="DK38" s="635"/>
      <c r="DL38" s="642">
        <v>174791</v>
      </c>
      <c r="DM38" s="634"/>
      <c r="DN38" s="634"/>
      <c r="DO38" s="634"/>
      <c r="DP38" s="634"/>
      <c r="DQ38" s="634"/>
      <c r="DR38" s="634"/>
      <c r="DS38" s="634"/>
      <c r="DT38" s="634"/>
      <c r="DU38" s="634"/>
      <c r="DV38" s="635"/>
      <c r="DW38" s="638">
        <v>8.1</v>
      </c>
      <c r="DX38" s="660"/>
      <c r="DY38" s="660"/>
      <c r="DZ38" s="660"/>
      <c r="EA38" s="660"/>
      <c r="EB38" s="660"/>
      <c r="EC38" s="661"/>
    </row>
    <row r="39" spans="2:133" ht="11.25" customHeight="1" x14ac:dyDescent="0.2">
      <c r="B39" s="630" t="s">
        <v>334</v>
      </c>
      <c r="C39" s="631"/>
      <c r="D39" s="631"/>
      <c r="E39" s="631"/>
      <c r="F39" s="631"/>
      <c r="G39" s="631"/>
      <c r="H39" s="631"/>
      <c r="I39" s="631"/>
      <c r="J39" s="631"/>
      <c r="K39" s="631"/>
      <c r="L39" s="631"/>
      <c r="M39" s="631"/>
      <c r="N39" s="631"/>
      <c r="O39" s="631"/>
      <c r="P39" s="631"/>
      <c r="Q39" s="632"/>
      <c r="R39" s="633">
        <v>43678</v>
      </c>
      <c r="S39" s="634"/>
      <c r="T39" s="634"/>
      <c r="U39" s="634"/>
      <c r="V39" s="634"/>
      <c r="W39" s="634"/>
      <c r="X39" s="634"/>
      <c r="Y39" s="635"/>
      <c r="Z39" s="636">
        <v>1.2</v>
      </c>
      <c r="AA39" s="636"/>
      <c r="AB39" s="636"/>
      <c r="AC39" s="636"/>
      <c r="AD39" s="637" t="s">
        <v>127</v>
      </c>
      <c r="AE39" s="637"/>
      <c r="AF39" s="637"/>
      <c r="AG39" s="637"/>
      <c r="AH39" s="637"/>
      <c r="AI39" s="637"/>
      <c r="AJ39" s="637"/>
      <c r="AK39" s="637"/>
      <c r="AL39" s="638" t="s">
        <v>127</v>
      </c>
      <c r="AM39" s="639"/>
      <c r="AN39" s="639"/>
      <c r="AO39" s="640"/>
      <c r="AQ39" s="699" t="s">
        <v>335</v>
      </c>
      <c r="AR39" s="700"/>
      <c r="AS39" s="700"/>
      <c r="AT39" s="700"/>
      <c r="AU39" s="700"/>
      <c r="AV39" s="700"/>
      <c r="AW39" s="700"/>
      <c r="AX39" s="700"/>
      <c r="AY39" s="701"/>
      <c r="AZ39" s="633" t="s">
        <v>127</v>
      </c>
      <c r="BA39" s="634"/>
      <c r="BB39" s="634"/>
      <c r="BC39" s="634"/>
      <c r="BD39" s="666"/>
      <c r="BE39" s="666"/>
      <c r="BF39" s="679"/>
      <c r="BG39" s="630" t="s">
        <v>336</v>
      </c>
      <c r="BH39" s="631"/>
      <c r="BI39" s="631"/>
      <c r="BJ39" s="631"/>
      <c r="BK39" s="631"/>
      <c r="BL39" s="631"/>
      <c r="BM39" s="631"/>
      <c r="BN39" s="631"/>
      <c r="BO39" s="631"/>
      <c r="BP39" s="631"/>
      <c r="BQ39" s="631"/>
      <c r="BR39" s="631"/>
      <c r="BS39" s="631"/>
      <c r="BT39" s="631"/>
      <c r="BU39" s="632"/>
      <c r="BV39" s="633">
        <v>360</v>
      </c>
      <c r="BW39" s="634"/>
      <c r="BX39" s="634"/>
      <c r="BY39" s="634"/>
      <c r="BZ39" s="634"/>
      <c r="CA39" s="634"/>
      <c r="CB39" s="643"/>
      <c r="CD39" s="630" t="s">
        <v>337</v>
      </c>
      <c r="CE39" s="631"/>
      <c r="CF39" s="631"/>
      <c r="CG39" s="631"/>
      <c r="CH39" s="631"/>
      <c r="CI39" s="631"/>
      <c r="CJ39" s="631"/>
      <c r="CK39" s="631"/>
      <c r="CL39" s="631"/>
      <c r="CM39" s="631"/>
      <c r="CN39" s="631"/>
      <c r="CO39" s="631"/>
      <c r="CP39" s="631"/>
      <c r="CQ39" s="632"/>
      <c r="CR39" s="633">
        <v>411152</v>
      </c>
      <c r="CS39" s="666"/>
      <c r="CT39" s="666"/>
      <c r="CU39" s="666"/>
      <c r="CV39" s="666"/>
      <c r="CW39" s="666"/>
      <c r="CX39" s="666"/>
      <c r="CY39" s="667"/>
      <c r="CZ39" s="638">
        <v>11.3</v>
      </c>
      <c r="DA39" s="660"/>
      <c r="DB39" s="660"/>
      <c r="DC39" s="668"/>
      <c r="DD39" s="642">
        <v>406347</v>
      </c>
      <c r="DE39" s="666"/>
      <c r="DF39" s="666"/>
      <c r="DG39" s="666"/>
      <c r="DH39" s="666"/>
      <c r="DI39" s="666"/>
      <c r="DJ39" s="666"/>
      <c r="DK39" s="667"/>
      <c r="DL39" s="642" t="s">
        <v>127</v>
      </c>
      <c r="DM39" s="666"/>
      <c r="DN39" s="666"/>
      <c r="DO39" s="666"/>
      <c r="DP39" s="666"/>
      <c r="DQ39" s="666"/>
      <c r="DR39" s="666"/>
      <c r="DS39" s="666"/>
      <c r="DT39" s="666"/>
      <c r="DU39" s="666"/>
      <c r="DV39" s="667"/>
      <c r="DW39" s="638" t="s">
        <v>127</v>
      </c>
      <c r="DX39" s="660"/>
      <c r="DY39" s="660"/>
      <c r="DZ39" s="660"/>
      <c r="EA39" s="660"/>
      <c r="EB39" s="660"/>
      <c r="EC39" s="661"/>
    </row>
    <row r="40" spans="2:133" ht="11.25" customHeight="1" x14ac:dyDescent="0.2">
      <c r="B40" s="630" t="s">
        <v>338</v>
      </c>
      <c r="C40" s="631"/>
      <c r="D40" s="631"/>
      <c r="E40" s="631"/>
      <c r="F40" s="631"/>
      <c r="G40" s="631"/>
      <c r="H40" s="631"/>
      <c r="I40" s="631"/>
      <c r="J40" s="631"/>
      <c r="K40" s="631"/>
      <c r="L40" s="631"/>
      <c r="M40" s="631"/>
      <c r="N40" s="631"/>
      <c r="O40" s="631"/>
      <c r="P40" s="631"/>
      <c r="Q40" s="632"/>
      <c r="R40" s="633">
        <v>250405</v>
      </c>
      <c r="S40" s="634"/>
      <c r="T40" s="634"/>
      <c r="U40" s="634"/>
      <c r="V40" s="634"/>
      <c r="W40" s="634"/>
      <c r="X40" s="634"/>
      <c r="Y40" s="635"/>
      <c r="Z40" s="636">
        <v>6.6</v>
      </c>
      <c r="AA40" s="636"/>
      <c r="AB40" s="636"/>
      <c r="AC40" s="636"/>
      <c r="AD40" s="637" t="s">
        <v>127</v>
      </c>
      <c r="AE40" s="637"/>
      <c r="AF40" s="637"/>
      <c r="AG40" s="637"/>
      <c r="AH40" s="637"/>
      <c r="AI40" s="637"/>
      <c r="AJ40" s="637"/>
      <c r="AK40" s="637"/>
      <c r="AL40" s="638" t="s">
        <v>127</v>
      </c>
      <c r="AM40" s="639"/>
      <c r="AN40" s="639"/>
      <c r="AO40" s="640"/>
      <c r="AQ40" s="699" t="s">
        <v>339</v>
      </c>
      <c r="AR40" s="700"/>
      <c r="AS40" s="700"/>
      <c r="AT40" s="700"/>
      <c r="AU40" s="700"/>
      <c r="AV40" s="700"/>
      <c r="AW40" s="700"/>
      <c r="AX40" s="700"/>
      <c r="AY40" s="701"/>
      <c r="AZ40" s="633" t="s">
        <v>127</v>
      </c>
      <c r="BA40" s="634"/>
      <c r="BB40" s="634"/>
      <c r="BC40" s="634"/>
      <c r="BD40" s="666"/>
      <c r="BE40" s="666"/>
      <c r="BF40" s="679"/>
      <c r="BG40" s="683" t="s">
        <v>340</v>
      </c>
      <c r="BH40" s="684"/>
      <c r="BI40" s="684"/>
      <c r="BJ40" s="684"/>
      <c r="BK40" s="684"/>
      <c r="BL40" s="214"/>
      <c r="BM40" s="631" t="s">
        <v>341</v>
      </c>
      <c r="BN40" s="631"/>
      <c r="BO40" s="631"/>
      <c r="BP40" s="631"/>
      <c r="BQ40" s="631"/>
      <c r="BR40" s="631"/>
      <c r="BS40" s="631"/>
      <c r="BT40" s="631"/>
      <c r="BU40" s="632"/>
      <c r="BV40" s="633">
        <v>90</v>
      </c>
      <c r="BW40" s="634"/>
      <c r="BX40" s="634"/>
      <c r="BY40" s="634"/>
      <c r="BZ40" s="634"/>
      <c r="CA40" s="634"/>
      <c r="CB40" s="643"/>
      <c r="CD40" s="630" t="s">
        <v>342</v>
      </c>
      <c r="CE40" s="631"/>
      <c r="CF40" s="631"/>
      <c r="CG40" s="631"/>
      <c r="CH40" s="631"/>
      <c r="CI40" s="631"/>
      <c r="CJ40" s="631"/>
      <c r="CK40" s="631"/>
      <c r="CL40" s="631"/>
      <c r="CM40" s="631"/>
      <c r="CN40" s="631"/>
      <c r="CO40" s="631"/>
      <c r="CP40" s="631"/>
      <c r="CQ40" s="632"/>
      <c r="CR40" s="633">
        <v>12020</v>
      </c>
      <c r="CS40" s="634"/>
      <c r="CT40" s="634"/>
      <c r="CU40" s="634"/>
      <c r="CV40" s="634"/>
      <c r="CW40" s="634"/>
      <c r="CX40" s="634"/>
      <c r="CY40" s="635"/>
      <c r="CZ40" s="638">
        <v>0.3</v>
      </c>
      <c r="DA40" s="660"/>
      <c r="DB40" s="660"/>
      <c r="DC40" s="668"/>
      <c r="DD40" s="642">
        <v>160</v>
      </c>
      <c r="DE40" s="634"/>
      <c r="DF40" s="634"/>
      <c r="DG40" s="634"/>
      <c r="DH40" s="634"/>
      <c r="DI40" s="634"/>
      <c r="DJ40" s="634"/>
      <c r="DK40" s="635"/>
      <c r="DL40" s="642">
        <v>160</v>
      </c>
      <c r="DM40" s="634"/>
      <c r="DN40" s="634"/>
      <c r="DO40" s="634"/>
      <c r="DP40" s="634"/>
      <c r="DQ40" s="634"/>
      <c r="DR40" s="634"/>
      <c r="DS40" s="634"/>
      <c r="DT40" s="634"/>
      <c r="DU40" s="634"/>
      <c r="DV40" s="635"/>
      <c r="DW40" s="638">
        <v>0</v>
      </c>
      <c r="DX40" s="660"/>
      <c r="DY40" s="660"/>
      <c r="DZ40" s="660"/>
      <c r="EA40" s="660"/>
      <c r="EB40" s="660"/>
      <c r="EC40" s="661"/>
    </row>
    <row r="41" spans="2:133" ht="11.25" customHeight="1" x14ac:dyDescent="0.2">
      <c r="B41" s="630" t="s">
        <v>343</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127</v>
      </c>
      <c r="AA41" s="636"/>
      <c r="AB41" s="636"/>
      <c r="AC41" s="636"/>
      <c r="AD41" s="637" t="s">
        <v>127</v>
      </c>
      <c r="AE41" s="637"/>
      <c r="AF41" s="637"/>
      <c r="AG41" s="637"/>
      <c r="AH41" s="637"/>
      <c r="AI41" s="637"/>
      <c r="AJ41" s="637"/>
      <c r="AK41" s="637"/>
      <c r="AL41" s="638" t="s">
        <v>127</v>
      </c>
      <c r="AM41" s="639"/>
      <c r="AN41" s="639"/>
      <c r="AO41" s="640"/>
      <c r="AQ41" s="699" t="s">
        <v>344</v>
      </c>
      <c r="AR41" s="700"/>
      <c r="AS41" s="700"/>
      <c r="AT41" s="700"/>
      <c r="AU41" s="700"/>
      <c r="AV41" s="700"/>
      <c r="AW41" s="700"/>
      <c r="AX41" s="700"/>
      <c r="AY41" s="701"/>
      <c r="AZ41" s="633">
        <v>127770</v>
      </c>
      <c r="BA41" s="634"/>
      <c r="BB41" s="634"/>
      <c r="BC41" s="634"/>
      <c r="BD41" s="666"/>
      <c r="BE41" s="666"/>
      <c r="BF41" s="679"/>
      <c r="BG41" s="683"/>
      <c r="BH41" s="684"/>
      <c r="BI41" s="684"/>
      <c r="BJ41" s="684"/>
      <c r="BK41" s="684"/>
      <c r="BL41" s="214"/>
      <c r="BM41" s="631" t="s">
        <v>345</v>
      </c>
      <c r="BN41" s="631"/>
      <c r="BO41" s="631"/>
      <c r="BP41" s="631"/>
      <c r="BQ41" s="631"/>
      <c r="BR41" s="631"/>
      <c r="BS41" s="631"/>
      <c r="BT41" s="631"/>
      <c r="BU41" s="632"/>
      <c r="BV41" s="633" t="s">
        <v>127</v>
      </c>
      <c r="BW41" s="634"/>
      <c r="BX41" s="634"/>
      <c r="BY41" s="634"/>
      <c r="BZ41" s="634"/>
      <c r="CA41" s="634"/>
      <c r="CB41" s="643"/>
      <c r="CD41" s="630" t="s">
        <v>346</v>
      </c>
      <c r="CE41" s="631"/>
      <c r="CF41" s="631"/>
      <c r="CG41" s="631"/>
      <c r="CH41" s="631"/>
      <c r="CI41" s="631"/>
      <c r="CJ41" s="631"/>
      <c r="CK41" s="631"/>
      <c r="CL41" s="631"/>
      <c r="CM41" s="631"/>
      <c r="CN41" s="631"/>
      <c r="CO41" s="631"/>
      <c r="CP41" s="631"/>
      <c r="CQ41" s="632"/>
      <c r="CR41" s="633" t="s">
        <v>127</v>
      </c>
      <c r="CS41" s="666"/>
      <c r="CT41" s="666"/>
      <c r="CU41" s="666"/>
      <c r="CV41" s="666"/>
      <c r="CW41" s="666"/>
      <c r="CX41" s="666"/>
      <c r="CY41" s="667"/>
      <c r="CZ41" s="638" t="s">
        <v>127</v>
      </c>
      <c r="DA41" s="660"/>
      <c r="DB41" s="660"/>
      <c r="DC41" s="668"/>
      <c r="DD41" s="642" t="s">
        <v>127</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2">
      <c r="B42" s="630" t="s">
        <v>347</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2" t="s">
        <v>348</v>
      </c>
      <c r="AR42" s="703"/>
      <c r="AS42" s="703"/>
      <c r="AT42" s="703"/>
      <c r="AU42" s="703"/>
      <c r="AV42" s="703"/>
      <c r="AW42" s="703"/>
      <c r="AX42" s="703"/>
      <c r="AY42" s="704"/>
      <c r="AZ42" s="711">
        <v>99427</v>
      </c>
      <c r="BA42" s="712"/>
      <c r="BB42" s="712"/>
      <c r="BC42" s="712"/>
      <c r="BD42" s="692"/>
      <c r="BE42" s="692"/>
      <c r="BF42" s="694"/>
      <c r="BG42" s="685"/>
      <c r="BH42" s="686"/>
      <c r="BI42" s="686"/>
      <c r="BJ42" s="686"/>
      <c r="BK42" s="686"/>
      <c r="BL42" s="215"/>
      <c r="BM42" s="652" t="s">
        <v>349</v>
      </c>
      <c r="BN42" s="652"/>
      <c r="BO42" s="652"/>
      <c r="BP42" s="652"/>
      <c r="BQ42" s="652"/>
      <c r="BR42" s="652"/>
      <c r="BS42" s="652"/>
      <c r="BT42" s="652"/>
      <c r="BU42" s="653"/>
      <c r="BV42" s="711">
        <v>302</v>
      </c>
      <c r="BW42" s="712"/>
      <c r="BX42" s="712"/>
      <c r="BY42" s="712"/>
      <c r="BZ42" s="712"/>
      <c r="CA42" s="712"/>
      <c r="CB42" s="718"/>
      <c r="CD42" s="630" t="s">
        <v>350</v>
      </c>
      <c r="CE42" s="631"/>
      <c r="CF42" s="631"/>
      <c r="CG42" s="631"/>
      <c r="CH42" s="631"/>
      <c r="CI42" s="631"/>
      <c r="CJ42" s="631"/>
      <c r="CK42" s="631"/>
      <c r="CL42" s="631"/>
      <c r="CM42" s="631"/>
      <c r="CN42" s="631"/>
      <c r="CO42" s="631"/>
      <c r="CP42" s="631"/>
      <c r="CQ42" s="632"/>
      <c r="CR42" s="633">
        <v>972836</v>
      </c>
      <c r="CS42" s="666"/>
      <c r="CT42" s="666"/>
      <c r="CU42" s="666"/>
      <c r="CV42" s="666"/>
      <c r="CW42" s="666"/>
      <c r="CX42" s="666"/>
      <c r="CY42" s="667"/>
      <c r="CZ42" s="638">
        <v>26.6</v>
      </c>
      <c r="DA42" s="660"/>
      <c r="DB42" s="660"/>
      <c r="DC42" s="668"/>
      <c r="DD42" s="642">
        <v>321527</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2">
      <c r="B43" s="630" t="s">
        <v>351</v>
      </c>
      <c r="C43" s="631"/>
      <c r="D43" s="631"/>
      <c r="E43" s="631"/>
      <c r="F43" s="631"/>
      <c r="G43" s="631"/>
      <c r="H43" s="631"/>
      <c r="I43" s="631"/>
      <c r="J43" s="631"/>
      <c r="K43" s="631"/>
      <c r="L43" s="631"/>
      <c r="M43" s="631"/>
      <c r="N43" s="631"/>
      <c r="O43" s="631"/>
      <c r="P43" s="631"/>
      <c r="Q43" s="632"/>
      <c r="R43" s="633">
        <v>59705</v>
      </c>
      <c r="S43" s="634"/>
      <c r="T43" s="634"/>
      <c r="U43" s="634"/>
      <c r="V43" s="634"/>
      <c r="W43" s="634"/>
      <c r="X43" s="634"/>
      <c r="Y43" s="635"/>
      <c r="Z43" s="636">
        <v>1.6</v>
      </c>
      <c r="AA43" s="636"/>
      <c r="AB43" s="636"/>
      <c r="AC43" s="636"/>
      <c r="AD43" s="637" t="s">
        <v>127</v>
      </c>
      <c r="AE43" s="637"/>
      <c r="AF43" s="637"/>
      <c r="AG43" s="637"/>
      <c r="AH43" s="637"/>
      <c r="AI43" s="637"/>
      <c r="AJ43" s="637"/>
      <c r="AK43" s="637"/>
      <c r="AL43" s="638" t="s">
        <v>127</v>
      </c>
      <c r="AM43" s="639"/>
      <c r="AN43" s="639"/>
      <c r="AO43" s="640"/>
      <c r="CD43" s="630" t="s">
        <v>352</v>
      </c>
      <c r="CE43" s="631"/>
      <c r="CF43" s="631"/>
      <c r="CG43" s="631"/>
      <c r="CH43" s="631"/>
      <c r="CI43" s="631"/>
      <c r="CJ43" s="631"/>
      <c r="CK43" s="631"/>
      <c r="CL43" s="631"/>
      <c r="CM43" s="631"/>
      <c r="CN43" s="631"/>
      <c r="CO43" s="631"/>
      <c r="CP43" s="631"/>
      <c r="CQ43" s="632"/>
      <c r="CR43" s="633">
        <v>18875</v>
      </c>
      <c r="CS43" s="666"/>
      <c r="CT43" s="666"/>
      <c r="CU43" s="666"/>
      <c r="CV43" s="666"/>
      <c r="CW43" s="666"/>
      <c r="CX43" s="666"/>
      <c r="CY43" s="667"/>
      <c r="CZ43" s="638">
        <v>0.5</v>
      </c>
      <c r="DA43" s="660"/>
      <c r="DB43" s="660"/>
      <c r="DC43" s="668"/>
      <c r="DD43" s="642">
        <v>18875</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2">
      <c r="B44" s="651" t="s">
        <v>353</v>
      </c>
      <c r="C44" s="652"/>
      <c r="D44" s="652"/>
      <c r="E44" s="652"/>
      <c r="F44" s="652"/>
      <c r="G44" s="652"/>
      <c r="H44" s="652"/>
      <c r="I44" s="652"/>
      <c r="J44" s="652"/>
      <c r="K44" s="652"/>
      <c r="L44" s="652"/>
      <c r="M44" s="652"/>
      <c r="N44" s="652"/>
      <c r="O44" s="652"/>
      <c r="P44" s="652"/>
      <c r="Q44" s="653"/>
      <c r="R44" s="711">
        <v>3789031</v>
      </c>
      <c r="S44" s="712"/>
      <c r="T44" s="712"/>
      <c r="U44" s="712"/>
      <c r="V44" s="712"/>
      <c r="W44" s="712"/>
      <c r="X44" s="712"/>
      <c r="Y44" s="713"/>
      <c r="Z44" s="714">
        <v>100</v>
      </c>
      <c r="AA44" s="714"/>
      <c r="AB44" s="714"/>
      <c r="AC44" s="714"/>
      <c r="AD44" s="715">
        <v>2096594</v>
      </c>
      <c r="AE44" s="715"/>
      <c r="AF44" s="715"/>
      <c r="AG44" s="715"/>
      <c r="AH44" s="715"/>
      <c r="AI44" s="715"/>
      <c r="AJ44" s="715"/>
      <c r="AK44" s="715"/>
      <c r="AL44" s="716">
        <v>100</v>
      </c>
      <c r="AM44" s="693"/>
      <c r="AN44" s="693"/>
      <c r="AO44" s="717"/>
      <c r="CD44" s="671" t="s">
        <v>300</v>
      </c>
      <c r="CE44" s="672"/>
      <c r="CF44" s="630" t="s">
        <v>354</v>
      </c>
      <c r="CG44" s="631"/>
      <c r="CH44" s="631"/>
      <c r="CI44" s="631"/>
      <c r="CJ44" s="631"/>
      <c r="CK44" s="631"/>
      <c r="CL44" s="631"/>
      <c r="CM44" s="631"/>
      <c r="CN44" s="631"/>
      <c r="CO44" s="631"/>
      <c r="CP44" s="631"/>
      <c r="CQ44" s="632"/>
      <c r="CR44" s="633">
        <v>691522</v>
      </c>
      <c r="CS44" s="634"/>
      <c r="CT44" s="634"/>
      <c r="CU44" s="634"/>
      <c r="CV44" s="634"/>
      <c r="CW44" s="634"/>
      <c r="CX44" s="634"/>
      <c r="CY44" s="635"/>
      <c r="CZ44" s="638">
        <v>18.899999999999999</v>
      </c>
      <c r="DA44" s="639"/>
      <c r="DB44" s="639"/>
      <c r="DC44" s="645"/>
      <c r="DD44" s="642">
        <v>284296</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2">
      <c r="CD45" s="673"/>
      <c r="CE45" s="674"/>
      <c r="CF45" s="630" t="s">
        <v>355</v>
      </c>
      <c r="CG45" s="631"/>
      <c r="CH45" s="631"/>
      <c r="CI45" s="631"/>
      <c r="CJ45" s="631"/>
      <c r="CK45" s="631"/>
      <c r="CL45" s="631"/>
      <c r="CM45" s="631"/>
      <c r="CN45" s="631"/>
      <c r="CO45" s="631"/>
      <c r="CP45" s="631"/>
      <c r="CQ45" s="632"/>
      <c r="CR45" s="633">
        <v>358241</v>
      </c>
      <c r="CS45" s="666"/>
      <c r="CT45" s="666"/>
      <c r="CU45" s="666"/>
      <c r="CV45" s="666"/>
      <c r="CW45" s="666"/>
      <c r="CX45" s="666"/>
      <c r="CY45" s="667"/>
      <c r="CZ45" s="638">
        <v>9.8000000000000007</v>
      </c>
      <c r="DA45" s="660"/>
      <c r="DB45" s="660"/>
      <c r="DC45" s="668"/>
      <c r="DD45" s="642">
        <v>22120</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2">
      <c r="B46" s="205" t="s">
        <v>356</v>
      </c>
      <c r="CD46" s="673"/>
      <c r="CE46" s="674"/>
      <c r="CF46" s="630" t="s">
        <v>357</v>
      </c>
      <c r="CG46" s="631"/>
      <c r="CH46" s="631"/>
      <c r="CI46" s="631"/>
      <c r="CJ46" s="631"/>
      <c r="CK46" s="631"/>
      <c r="CL46" s="631"/>
      <c r="CM46" s="631"/>
      <c r="CN46" s="631"/>
      <c r="CO46" s="631"/>
      <c r="CP46" s="631"/>
      <c r="CQ46" s="632"/>
      <c r="CR46" s="633">
        <v>329981</v>
      </c>
      <c r="CS46" s="634"/>
      <c r="CT46" s="634"/>
      <c r="CU46" s="634"/>
      <c r="CV46" s="634"/>
      <c r="CW46" s="634"/>
      <c r="CX46" s="634"/>
      <c r="CY46" s="635"/>
      <c r="CZ46" s="638">
        <v>9</v>
      </c>
      <c r="DA46" s="639"/>
      <c r="DB46" s="639"/>
      <c r="DC46" s="645"/>
      <c r="DD46" s="642">
        <v>258876</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2">
      <c r="B47" s="729" t="s">
        <v>358</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359</v>
      </c>
      <c r="CG47" s="631"/>
      <c r="CH47" s="631"/>
      <c r="CI47" s="631"/>
      <c r="CJ47" s="631"/>
      <c r="CK47" s="631"/>
      <c r="CL47" s="631"/>
      <c r="CM47" s="631"/>
      <c r="CN47" s="631"/>
      <c r="CO47" s="631"/>
      <c r="CP47" s="631"/>
      <c r="CQ47" s="632"/>
      <c r="CR47" s="633">
        <v>281314</v>
      </c>
      <c r="CS47" s="666"/>
      <c r="CT47" s="666"/>
      <c r="CU47" s="666"/>
      <c r="CV47" s="666"/>
      <c r="CW47" s="666"/>
      <c r="CX47" s="666"/>
      <c r="CY47" s="667"/>
      <c r="CZ47" s="638">
        <v>7.7</v>
      </c>
      <c r="DA47" s="660"/>
      <c r="DB47" s="660"/>
      <c r="DC47" s="668"/>
      <c r="DD47" s="642">
        <v>37231</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ht="10.8" x14ac:dyDescent="0.2">
      <c r="B48" s="729" t="s">
        <v>360</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361</v>
      </c>
      <c r="CG48" s="631"/>
      <c r="CH48" s="631"/>
      <c r="CI48" s="631"/>
      <c r="CJ48" s="631"/>
      <c r="CK48" s="631"/>
      <c r="CL48" s="631"/>
      <c r="CM48" s="631"/>
      <c r="CN48" s="631"/>
      <c r="CO48" s="631"/>
      <c r="CP48" s="631"/>
      <c r="CQ48" s="632"/>
      <c r="CR48" s="633" t="s">
        <v>127</v>
      </c>
      <c r="CS48" s="634"/>
      <c r="CT48" s="634"/>
      <c r="CU48" s="634"/>
      <c r="CV48" s="634"/>
      <c r="CW48" s="634"/>
      <c r="CX48" s="634"/>
      <c r="CY48" s="635"/>
      <c r="CZ48" s="638" t="s">
        <v>127</v>
      </c>
      <c r="DA48" s="639"/>
      <c r="DB48" s="639"/>
      <c r="DC48" s="645"/>
      <c r="DD48" s="642" t="s">
        <v>127</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2">
      <c r="B49" s="216"/>
      <c r="CD49" s="651" t="s">
        <v>362</v>
      </c>
      <c r="CE49" s="652"/>
      <c r="CF49" s="652"/>
      <c r="CG49" s="652"/>
      <c r="CH49" s="652"/>
      <c r="CI49" s="652"/>
      <c r="CJ49" s="652"/>
      <c r="CK49" s="652"/>
      <c r="CL49" s="652"/>
      <c r="CM49" s="652"/>
      <c r="CN49" s="652"/>
      <c r="CO49" s="652"/>
      <c r="CP49" s="652"/>
      <c r="CQ49" s="653"/>
      <c r="CR49" s="711">
        <v>3652759</v>
      </c>
      <c r="CS49" s="692"/>
      <c r="CT49" s="692"/>
      <c r="CU49" s="692"/>
      <c r="CV49" s="692"/>
      <c r="CW49" s="692"/>
      <c r="CX49" s="692"/>
      <c r="CY49" s="719"/>
      <c r="CZ49" s="716">
        <v>100</v>
      </c>
      <c r="DA49" s="720"/>
      <c r="DB49" s="720"/>
      <c r="DC49" s="721"/>
      <c r="DD49" s="722">
        <v>2606401</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x14ac:dyDescent="0.2">
      <c r="B50" s="216"/>
    </row>
  </sheetData>
  <sheetProtection algorithmName="SHA-512" hashValue="UiQ1JZ0rnMP2NxwXTwuO6BVSSbbx9qngzGmW1TQWAnoeSaPVote4Y3/QZ+HY8VtgNHJE9BSjsSmbs9vKSx2v/w==" saltValue="SEl9+1lj9FlYtLq4ckO1o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00" t="s">
        <v>363</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1" t="s">
        <v>364</v>
      </c>
      <c r="DK2" s="1102"/>
      <c r="DL2" s="1102"/>
      <c r="DM2" s="1102"/>
      <c r="DN2" s="1102"/>
      <c r="DO2" s="1103"/>
      <c r="DP2" s="219"/>
      <c r="DQ2" s="1101" t="s">
        <v>365</v>
      </c>
      <c r="DR2" s="1102"/>
      <c r="DS2" s="1102"/>
      <c r="DT2" s="1102"/>
      <c r="DU2" s="1102"/>
      <c r="DV2" s="1102"/>
      <c r="DW2" s="1102"/>
      <c r="DX2" s="1102"/>
      <c r="DY2" s="1102"/>
      <c r="DZ2" s="110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8" t="s">
        <v>366</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367</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2">
      <c r="A5" s="1002" t="s">
        <v>368</v>
      </c>
      <c r="B5" s="1003"/>
      <c r="C5" s="1003"/>
      <c r="D5" s="1003"/>
      <c r="E5" s="1003"/>
      <c r="F5" s="1003"/>
      <c r="G5" s="1003"/>
      <c r="H5" s="1003"/>
      <c r="I5" s="1003"/>
      <c r="J5" s="1003"/>
      <c r="K5" s="1003"/>
      <c r="L5" s="1003"/>
      <c r="M5" s="1003"/>
      <c r="N5" s="1003"/>
      <c r="O5" s="1003"/>
      <c r="P5" s="1004"/>
      <c r="Q5" s="1008" t="s">
        <v>369</v>
      </c>
      <c r="R5" s="1009"/>
      <c r="S5" s="1009"/>
      <c r="T5" s="1009"/>
      <c r="U5" s="1010"/>
      <c r="V5" s="1008" t="s">
        <v>370</v>
      </c>
      <c r="W5" s="1009"/>
      <c r="X5" s="1009"/>
      <c r="Y5" s="1009"/>
      <c r="Z5" s="1010"/>
      <c r="AA5" s="1008" t="s">
        <v>371</v>
      </c>
      <c r="AB5" s="1009"/>
      <c r="AC5" s="1009"/>
      <c r="AD5" s="1009"/>
      <c r="AE5" s="1009"/>
      <c r="AF5" s="1104" t="s">
        <v>372</v>
      </c>
      <c r="AG5" s="1009"/>
      <c r="AH5" s="1009"/>
      <c r="AI5" s="1009"/>
      <c r="AJ5" s="1022"/>
      <c r="AK5" s="1009" t="s">
        <v>373</v>
      </c>
      <c r="AL5" s="1009"/>
      <c r="AM5" s="1009"/>
      <c r="AN5" s="1009"/>
      <c r="AO5" s="1010"/>
      <c r="AP5" s="1008" t="s">
        <v>374</v>
      </c>
      <c r="AQ5" s="1009"/>
      <c r="AR5" s="1009"/>
      <c r="AS5" s="1009"/>
      <c r="AT5" s="1010"/>
      <c r="AU5" s="1008" t="s">
        <v>375</v>
      </c>
      <c r="AV5" s="1009"/>
      <c r="AW5" s="1009"/>
      <c r="AX5" s="1009"/>
      <c r="AY5" s="1022"/>
      <c r="AZ5" s="223"/>
      <c r="BA5" s="223"/>
      <c r="BB5" s="223"/>
      <c r="BC5" s="223"/>
      <c r="BD5" s="223"/>
      <c r="BE5" s="224"/>
      <c r="BF5" s="224"/>
      <c r="BG5" s="224"/>
      <c r="BH5" s="224"/>
      <c r="BI5" s="224"/>
      <c r="BJ5" s="224"/>
      <c r="BK5" s="224"/>
      <c r="BL5" s="224"/>
      <c r="BM5" s="224"/>
      <c r="BN5" s="224"/>
      <c r="BO5" s="224"/>
      <c r="BP5" s="224"/>
      <c r="BQ5" s="1002" t="s">
        <v>376</v>
      </c>
      <c r="BR5" s="1003"/>
      <c r="BS5" s="1003"/>
      <c r="BT5" s="1003"/>
      <c r="BU5" s="1003"/>
      <c r="BV5" s="1003"/>
      <c r="BW5" s="1003"/>
      <c r="BX5" s="1003"/>
      <c r="BY5" s="1003"/>
      <c r="BZ5" s="1003"/>
      <c r="CA5" s="1003"/>
      <c r="CB5" s="1003"/>
      <c r="CC5" s="1003"/>
      <c r="CD5" s="1003"/>
      <c r="CE5" s="1003"/>
      <c r="CF5" s="1003"/>
      <c r="CG5" s="1004"/>
      <c r="CH5" s="1008" t="s">
        <v>377</v>
      </c>
      <c r="CI5" s="1009"/>
      <c r="CJ5" s="1009"/>
      <c r="CK5" s="1009"/>
      <c r="CL5" s="1010"/>
      <c r="CM5" s="1008" t="s">
        <v>378</v>
      </c>
      <c r="CN5" s="1009"/>
      <c r="CO5" s="1009"/>
      <c r="CP5" s="1009"/>
      <c r="CQ5" s="1010"/>
      <c r="CR5" s="1008" t="s">
        <v>379</v>
      </c>
      <c r="CS5" s="1009"/>
      <c r="CT5" s="1009"/>
      <c r="CU5" s="1009"/>
      <c r="CV5" s="1010"/>
      <c r="CW5" s="1008" t="s">
        <v>380</v>
      </c>
      <c r="CX5" s="1009"/>
      <c r="CY5" s="1009"/>
      <c r="CZ5" s="1009"/>
      <c r="DA5" s="1010"/>
      <c r="DB5" s="1008" t="s">
        <v>381</v>
      </c>
      <c r="DC5" s="1009"/>
      <c r="DD5" s="1009"/>
      <c r="DE5" s="1009"/>
      <c r="DF5" s="1010"/>
      <c r="DG5" s="1094" t="s">
        <v>382</v>
      </c>
      <c r="DH5" s="1095"/>
      <c r="DI5" s="1095"/>
      <c r="DJ5" s="1095"/>
      <c r="DK5" s="1096"/>
      <c r="DL5" s="1094" t="s">
        <v>383</v>
      </c>
      <c r="DM5" s="1095"/>
      <c r="DN5" s="1095"/>
      <c r="DO5" s="1095"/>
      <c r="DP5" s="1096"/>
      <c r="DQ5" s="1008" t="s">
        <v>384</v>
      </c>
      <c r="DR5" s="1009"/>
      <c r="DS5" s="1009"/>
      <c r="DT5" s="1009"/>
      <c r="DU5" s="1010"/>
      <c r="DV5" s="1008" t="s">
        <v>375</v>
      </c>
      <c r="DW5" s="1009"/>
      <c r="DX5" s="1009"/>
      <c r="DY5" s="1009"/>
      <c r="DZ5" s="1022"/>
      <c r="EA5" s="225"/>
    </row>
    <row r="6" spans="1:131" s="226" customFormat="1" ht="26.25" customHeight="1" thickBot="1" x14ac:dyDescent="0.25">
      <c r="A6" s="1005"/>
      <c r="B6" s="1006"/>
      <c r="C6" s="1006"/>
      <c r="D6" s="1006"/>
      <c r="E6" s="1006"/>
      <c r="F6" s="1006"/>
      <c r="G6" s="1006"/>
      <c r="H6" s="1006"/>
      <c r="I6" s="1006"/>
      <c r="J6" s="1006"/>
      <c r="K6" s="1006"/>
      <c r="L6" s="1006"/>
      <c r="M6" s="1006"/>
      <c r="N6" s="1006"/>
      <c r="O6" s="1006"/>
      <c r="P6" s="1007"/>
      <c r="Q6" s="1011"/>
      <c r="R6" s="1012"/>
      <c r="S6" s="1012"/>
      <c r="T6" s="1012"/>
      <c r="U6" s="1013"/>
      <c r="V6" s="1011"/>
      <c r="W6" s="1012"/>
      <c r="X6" s="1012"/>
      <c r="Y6" s="1012"/>
      <c r="Z6" s="1013"/>
      <c r="AA6" s="1011"/>
      <c r="AB6" s="1012"/>
      <c r="AC6" s="1012"/>
      <c r="AD6" s="1012"/>
      <c r="AE6" s="1012"/>
      <c r="AF6" s="1105"/>
      <c r="AG6" s="1012"/>
      <c r="AH6" s="1012"/>
      <c r="AI6" s="1012"/>
      <c r="AJ6" s="1023"/>
      <c r="AK6" s="1012"/>
      <c r="AL6" s="1012"/>
      <c r="AM6" s="1012"/>
      <c r="AN6" s="1012"/>
      <c r="AO6" s="1013"/>
      <c r="AP6" s="1011"/>
      <c r="AQ6" s="1012"/>
      <c r="AR6" s="1012"/>
      <c r="AS6" s="1012"/>
      <c r="AT6" s="1013"/>
      <c r="AU6" s="1011"/>
      <c r="AV6" s="1012"/>
      <c r="AW6" s="1012"/>
      <c r="AX6" s="1012"/>
      <c r="AY6" s="1023"/>
      <c r="AZ6" s="223"/>
      <c r="BA6" s="223"/>
      <c r="BB6" s="223"/>
      <c r="BC6" s="223"/>
      <c r="BD6" s="223"/>
      <c r="BE6" s="224"/>
      <c r="BF6" s="224"/>
      <c r="BG6" s="224"/>
      <c r="BH6" s="224"/>
      <c r="BI6" s="224"/>
      <c r="BJ6" s="224"/>
      <c r="BK6" s="224"/>
      <c r="BL6" s="224"/>
      <c r="BM6" s="224"/>
      <c r="BN6" s="224"/>
      <c r="BO6" s="224"/>
      <c r="BP6" s="224"/>
      <c r="BQ6" s="1005"/>
      <c r="BR6" s="1006"/>
      <c r="BS6" s="1006"/>
      <c r="BT6" s="1006"/>
      <c r="BU6" s="1006"/>
      <c r="BV6" s="1006"/>
      <c r="BW6" s="1006"/>
      <c r="BX6" s="1006"/>
      <c r="BY6" s="1006"/>
      <c r="BZ6" s="1006"/>
      <c r="CA6" s="1006"/>
      <c r="CB6" s="1006"/>
      <c r="CC6" s="1006"/>
      <c r="CD6" s="1006"/>
      <c r="CE6" s="1006"/>
      <c r="CF6" s="1006"/>
      <c r="CG6" s="1007"/>
      <c r="CH6" s="1011"/>
      <c r="CI6" s="1012"/>
      <c r="CJ6" s="1012"/>
      <c r="CK6" s="1012"/>
      <c r="CL6" s="1013"/>
      <c r="CM6" s="1011"/>
      <c r="CN6" s="1012"/>
      <c r="CO6" s="1012"/>
      <c r="CP6" s="1012"/>
      <c r="CQ6" s="1013"/>
      <c r="CR6" s="1011"/>
      <c r="CS6" s="1012"/>
      <c r="CT6" s="1012"/>
      <c r="CU6" s="1012"/>
      <c r="CV6" s="1013"/>
      <c r="CW6" s="1011"/>
      <c r="CX6" s="1012"/>
      <c r="CY6" s="1012"/>
      <c r="CZ6" s="1012"/>
      <c r="DA6" s="1013"/>
      <c r="DB6" s="1011"/>
      <c r="DC6" s="1012"/>
      <c r="DD6" s="1012"/>
      <c r="DE6" s="1012"/>
      <c r="DF6" s="1013"/>
      <c r="DG6" s="1097"/>
      <c r="DH6" s="1098"/>
      <c r="DI6" s="1098"/>
      <c r="DJ6" s="1098"/>
      <c r="DK6" s="1099"/>
      <c r="DL6" s="1097"/>
      <c r="DM6" s="1098"/>
      <c r="DN6" s="1098"/>
      <c r="DO6" s="1098"/>
      <c r="DP6" s="1099"/>
      <c r="DQ6" s="1011"/>
      <c r="DR6" s="1012"/>
      <c r="DS6" s="1012"/>
      <c r="DT6" s="1012"/>
      <c r="DU6" s="1013"/>
      <c r="DV6" s="1011"/>
      <c r="DW6" s="1012"/>
      <c r="DX6" s="1012"/>
      <c r="DY6" s="1012"/>
      <c r="DZ6" s="1023"/>
      <c r="EA6" s="225"/>
    </row>
    <row r="7" spans="1:131" s="226" customFormat="1" ht="26.25" customHeight="1" thickTop="1" x14ac:dyDescent="0.2">
      <c r="A7" s="227">
        <v>1</v>
      </c>
      <c r="B7" s="1056" t="s">
        <v>385</v>
      </c>
      <c r="C7" s="1057"/>
      <c r="D7" s="1057"/>
      <c r="E7" s="1057"/>
      <c r="F7" s="1057"/>
      <c r="G7" s="1057"/>
      <c r="H7" s="1057"/>
      <c r="I7" s="1057"/>
      <c r="J7" s="1057"/>
      <c r="K7" s="1057"/>
      <c r="L7" s="1057"/>
      <c r="M7" s="1057"/>
      <c r="N7" s="1057"/>
      <c r="O7" s="1057"/>
      <c r="P7" s="1058"/>
      <c r="Q7" s="1113">
        <v>3789</v>
      </c>
      <c r="R7" s="1114"/>
      <c r="S7" s="1114"/>
      <c r="T7" s="1114"/>
      <c r="U7" s="1114"/>
      <c r="V7" s="1114">
        <v>3653</v>
      </c>
      <c r="W7" s="1114"/>
      <c r="X7" s="1114"/>
      <c r="Y7" s="1114"/>
      <c r="Z7" s="1114"/>
      <c r="AA7" s="1114">
        <v>136</v>
      </c>
      <c r="AB7" s="1114"/>
      <c r="AC7" s="1114"/>
      <c r="AD7" s="1114"/>
      <c r="AE7" s="1115"/>
      <c r="AF7" s="1116">
        <v>80</v>
      </c>
      <c r="AG7" s="1117"/>
      <c r="AH7" s="1117"/>
      <c r="AI7" s="1117"/>
      <c r="AJ7" s="1118"/>
      <c r="AK7" s="1119" t="s">
        <v>596</v>
      </c>
      <c r="AL7" s="1120"/>
      <c r="AM7" s="1120"/>
      <c r="AN7" s="1120"/>
      <c r="AO7" s="1120"/>
      <c r="AP7" s="1120">
        <v>2857</v>
      </c>
      <c r="AQ7" s="1120"/>
      <c r="AR7" s="1120"/>
      <c r="AS7" s="1120"/>
      <c r="AT7" s="1120"/>
      <c r="AU7" s="1121"/>
      <c r="AV7" s="1121"/>
      <c r="AW7" s="1121"/>
      <c r="AX7" s="1121"/>
      <c r="AY7" s="1122"/>
      <c r="AZ7" s="223"/>
      <c r="BA7" s="223"/>
      <c r="BB7" s="223"/>
      <c r="BC7" s="223"/>
      <c r="BD7" s="223"/>
      <c r="BE7" s="224"/>
      <c r="BF7" s="224"/>
      <c r="BG7" s="224"/>
      <c r="BH7" s="224"/>
      <c r="BI7" s="224"/>
      <c r="BJ7" s="224"/>
      <c r="BK7" s="224"/>
      <c r="BL7" s="224"/>
      <c r="BM7" s="224"/>
      <c r="BN7" s="224"/>
      <c r="BO7" s="224"/>
      <c r="BP7" s="224"/>
      <c r="BQ7" s="227">
        <v>1</v>
      </c>
      <c r="BR7" s="228"/>
      <c r="BS7" s="1109" t="s">
        <v>582</v>
      </c>
      <c r="BT7" s="1110"/>
      <c r="BU7" s="1110"/>
      <c r="BV7" s="1110"/>
      <c r="BW7" s="1110"/>
      <c r="BX7" s="1110"/>
      <c r="BY7" s="1110"/>
      <c r="BZ7" s="1110"/>
      <c r="CA7" s="1110"/>
      <c r="CB7" s="1110"/>
      <c r="CC7" s="1110"/>
      <c r="CD7" s="1110"/>
      <c r="CE7" s="1110"/>
      <c r="CF7" s="1110"/>
      <c r="CG7" s="1123"/>
      <c r="CH7" s="1112">
        <v>0</v>
      </c>
      <c r="CI7" s="1107"/>
      <c r="CJ7" s="1107"/>
      <c r="CK7" s="1107"/>
      <c r="CL7" s="1108"/>
      <c r="CM7" s="1112">
        <v>1134</v>
      </c>
      <c r="CN7" s="1107"/>
      <c r="CO7" s="1107"/>
      <c r="CP7" s="1107"/>
      <c r="CQ7" s="1108"/>
      <c r="CR7" s="1112">
        <v>1000</v>
      </c>
      <c r="CS7" s="1107"/>
      <c r="CT7" s="1107"/>
      <c r="CU7" s="1107"/>
      <c r="CV7" s="1108"/>
      <c r="CW7" s="1112">
        <v>36</v>
      </c>
      <c r="CX7" s="1107"/>
      <c r="CY7" s="1107"/>
      <c r="CZ7" s="1107"/>
      <c r="DA7" s="1108"/>
      <c r="DB7" s="1106" t="s">
        <v>583</v>
      </c>
      <c r="DC7" s="1107"/>
      <c r="DD7" s="1107"/>
      <c r="DE7" s="1107"/>
      <c r="DF7" s="1108"/>
      <c r="DG7" s="1106" t="s">
        <v>583</v>
      </c>
      <c r="DH7" s="1107"/>
      <c r="DI7" s="1107"/>
      <c r="DJ7" s="1107"/>
      <c r="DK7" s="1108"/>
      <c r="DL7" s="1106" t="s">
        <v>583</v>
      </c>
      <c r="DM7" s="1107"/>
      <c r="DN7" s="1107"/>
      <c r="DO7" s="1107"/>
      <c r="DP7" s="1108"/>
      <c r="DQ7" s="1106" t="s">
        <v>583</v>
      </c>
      <c r="DR7" s="1107"/>
      <c r="DS7" s="1107"/>
      <c r="DT7" s="1107"/>
      <c r="DU7" s="1108"/>
      <c r="DV7" s="1109"/>
      <c r="DW7" s="1110"/>
      <c r="DX7" s="1110"/>
      <c r="DY7" s="1110"/>
      <c r="DZ7" s="1111"/>
      <c r="EA7" s="225"/>
    </row>
    <row r="8" spans="1:131" s="226" customFormat="1" ht="26.25" customHeight="1" x14ac:dyDescent="0.2">
      <c r="A8" s="229">
        <v>2</v>
      </c>
      <c r="B8" s="1037"/>
      <c r="C8" s="1038"/>
      <c r="D8" s="1038"/>
      <c r="E8" s="1038"/>
      <c r="F8" s="1038"/>
      <c r="G8" s="1038"/>
      <c r="H8" s="1038"/>
      <c r="I8" s="1038"/>
      <c r="J8" s="1038"/>
      <c r="K8" s="1038"/>
      <c r="L8" s="1038"/>
      <c r="M8" s="1038"/>
      <c r="N8" s="1038"/>
      <c r="O8" s="1038"/>
      <c r="P8" s="1039"/>
      <c r="Q8" s="1045"/>
      <c r="R8" s="1046"/>
      <c r="S8" s="1046"/>
      <c r="T8" s="1046"/>
      <c r="U8" s="1046"/>
      <c r="V8" s="1046"/>
      <c r="W8" s="1046"/>
      <c r="X8" s="1046"/>
      <c r="Y8" s="1046"/>
      <c r="Z8" s="1046"/>
      <c r="AA8" s="1046"/>
      <c r="AB8" s="1046"/>
      <c r="AC8" s="1046"/>
      <c r="AD8" s="1046"/>
      <c r="AE8" s="1047"/>
      <c r="AF8" s="1042"/>
      <c r="AG8" s="1043"/>
      <c r="AH8" s="1043"/>
      <c r="AI8" s="1043"/>
      <c r="AJ8" s="1044"/>
      <c r="AK8" s="1089"/>
      <c r="AL8" s="1090"/>
      <c r="AM8" s="1090"/>
      <c r="AN8" s="1090"/>
      <c r="AO8" s="1090"/>
      <c r="AP8" s="1090"/>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29">
        <v>2</v>
      </c>
      <c r="BR8" s="230"/>
      <c r="BS8" s="999" t="s">
        <v>584</v>
      </c>
      <c r="BT8" s="1000"/>
      <c r="BU8" s="1000"/>
      <c r="BV8" s="1000"/>
      <c r="BW8" s="1000"/>
      <c r="BX8" s="1000"/>
      <c r="BY8" s="1000"/>
      <c r="BZ8" s="1000"/>
      <c r="CA8" s="1000"/>
      <c r="CB8" s="1000"/>
      <c r="CC8" s="1000"/>
      <c r="CD8" s="1000"/>
      <c r="CE8" s="1000"/>
      <c r="CF8" s="1000"/>
      <c r="CG8" s="1021"/>
      <c r="CH8" s="996">
        <v>2</v>
      </c>
      <c r="CI8" s="997"/>
      <c r="CJ8" s="997"/>
      <c r="CK8" s="997"/>
      <c r="CL8" s="998"/>
      <c r="CM8" s="996">
        <v>9</v>
      </c>
      <c r="CN8" s="997"/>
      <c r="CO8" s="997"/>
      <c r="CP8" s="997"/>
      <c r="CQ8" s="998"/>
      <c r="CR8" s="996">
        <v>10</v>
      </c>
      <c r="CS8" s="997"/>
      <c r="CT8" s="997"/>
      <c r="CU8" s="997"/>
      <c r="CV8" s="998"/>
      <c r="CW8" s="1093" t="s">
        <v>583</v>
      </c>
      <c r="CX8" s="997"/>
      <c r="CY8" s="997"/>
      <c r="CZ8" s="997"/>
      <c r="DA8" s="998"/>
      <c r="DB8" s="1093" t="s">
        <v>583</v>
      </c>
      <c r="DC8" s="997"/>
      <c r="DD8" s="997"/>
      <c r="DE8" s="997"/>
      <c r="DF8" s="998"/>
      <c r="DG8" s="1093" t="s">
        <v>583</v>
      </c>
      <c r="DH8" s="997"/>
      <c r="DI8" s="997"/>
      <c r="DJ8" s="997"/>
      <c r="DK8" s="998"/>
      <c r="DL8" s="1093" t="s">
        <v>583</v>
      </c>
      <c r="DM8" s="997"/>
      <c r="DN8" s="997"/>
      <c r="DO8" s="997"/>
      <c r="DP8" s="998"/>
      <c r="DQ8" s="1093" t="s">
        <v>583</v>
      </c>
      <c r="DR8" s="997"/>
      <c r="DS8" s="997"/>
      <c r="DT8" s="997"/>
      <c r="DU8" s="998"/>
      <c r="DV8" s="999"/>
      <c r="DW8" s="1000"/>
      <c r="DX8" s="1000"/>
      <c r="DY8" s="1000"/>
      <c r="DZ8" s="1001"/>
      <c r="EA8" s="225"/>
    </row>
    <row r="9" spans="1:131" s="226" customFormat="1" ht="26.25" customHeight="1" x14ac:dyDescent="0.2">
      <c r="A9" s="229">
        <v>3</v>
      </c>
      <c r="B9" s="1037"/>
      <c r="C9" s="1038"/>
      <c r="D9" s="1038"/>
      <c r="E9" s="1038"/>
      <c r="F9" s="1038"/>
      <c r="G9" s="1038"/>
      <c r="H9" s="1038"/>
      <c r="I9" s="1038"/>
      <c r="J9" s="1038"/>
      <c r="K9" s="1038"/>
      <c r="L9" s="1038"/>
      <c r="M9" s="1038"/>
      <c r="N9" s="1038"/>
      <c r="O9" s="1038"/>
      <c r="P9" s="1039"/>
      <c r="Q9" s="1045"/>
      <c r="R9" s="1046"/>
      <c r="S9" s="1046"/>
      <c r="T9" s="1046"/>
      <c r="U9" s="1046"/>
      <c r="V9" s="1046"/>
      <c r="W9" s="1046"/>
      <c r="X9" s="1046"/>
      <c r="Y9" s="1046"/>
      <c r="Z9" s="1046"/>
      <c r="AA9" s="1046"/>
      <c r="AB9" s="1046"/>
      <c r="AC9" s="1046"/>
      <c r="AD9" s="1046"/>
      <c r="AE9" s="1047"/>
      <c r="AF9" s="1042"/>
      <c r="AG9" s="1043"/>
      <c r="AH9" s="1043"/>
      <c r="AI9" s="1043"/>
      <c r="AJ9" s="1044"/>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29">
        <v>3</v>
      </c>
      <c r="BR9" s="230"/>
      <c r="BS9" s="999" t="s">
        <v>597</v>
      </c>
      <c r="BT9" s="1000"/>
      <c r="BU9" s="1000"/>
      <c r="BV9" s="1000"/>
      <c r="BW9" s="1000"/>
      <c r="BX9" s="1000"/>
      <c r="BY9" s="1000"/>
      <c r="BZ9" s="1000"/>
      <c r="CA9" s="1000"/>
      <c r="CB9" s="1000"/>
      <c r="CC9" s="1000"/>
      <c r="CD9" s="1000"/>
      <c r="CE9" s="1000"/>
      <c r="CF9" s="1000"/>
      <c r="CG9" s="1021"/>
      <c r="CH9" s="996">
        <v>28</v>
      </c>
      <c r="CI9" s="997"/>
      <c r="CJ9" s="997"/>
      <c r="CK9" s="997"/>
      <c r="CL9" s="998"/>
      <c r="CM9" s="996">
        <v>-11303</v>
      </c>
      <c r="CN9" s="997"/>
      <c r="CO9" s="997"/>
      <c r="CP9" s="997"/>
      <c r="CQ9" s="998"/>
      <c r="CR9" s="996">
        <v>0</v>
      </c>
      <c r="CS9" s="997"/>
      <c r="CT9" s="997"/>
      <c r="CU9" s="997"/>
      <c r="CV9" s="998"/>
      <c r="CW9" s="1093" t="s">
        <v>583</v>
      </c>
      <c r="CX9" s="997"/>
      <c r="CY9" s="997"/>
      <c r="CZ9" s="997"/>
      <c r="DA9" s="998"/>
      <c r="DB9" s="1093">
        <v>32</v>
      </c>
      <c r="DC9" s="997"/>
      <c r="DD9" s="997"/>
      <c r="DE9" s="997"/>
      <c r="DF9" s="998"/>
      <c r="DG9" s="1093" t="s">
        <v>583</v>
      </c>
      <c r="DH9" s="997"/>
      <c r="DI9" s="997"/>
      <c r="DJ9" s="997"/>
      <c r="DK9" s="998"/>
      <c r="DL9" s="1093" t="s">
        <v>583</v>
      </c>
      <c r="DM9" s="997"/>
      <c r="DN9" s="997"/>
      <c r="DO9" s="997"/>
      <c r="DP9" s="998"/>
      <c r="DQ9" s="1093" t="s">
        <v>583</v>
      </c>
      <c r="DR9" s="997"/>
      <c r="DS9" s="997"/>
      <c r="DT9" s="997"/>
      <c r="DU9" s="998"/>
      <c r="DV9" s="999"/>
      <c r="DW9" s="1000"/>
      <c r="DX9" s="1000"/>
      <c r="DY9" s="1000"/>
      <c r="DZ9" s="1001"/>
      <c r="EA9" s="225"/>
    </row>
    <row r="10" spans="1:131" s="226" customFormat="1" ht="26.25" customHeight="1" x14ac:dyDescent="0.2">
      <c r="A10" s="229">
        <v>4</v>
      </c>
      <c r="B10" s="1037"/>
      <c r="C10" s="1038"/>
      <c r="D10" s="1038"/>
      <c r="E10" s="1038"/>
      <c r="F10" s="1038"/>
      <c r="G10" s="1038"/>
      <c r="H10" s="1038"/>
      <c r="I10" s="1038"/>
      <c r="J10" s="1038"/>
      <c r="K10" s="1038"/>
      <c r="L10" s="1038"/>
      <c r="M10" s="1038"/>
      <c r="N10" s="1038"/>
      <c r="O10" s="1038"/>
      <c r="P10" s="1039"/>
      <c r="Q10" s="1045"/>
      <c r="R10" s="1046"/>
      <c r="S10" s="1046"/>
      <c r="T10" s="1046"/>
      <c r="U10" s="1046"/>
      <c r="V10" s="1046"/>
      <c r="W10" s="1046"/>
      <c r="X10" s="1046"/>
      <c r="Y10" s="1046"/>
      <c r="Z10" s="1046"/>
      <c r="AA10" s="1046"/>
      <c r="AB10" s="1046"/>
      <c r="AC10" s="1046"/>
      <c r="AD10" s="1046"/>
      <c r="AE10" s="1047"/>
      <c r="AF10" s="1042"/>
      <c r="AG10" s="1043"/>
      <c r="AH10" s="1043"/>
      <c r="AI10" s="1043"/>
      <c r="AJ10" s="1044"/>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29">
        <v>4</v>
      </c>
      <c r="BR10" s="230"/>
      <c r="BS10" s="999"/>
      <c r="BT10" s="1000"/>
      <c r="BU10" s="1000"/>
      <c r="BV10" s="1000"/>
      <c r="BW10" s="1000"/>
      <c r="BX10" s="1000"/>
      <c r="BY10" s="1000"/>
      <c r="BZ10" s="1000"/>
      <c r="CA10" s="1000"/>
      <c r="CB10" s="1000"/>
      <c r="CC10" s="1000"/>
      <c r="CD10" s="1000"/>
      <c r="CE10" s="1000"/>
      <c r="CF10" s="1000"/>
      <c r="CG10" s="1021"/>
      <c r="CH10" s="996"/>
      <c r="CI10" s="997"/>
      <c r="CJ10" s="997"/>
      <c r="CK10" s="997"/>
      <c r="CL10" s="998"/>
      <c r="CM10" s="996"/>
      <c r="CN10" s="997"/>
      <c r="CO10" s="997"/>
      <c r="CP10" s="997"/>
      <c r="CQ10" s="998"/>
      <c r="CR10" s="996"/>
      <c r="CS10" s="997"/>
      <c r="CT10" s="997"/>
      <c r="CU10" s="997"/>
      <c r="CV10" s="998"/>
      <c r="CW10" s="996"/>
      <c r="CX10" s="997"/>
      <c r="CY10" s="997"/>
      <c r="CZ10" s="997"/>
      <c r="DA10" s="998"/>
      <c r="DB10" s="996"/>
      <c r="DC10" s="997"/>
      <c r="DD10" s="997"/>
      <c r="DE10" s="997"/>
      <c r="DF10" s="998"/>
      <c r="DG10" s="996"/>
      <c r="DH10" s="997"/>
      <c r="DI10" s="997"/>
      <c r="DJ10" s="997"/>
      <c r="DK10" s="998"/>
      <c r="DL10" s="996"/>
      <c r="DM10" s="997"/>
      <c r="DN10" s="997"/>
      <c r="DO10" s="997"/>
      <c r="DP10" s="998"/>
      <c r="DQ10" s="996"/>
      <c r="DR10" s="997"/>
      <c r="DS10" s="997"/>
      <c r="DT10" s="997"/>
      <c r="DU10" s="998"/>
      <c r="DV10" s="999"/>
      <c r="DW10" s="1000"/>
      <c r="DX10" s="1000"/>
      <c r="DY10" s="1000"/>
      <c r="DZ10" s="1001"/>
      <c r="EA10" s="225"/>
    </row>
    <row r="11" spans="1:131" s="226" customFormat="1" ht="26.25" customHeight="1" x14ac:dyDescent="0.2">
      <c r="A11" s="229">
        <v>5</v>
      </c>
      <c r="B11" s="1037"/>
      <c r="C11" s="1038"/>
      <c r="D11" s="1038"/>
      <c r="E11" s="1038"/>
      <c r="F11" s="1038"/>
      <c r="G11" s="1038"/>
      <c r="H11" s="1038"/>
      <c r="I11" s="1038"/>
      <c r="J11" s="1038"/>
      <c r="K11" s="1038"/>
      <c r="L11" s="1038"/>
      <c r="M11" s="1038"/>
      <c r="N11" s="1038"/>
      <c r="O11" s="1038"/>
      <c r="P11" s="1039"/>
      <c r="Q11" s="1045"/>
      <c r="R11" s="1046"/>
      <c r="S11" s="1046"/>
      <c r="T11" s="1046"/>
      <c r="U11" s="1046"/>
      <c r="V11" s="1046"/>
      <c r="W11" s="1046"/>
      <c r="X11" s="1046"/>
      <c r="Y11" s="1046"/>
      <c r="Z11" s="1046"/>
      <c r="AA11" s="1046"/>
      <c r="AB11" s="1046"/>
      <c r="AC11" s="1046"/>
      <c r="AD11" s="1046"/>
      <c r="AE11" s="1047"/>
      <c r="AF11" s="1042"/>
      <c r="AG11" s="1043"/>
      <c r="AH11" s="1043"/>
      <c r="AI11" s="1043"/>
      <c r="AJ11" s="1044"/>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29">
        <v>5</v>
      </c>
      <c r="BR11" s="230"/>
      <c r="BS11" s="999"/>
      <c r="BT11" s="1000"/>
      <c r="BU11" s="1000"/>
      <c r="BV11" s="1000"/>
      <c r="BW11" s="1000"/>
      <c r="BX11" s="1000"/>
      <c r="BY11" s="1000"/>
      <c r="BZ11" s="1000"/>
      <c r="CA11" s="1000"/>
      <c r="CB11" s="1000"/>
      <c r="CC11" s="1000"/>
      <c r="CD11" s="1000"/>
      <c r="CE11" s="1000"/>
      <c r="CF11" s="1000"/>
      <c r="CG11" s="1021"/>
      <c r="CH11" s="996"/>
      <c r="CI11" s="997"/>
      <c r="CJ11" s="997"/>
      <c r="CK11" s="997"/>
      <c r="CL11" s="998"/>
      <c r="CM11" s="996"/>
      <c r="CN11" s="997"/>
      <c r="CO11" s="997"/>
      <c r="CP11" s="997"/>
      <c r="CQ11" s="998"/>
      <c r="CR11" s="996"/>
      <c r="CS11" s="997"/>
      <c r="CT11" s="997"/>
      <c r="CU11" s="997"/>
      <c r="CV11" s="998"/>
      <c r="CW11" s="996"/>
      <c r="CX11" s="997"/>
      <c r="CY11" s="997"/>
      <c r="CZ11" s="997"/>
      <c r="DA11" s="998"/>
      <c r="DB11" s="996"/>
      <c r="DC11" s="997"/>
      <c r="DD11" s="997"/>
      <c r="DE11" s="997"/>
      <c r="DF11" s="998"/>
      <c r="DG11" s="996"/>
      <c r="DH11" s="997"/>
      <c r="DI11" s="997"/>
      <c r="DJ11" s="997"/>
      <c r="DK11" s="998"/>
      <c r="DL11" s="996"/>
      <c r="DM11" s="997"/>
      <c r="DN11" s="997"/>
      <c r="DO11" s="997"/>
      <c r="DP11" s="998"/>
      <c r="DQ11" s="996"/>
      <c r="DR11" s="997"/>
      <c r="DS11" s="997"/>
      <c r="DT11" s="997"/>
      <c r="DU11" s="998"/>
      <c r="DV11" s="999"/>
      <c r="DW11" s="1000"/>
      <c r="DX11" s="1000"/>
      <c r="DY11" s="1000"/>
      <c r="DZ11" s="1001"/>
      <c r="EA11" s="225"/>
    </row>
    <row r="12" spans="1:131" s="226" customFormat="1" ht="26.25" customHeight="1" x14ac:dyDescent="0.2">
      <c r="A12" s="229">
        <v>6</v>
      </c>
      <c r="B12" s="1037"/>
      <c r="C12" s="1038"/>
      <c r="D12" s="1038"/>
      <c r="E12" s="1038"/>
      <c r="F12" s="1038"/>
      <c r="G12" s="1038"/>
      <c r="H12" s="1038"/>
      <c r="I12" s="1038"/>
      <c r="J12" s="1038"/>
      <c r="K12" s="1038"/>
      <c r="L12" s="1038"/>
      <c r="M12" s="1038"/>
      <c r="N12" s="1038"/>
      <c r="O12" s="1038"/>
      <c r="P12" s="1039"/>
      <c r="Q12" s="1045"/>
      <c r="R12" s="1046"/>
      <c r="S12" s="1046"/>
      <c r="T12" s="1046"/>
      <c r="U12" s="1046"/>
      <c r="V12" s="1046"/>
      <c r="W12" s="1046"/>
      <c r="X12" s="1046"/>
      <c r="Y12" s="1046"/>
      <c r="Z12" s="1046"/>
      <c r="AA12" s="1046"/>
      <c r="AB12" s="1046"/>
      <c r="AC12" s="1046"/>
      <c r="AD12" s="1046"/>
      <c r="AE12" s="1047"/>
      <c r="AF12" s="1042"/>
      <c r="AG12" s="1043"/>
      <c r="AH12" s="1043"/>
      <c r="AI12" s="1043"/>
      <c r="AJ12" s="1044"/>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29">
        <v>6</v>
      </c>
      <c r="BR12" s="230"/>
      <c r="BS12" s="999"/>
      <c r="BT12" s="1000"/>
      <c r="BU12" s="1000"/>
      <c r="BV12" s="1000"/>
      <c r="BW12" s="1000"/>
      <c r="BX12" s="1000"/>
      <c r="BY12" s="1000"/>
      <c r="BZ12" s="1000"/>
      <c r="CA12" s="1000"/>
      <c r="CB12" s="1000"/>
      <c r="CC12" s="1000"/>
      <c r="CD12" s="1000"/>
      <c r="CE12" s="1000"/>
      <c r="CF12" s="1000"/>
      <c r="CG12" s="1021"/>
      <c r="CH12" s="996"/>
      <c r="CI12" s="997"/>
      <c r="CJ12" s="997"/>
      <c r="CK12" s="997"/>
      <c r="CL12" s="998"/>
      <c r="CM12" s="996"/>
      <c r="CN12" s="997"/>
      <c r="CO12" s="997"/>
      <c r="CP12" s="997"/>
      <c r="CQ12" s="998"/>
      <c r="CR12" s="996"/>
      <c r="CS12" s="997"/>
      <c r="CT12" s="997"/>
      <c r="CU12" s="997"/>
      <c r="CV12" s="998"/>
      <c r="CW12" s="996"/>
      <c r="CX12" s="997"/>
      <c r="CY12" s="997"/>
      <c r="CZ12" s="997"/>
      <c r="DA12" s="998"/>
      <c r="DB12" s="996"/>
      <c r="DC12" s="997"/>
      <c r="DD12" s="997"/>
      <c r="DE12" s="997"/>
      <c r="DF12" s="998"/>
      <c r="DG12" s="996"/>
      <c r="DH12" s="997"/>
      <c r="DI12" s="997"/>
      <c r="DJ12" s="997"/>
      <c r="DK12" s="998"/>
      <c r="DL12" s="996"/>
      <c r="DM12" s="997"/>
      <c r="DN12" s="997"/>
      <c r="DO12" s="997"/>
      <c r="DP12" s="998"/>
      <c r="DQ12" s="996"/>
      <c r="DR12" s="997"/>
      <c r="DS12" s="997"/>
      <c r="DT12" s="997"/>
      <c r="DU12" s="998"/>
      <c r="DV12" s="999"/>
      <c r="DW12" s="1000"/>
      <c r="DX12" s="1000"/>
      <c r="DY12" s="1000"/>
      <c r="DZ12" s="1001"/>
      <c r="EA12" s="225"/>
    </row>
    <row r="13" spans="1:131" s="226" customFormat="1" ht="26.25" customHeight="1" x14ac:dyDescent="0.2">
      <c r="A13" s="229">
        <v>7</v>
      </c>
      <c r="B13" s="1037"/>
      <c r="C13" s="1038"/>
      <c r="D13" s="1038"/>
      <c r="E13" s="1038"/>
      <c r="F13" s="1038"/>
      <c r="G13" s="1038"/>
      <c r="H13" s="1038"/>
      <c r="I13" s="1038"/>
      <c r="J13" s="1038"/>
      <c r="K13" s="1038"/>
      <c r="L13" s="1038"/>
      <c r="M13" s="1038"/>
      <c r="N13" s="1038"/>
      <c r="O13" s="1038"/>
      <c r="P13" s="1039"/>
      <c r="Q13" s="1045"/>
      <c r="R13" s="1046"/>
      <c r="S13" s="1046"/>
      <c r="T13" s="1046"/>
      <c r="U13" s="1046"/>
      <c r="V13" s="1046"/>
      <c r="W13" s="1046"/>
      <c r="X13" s="1046"/>
      <c r="Y13" s="1046"/>
      <c r="Z13" s="1046"/>
      <c r="AA13" s="1046"/>
      <c r="AB13" s="1046"/>
      <c r="AC13" s="1046"/>
      <c r="AD13" s="1046"/>
      <c r="AE13" s="1047"/>
      <c r="AF13" s="1042"/>
      <c r="AG13" s="1043"/>
      <c r="AH13" s="1043"/>
      <c r="AI13" s="1043"/>
      <c r="AJ13" s="1044"/>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29">
        <v>7</v>
      </c>
      <c r="BR13" s="230"/>
      <c r="BS13" s="999"/>
      <c r="BT13" s="1000"/>
      <c r="BU13" s="1000"/>
      <c r="BV13" s="1000"/>
      <c r="BW13" s="1000"/>
      <c r="BX13" s="1000"/>
      <c r="BY13" s="1000"/>
      <c r="BZ13" s="1000"/>
      <c r="CA13" s="1000"/>
      <c r="CB13" s="1000"/>
      <c r="CC13" s="1000"/>
      <c r="CD13" s="1000"/>
      <c r="CE13" s="1000"/>
      <c r="CF13" s="1000"/>
      <c r="CG13" s="1021"/>
      <c r="CH13" s="996"/>
      <c r="CI13" s="997"/>
      <c r="CJ13" s="997"/>
      <c r="CK13" s="997"/>
      <c r="CL13" s="998"/>
      <c r="CM13" s="996"/>
      <c r="CN13" s="997"/>
      <c r="CO13" s="997"/>
      <c r="CP13" s="997"/>
      <c r="CQ13" s="998"/>
      <c r="CR13" s="996"/>
      <c r="CS13" s="997"/>
      <c r="CT13" s="997"/>
      <c r="CU13" s="997"/>
      <c r="CV13" s="998"/>
      <c r="CW13" s="996"/>
      <c r="CX13" s="997"/>
      <c r="CY13" s="997"/>
      <c r="CZ13" s="997"/>
      <c r="DA13" s="998"/>
      <c r="DB13" s="996"/>
      <c r="DC13" s="997"/>
      <c r="DD13" s="997"/>
      <c r="DE13" s="997"/>
      <c r="DF13" s="998"/>
      <c r="DG13" s="996"/>
      <c r="DH13" s="997"/>
      <c r="DI13" s="997"/>
      <c r="DJ13" s="997"/>
      <c r="DK13" s="998"/>
      <c r="DL13" s="996"/>
      <c r="DM13" s="997"/>
      <c r="DN13" s="997"/>
      <c r="DO13" s="997"/>
      <c r="DP13" s="998"/>
      <c r="DQ13" s="996"/>
      <c r="DR13" s="997"/>
      <c r="DS13" s="997"/>
      <c r="DT13" s="997"/>
      <c r="DU13" s="998"/>
      <c r="DV13" s="999"/>
      <c r="DW13" s="1000"/>
      <c r="DX13" s="1000"/>
      <c r="DY13" s="1000"/>
      <c r="DZ13" s="1001"/>
      <c r="EA13" s="225"/>
    </row>
    <row r="14" spans="1:131" s="226" customFormat="1" ht="26.25" customHeight="1" x14ac:dyDescent="0.2">
      <c r="A14" s="229">
        <v>8</v>
      </c>
      <c r="B14" s="1037"/>
      <c r="C14" s="1038"/>
      <c r="D14" s="1038"/>
      <c r="E14" s="1038"/>
      <c r="F14" s="1038"/>
      <c r="G14" s="1038"/>
      <c r="H14" s="1038"/>
      <c r="I14" s="1038"/>
      <c r="J14" s="1038"/>
      <c r="K14" s="1038"/>
      <c r="L14" s="1038"/>
      <c r="M14" s="1038"/>
      <c r="N14" s="1038"/>
      <c r="O14" s="1038"/>
      <c r="P14" s="1039"/>
      <c r="Q14" s="1045"/>
      <c r="R14" s="1046"/>
      <c r="S14" s="1046"/>
      <c r="T14" s="1046"/>
      <c r="U14" s="1046"/>
      <c r="V14" s="1046"/>
      <c r="W14" s="1046"/>
      <c r="X14" s="1046"/>
      <c r="Y14" s="1046"/>
      <c r="Z14" s="1046"/>
      <c r="AA14" s="1046"/>
      <c r="AB14" s="1046"/>
      <c r="AC14" s="1046"/>
      <c r="AD14" s="1046"/>
      <c r="AE14" s="1047"/>
      <c r="AF14" s="1042"/>
      <c r="AG14" s="1043"/>
      <c r="AH14" s="1043"/>
      <c r="AI14" s="1043"/>
      <c r="AJ14" s="1044"/>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29">
        <v>8</v>
      </c>
      <c r="BR14" s="230"/>
      <c r="BS14" s="999"/>
      <c r="BT14" s="1000"/>
      <c r="BU14" s="1000"/>
      <c r="BV14" s="1000"/>
      <c r="BW14" s="1000"/>
      <c r="BX14" s="1000"/>
      <c r="BY14" s="1000"/>
      <c r="BZ14" s="1000"/>
      <c r="CA14" s="1000"/>
      <c r="CB14" s="1000"/>
      <c r="CC14" s="1000"/>
      <c r="CD14" s="1000"/>
      <c r="CE14" s="1000"/>
      <c r="CF14" s="1000"/>
      <c r="CG14" s="1021"/>
      <c r="CH14" s="996"/>
      <c r="CI14" s="997"/>
      <c r="CJ14" s="997"/>
      <c r="CK14" s="997"/>
      <c r="CL14" s="998"/>
      <c r="CM14" s="996"/>
      <c r="CN14" s="997"/>
      <c r="CO14" s="997"/>
      <c r="CP14" s="997"/>
      <c r="CQ14" s="998"/>
      <c r="CR14" s="996"/>
      <c r="CS14" s="997"/>
      <c r="CT14" s="997"/>
      <c r="CU14" s="997"/>
      <c r="CV14" s="998"/>
      <c r="CW14" s="996"/>
      <c r="CX14" s="997"/>
      <c r="CY14" s="997"/>
      <c r="CZ14" s="997"/>
      <c r="DA14" s="998"/>
      <c r="DB14" s="996"/>
      <c r="DC14" s="997"/>
      <c r="DD14" s="997"/>
      <c r="DE14" s="997"/>
      <c r="DF14" s="998"/>
      <c r="DG14" s="996"/>
      <c r="DH14" s="997"/>
      <c r="DI14" s="997"/>
      <c r="DJ14" s="997"/>
      <c r="DK14" s="998"/>
      <c r="DL14" s="996"/>
      <c r="DM14" s="997"/>
      <c r="DN14" s="997"/>
      <c r="DO14" s="997"/>
      <c r="DP14" s="998"/>
      <c r="DQ14" s="996"/>
      <c r="DR14" s="997"/>
      <c r="DS14" s="997"/>
      <c r="DT14" s="997"/>
      <c r="DU14" s="998"/>
      <c r="DV14" s="999"/>
      <c r="DW14" s="1000"/>
      <c r="DX14" s="1000"/>
      <c r="DY14" s="1000"/>
      <c r="DZ14" s="1001"/>
      <c r="EA14" s="225"/>
    </row>
    <row r="15" spans="1:131" s="226" customFormat="1" ht="26.25" customHeight="1" x14ac:dyDescent="0.2">
      <c r="A15" s="229">
        <v>9</v>
      </c>
      <c r="B15" s="1037"/>
      <c r="C15" s="1038"/>
      <c r="D15" s="1038"/>
      <c r="E15" s="1038"/>
      <c r="F15" s="1038"/>
      <c r="G15" s="1038"/>
      <c r="H15" s="1038"/>
      <c r="I15" s="1038"/>
      <c r="J15" s="1038"/>
      <c r="K15" s="1038"/>
      <c r="L15" s="1038"/>
      <c r="M15" s="1038"/>
      <c r="N15" s="1038"/>
      <c r="O15" s="1038"/>
      <c r="P15" s="1039"/>
      <c r="Q15" s="1045"/>
      <c r="R15" s="1046"/>
      <c r="S15" s="1046"/>
      <c r="T15" s="1046"/>
      <c r="U15" s="1046"/>
      <c r="V15" s="1046"/>
      <c r="W15" s="1046"/>
      <c r="X15" s="1046"/>
      <c r="Y15" s="1046"/>
      <c r="Z15" s="1046"/>
      <c r="AA15" s="1046"/>
      <c r="AB15" s="1046"/>
      <c r="AC15" s="1046"/>
      <c r="AD15" s="1046"/>
      <c r="AE15" s="1047"/>
      <c r="AF15" s="1042"/>
      <c r="AG15" s="1043"/>
      <c r="AH15" s="1043"/>
      <c r="AI15" s="1043"/>
      <c r="AJ15" s="1044"/>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29">
        <v>9</v>
      </c>
      <c r="BR15" s="230"/>
      <c r="BS15" s="999"/>
      <c r="BT15" s="1000"/>
      <c r="BU15" s="1000"/>
      <c r="BV15" s="1000"/>
      <c r="BW15" s="1000"/>
      <c r="BX15" s="1000"/>
      <c r="BY15" s="1000"/>
      <c r="BZ15" s="1000"/>
      <c r="CA15" s="1000"/>
      <c r="CB15" s="1000"/>
      <c r="CC15" s="1000"/>
      <c r="CD15" s="1000"/>
      <c r="CE15" s="1000"/>
      <c r="CF15" s="1000"/>
      <c r="CG15" s="1021"/>
      <c r="CH15" s="996"/>
      <c r="CI15" s="997"/>
      <c r="CJ15" s="997"/>
      <c r="CK15" s="997"/>
      <c r="CL15" s="998"/>
      <c r="CM15" s="996"/>
      <c r="CN15" s="997"/>
      <c r="CO15" s="997"/>
      <c r="CP15" s="997"/>
      <c r="CQ15" s="998"/>
      <c r="CR15" s="996"/>
      <c r="CS15" s="997"/>
      <c r="CT15" s="997"/>
      <c r="CU15" s="997"/>
      <c r="CV15" s="998"/>
      <c r="CW15" s="996"/>
      <c r="CX15" s="997"/>
      <c r="CY15" s="997"/>
      <c r="CZ15" s="997"/>
      <c r="DA15" s="998"/>
      <c r="DB15" s="996"/>
      <c r="DC15" s="997"/>
      <c r="DD15" s="997"/>
      <c r="DE15" s="997"/>
      <c r="DF15" s="998"/>
      <c r="DG15" s="996"/>
      <c r="DH15" s="997"/>
      <c r="DI15" s="997"/>
      <c r="DJ15" s="997"/>
      <c r="DK15" s="998"/>
      <c r="DL15" s="996"/>
      <c r="DM15" s="997"/>
      <c r="DN15" s="997"/>
      <c r="DO15" s="997"/>
      <c r="DP15" s="998"/>
      <c r="DQ15" s="996"/>
      <c r="DR15" s="997"/>
      <c r="DS15" s="997"/>
      <c r="DT15" s="997"/>
      <c r="DU15" s="998"/>
      <c r="DV15" s="999"/>
      <c r="DW15" s="1000"/>
      <c r="DX15" s="1000"/>
      <c r="DY15" s="1000"/>
      <c r="DZ15" s="1001"/>
      <c r="EA15" s="225"/>
    </row>
    <row r="16" spans="1:131" s="226" customFormat="1" ht="26.25" customHeight="1" x14ac:dyDescent="0.2">
      <c r="A16" s="229">
        <v>10</v>
      </c>
      <c r="B16" s="1037"/>
      <c r="C16" s="1038"/>
      <c r="D16" s="1038"/>
      <c r="E16" s="1038"/>
      <c r="F16" s="1038"/>
      <c r="G16" s="1038"/>
      <c r="H16" s="1038"/>
      <c r="I16" s="1038"/>
      <c r="J16" s="1038"/>
      <c r="K16" s="1038"/>
      <c r="L16" s="1038"/>
      <c r="M16" s="1038"/>
      <c r="N16" s="1038"/>
      <c r="O16" s="1038"/>
      <c r="P16" s="1039"/>
      <c r="Q16" s="1045"/>
      <c r="R16" s="1046"/>
      <c r="S16" s="1046"/>
      <c r="T16" s="1046"/>
      <c r="U16" s="1046"/>
      <c r="V16" s="1046"/>
      <c r="W16" s="1046"/>
      <c r="X16" s="1046"/>
      <c r="Y16" s="1046"/>
      <c r="Z16" s="1046"/>
      <c r="AA16" s="1046"/>
      <c r="AB16" s="1046"/>
      <c r="AC16" s="1046"/>
      <c r="AD16" s="1046"/>
      <c r="AE16" s="1047"/>
      <c r="AF16" s="1042"/>
      <c r="AG16" s="1043"/>
      <c r="AH16" s="1043"/>
      <c r="AI16" s="1043"/>
      <c r="AJ16" s="1044"/>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29">
        <v>10</v>
      </c>
      <c r="BR16" s="230"/>
      <c r="BS16" s="999"/>
      <c r="BT16" s="1000"/>
      <c r="BU16" s="1000"/>
      <c r="BV16" s="1000"/>
      <c r="BW16" s="1000"/>
      <c r="BX16" s="1000"/>
      <c r="BY16" s="1000"/>
      <c r="BZ16" s="1000"/>
      <c r="CA16" s="1000"/>
      <c r="CB16" s="1000"/>
      <c r="CC16" s="1000"/>
      <c r="CD16" s="1000"/>
      <c r="CE16" s="1000"/>
      <c r="CF16" s="1000"/>
      <c r="CG16" s="1021"/>
      <c r="CH16" s="996"/>
      <c r="CI16" s="997"/>
      <c r="CJ16" s="997"/>
      <c r="CK16" s="997"/>
      <c r="CL16" s="998"/>
      <c r="CM16" s="996"/>
      <c r="CN16" s="997"/>
      <c r="CO16" s="997"/>
      <c r="CP16" s="997"/>
      <c r="CQ16" s="998"/>
      <c r="CR16" s="996"/>
      <c r="CS16" s="997"/>
      <c r="CT16" s="997"/>
      <c r="CU16" s="997"/>
      <c r="CV16" s="998"/>
      <c r="CW16" s="996"/>
      <c r="CX16" s="997"/>
      <c r="CY16" s="997"/>
      <c r="CZ16" s="997"/>
      <c r="DA16" s="998"/>
      <c r="DB16" s="996"/>
      <c r="DC16" s="997"/>
      <c r="DD16" s="997"/>
      <c r="DE16" s="997"/>
      <c r="DF16" s="998"/>
      <c r="DG16" s="996"/>
      <c r="DH16" s="997"/>
      <c r="DI16" s="997"/>
      <c r="DJ16" s="997"/>
      <c r="DK16" s="998"/>
      <c r="DL16" s="996"/>
      <c r="DM16" s="997"/>
      <c r="DN16" s="997"/>
      <c r="DO16" s="997"/>
      <c r="DP16" s="998"/>
      <c r="DQ16" s="996"/>
      <c r="DR16" s="997"/>
      <c r="DS16" s="997"/>
      <c r="DT16" s="997"/>
      <c r="DU16" s="998"/>
      <c r="DV16" s="999"/>
      <c r="DW16" s="1000"/>
      <c r="DX16" s="1000"/>
      <c r="DY16" s="1000"/>
      <c r="DZ16" s="1001"/>
      <c r="EA16" s="225"/>
    </row>
    <row r="17" spans="1:131" s="226" customFormat="1" ht="26.25" customHeight="1" x14ac:dyDescent="0.2">
      <c r="A17" s="229">
        <v>11</v>
      </c>
      <c r="B17" s="1037"/>
      <c r="C17" s="1038"/>
      <c r="D17" s="1038"/>
      <c r="E17" s="1038"/>
      <c r="F17" s="1038"/>
      <c r="G17" s="1038"/>
      <c r="H17" s="1038"/>
      <c r="I17" s="1038"/>
      <c r="J17" s="1038"/>
      <c r="K17" s="1038"/>
      <c r="L17" s="1038"/>
      <c r="M17" s="1038"/>
      <c r="N17" s="1038"/>
      <c r="O17" s="1038"/>
      <c r="P17" s="1039"/>
      <c r="Q17" s="1045"/>
      <c r="R17" s="1046"/>
      <c r="S17" s="1046"/>
      <c r="T17" s="1046"/>
      <c r="U17" s="1046"/>
      <c r="V17" s="1046"/>
      <c r="W17" s="1046"/>
      <c r="X17" s="1046"/>
      <c r="Y17" s="1046"/>
      <c r="Z17" s="1046"/>
      <c r="AA17" s="1046"/>
      <c r="AB17" s="1046"/>
      <c r="AC17" s="1046"/>
      <c r="AD17" s="1046"/>
      <c r="AE17" s="1047"/>
      <c r="AF17" s="1042"/>
      <c r="AG17" s="1043"/>
      <c r="AH17" s="1043"/>
      <c r="AI17" s="1043"/>
      <c r="AJ17" s="1044"/>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29">
        <v>11</v>
      </c>
      <c r="BR17" s="230"/>
      <c r="BS17" s="999"/>
      <c r="BT17" s="1000"/>
      <c r="BU17" s="1000"/>
      <c r="BV17" s="1000"/>
      <c r="BW17" s="1000"/>
      <c r="BX17" s="1000"/>
      <c r="BY17" s="1000"/>
      <c r="BZ17" s="1000"/>
      <c r="CA17" s="1000"/>
      <c r="CB17" s="1000"/>
      <c r="CC17" s="1000"/>
      <c r="CD17" s="1000"/>
      <c r="CE17" s="1000"/>
      <c r="CF17" s="1000"/>
      <c r="CG17" s="1021"/>
      <c r="CH17" s="996"/>
      <c r="CI17" s="997"/>
      <c r="CJ17" s="997"/>
      <c r="CK17" s="997"/>
      <c r="CL17" s="998"/>
      <c r="CM17" s="996"/>
      <c r="CN17" s="997"/>
      <c r="CO17" s="997"/>
      <c r="CP17" s="997"/>
      <c r="CQ17" s="998"/>
      <c r="CR17" s="996"/>
      <c r="CS17" s="997"/>
      <c r="CT17" s="997"/>
      <c r="CU17" s="997"/>
      <c r="CV17" s="998"/>
      <c r="CW17" s="996"/>
      <c r="CX17" s="997"/>
      <c r="CY17" s="997"/>
      <c r="CZ17" s="997"/>
      <c r="DA17" s="998"/>
      <c r="DB17" s="996"/>
      <c r="DC17" s="997"/>
      <c r="DD17" s="997"/>
      <c r="DE17" s="997"/>
      <c r="DF17" s="998"/>
      <c r="DG17" s="996"/>
      <c r="DH17" s="997"/>
      <c r="DI17" s="997"/>
      <c r="DJ17" s="997"/>
      <c r="DK17" s="998"/>
      <c r="DL17" s="996"/>
      <c r="DM17" s="997"/>
      <c r="DN17" s="997"/>
      <c r="DO17" s="997"/>
      <c r="DP17" s="998"/>
      <c r="DQ17" s="996"/>
      <c r="DR17" s="997"/>
      <c r="DS17" s="997"/>
      <c r="DT17" s="997"/>
      <c r="DU17" s="998"/>
      <c r="DV17" s="999"/>
      <c r="DW17" s="1000"/>
      <c r="DX17" s="1000"/>
      <c r="DY17" s="1000"/>
      <c r="DZ17" s="1001"/>
      <c r="EA17" s="225"/>
    </row>
    <row r="18" spans="1:131" s="226" customFormat="1" ht="26.25" customHeight="1" x14ac:dyDescent="0.2">
      <c r="A18" s="229">
        <v>12</v>
      </c>
      <c r="B18" s="1037"/>
      <c r="C18" s="1038"/>
      <c r="D18" s="1038"/>
      <c r="E18" s="1038"/>
      <c r="F18" s="1038"/>
      <c r="G18" s="1038"/>
      <c r="H18" s="1038"/>
      <c r="I18" s="1038"/>
      <c r="J18" s="1038"/>
      <c r="K18" s="1038"/>
      <c r="L18" s="1038"/>
      <c r="M18" s="1038"/>
      <c r="N18" s="1038"/>
      <c r="O18" s="1038"/>
      <c r="P18" s="1039"/>
      <c r="Q18" s="1045"/>
      <c r="R18" s="1046"/>
      <c r="S18" s="1046"/>
      <c r="T18" s="1046"/>
      <c r="U18" s="1046"/>
      <c r="V18" s="1046"/>
      <c r="W18" s="1046"/>
      <c r="X18" s="1046"/>
      <c r="Y18" s="1046"/>
      <c r="Z18" s="1046"/>
      <c r="AA18" s="1046"/>
      <c r="AB18" s="1046"/>
      <c r="AC18" s="1046"/>
      <c r="AD18" s="1046"/>
      <c r="AE18" s="1047"/>
      <c r="AF18" s="1042"/>
      <c r="AG18" s="1043"/>
      <c r="AH18" s="1043"/>
      <c r="AI18" s="1043"/>
      <c r="AJ18" s="1044"/>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29">
        <v>12</v>
      </c>
      <c r="BR18" s="230"/>
      <c r="BS18" s="999"/>
      <c r="BT18" s="1000"/>
      <c r="BU18" s="1000"/>
      <c r="BV18" s="1000"/>
      <c r="BW18" s="1000"/>
      <c r="BX18" s="1000"/>
      <c r="BY18" s="1000"/>
      <c r="BZ18" s="1000"/>
      <c r="CA18" s="1000"/>
      <c r="CB18" s="1000"/>
      <c r="CC18" s="1000"/>
      <c r="CD18" s="1000"/>
      <c r="CE18" s="1000"/>
      <c r="CF18" s="1000"/>
      <c r="CG18" s="1021"/>
      <c r="CH18" s="996"/>
      <c r="CI18" s="997"/>
      <c r="CJ18" s="997"/>
      <c r="CK18" s="997"/>
      <c r="CL18" s="998"/>
      <c r="CM18" s="996"/>
      <c r="CN18" s="997"/>
      <c r="CO18" s="997"/>
      <c r="CP18" s="997"/>
      <c r="CQ18" s="998"/>
      <c r="CR18" s="996"/>
      <c r="CS18" s="997"/>
      <c r="CT18" s="997"/>
      <c r="CU18" s="997"/>
      <c r="CV18" s="998"/>
      <c r="CW18" s="996"/>
      <c r="CX18" s="997"/>
      <c r="CY18" s="997"/>
      <c r="CZ18" s="997"/>
      <c r="DA18" s="998"/>
      <c r="DB18" s="996"/>
      <c r="DC18" s="997"/>
      <c r="DD18" s="997"/>
      <c r="DE18" s="997"/>
      <c r="DF18" s="998"/>
      <c r="DG18" s="996"/>
      <c r="DH18" s="997"/>
      <c r="DI18" s="997"/>
      <c r="DJ18" s="997"/>
      <c r="DK18" s="998"/>
      <c r="DL18" s="996"/>
      <c r="DM18" s="997"/>
      <c r="DN18" s="997"/>
      <c r="DO18" s="997"/>
      <c r="DP18" s="998"/>
      <c r="DQ18" s="996"/>
      <c r="DR18" s="997"/>
      <c r="DS18" s="997"/>
      <c r="DT18" s="997"/>
      <c r="DU18" s="998"/>
      <c r="DV18" s="999"/>
      <c r="DW18" s="1000"/>
      <c r="DX18" s="1000"/>
      <c r="DY18" s="1000"/>
      <c r="DZ18" s="1001"/>
      <c r="EA18" s="225"/>
    </row>
    <row r="19" spans="1:131" s="226" customFormat="1" ht="26.25" customHeight="1" x14ac:dyDescent="0.2">
      <c r="A19" s="229">
        <v>13</v>
      </c>
      <c r="B19" s="1037"/>
      <c r="C19" s="1038"/>
      <c r="D19" s="1038"/>
      <c r="E19" s="1038"/>
      <c r="F19" s="1038"/>
      <c r="G19" s="1038"/>
      <c r="H19" s="1038"/>
      <c r="I19" s="1038"/>
      <c r="J19" s="1038"/>
      <c r="K19" s="1038"/>
      <c r="L19" s="1038"/>
      <c r="M19" s="1038"/>
      <c r="N19" s="1038"/>
      <c r="O19" s="1038"/>
      <c r="P19" s="1039"/>
      <c r="Q19" s="1045"/>
      <c r="R19" s="1046"/>
      <c r="S19" s="1046"/>
      <c r="T19" s="1046"/>
      <c r="U19" s="1046"/>
      <c r="V19" s="1046"/>
      <c r="W19" s="1046"/>
      <c r="X19" s="1046"/>
      <c r="Y19" s="1046"/>
      <c r="Z19" s="1046"/>
      <c r="AA19" s="1046"/>
      <c r="AB19" s="1046"/>
      <c r="AC19" s="1046"/>
      <c r="AD19" s="1046"/>
      <c r="AE19" s="1047"/>
      <c r="AF19" s="1042"/>
      <c r="AG19" s="1043"/>
      <c r="AH19" s="1043"/>
      <c r="AI19" s="1043"/>
      <c r="AJ19" s="1044"/>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29">
        <v>13</v>
      </c>
      <c r="BR19" s="230"/>
      <c r="BS19" s="999"/>
      <c r="BT19" s="1000"/>
      <c r="BU19" s="1000"/>
      <c r="BV19" s="1000"/>
      <c r="BW19" s="1000"/>
      <c r="BX19" s="1000"/>
      <c r="BY19" s="1000"/>
      <c r="BZ19" s="1000"/>
      <c r="CA19" s="1000"/>
      <c r="CB19" s="1000"/>
      <c r="CC19" s="1000"/>
      <c r="CD19" s="1000"/>
      <c r="CE19" s="1000"/>
      <c r="CF19" s="1000"/>
      <c r="CG19" s="1021"/>
      <c r="CH19" s="996"/>
      <c r="CI19" s="997"/>
      <c r="CJ19" s="997"/>
      <c r="CK19" s="997"/>
      <c r="CL19" s="998"/>
      <c r="CM19" s="996"/>
      <c r="CN19" s="997"/>
      <c r="CO19" s="997"/>
      <c r="CP19" s="997"/>
      <c r="CQ19" s="998"/>
      <c r="CR19" s="996"/>
      <c r="CS19" s="997"/>
      <c r="CT19" s="997"/>
      <c r="CU19" s="997"/>
      <c r="CV19" s="998"/>
      <c r="CW19" s="996"/>
      <c r="CX19" s="997"/>
      <c r="CY19" s="997"/>
      <c r="CZ19" s="997"/>
      <c r="DA19" s="998"/>
      <c r="DB19" s="996"/>
      <c r="DC19" s="997"/>
      <c r="DD19" s="997"/>
      <c r="DE19" s="997"/>
      <c r="DF19" s="998"/>
      <c r="DG19" s="996"/>
      <c r="DH19" s="997"/>
      <c r="DI19" s="997"/>
      <c r="DJ19" s="997"/>
      <c r="DK19" s="998"/>
      <c r="DL19" s="996"/>
      <c r="DM19" s="997"/>
      <c r="DN19" s="997"/>
      <c r="DO19" s="997"/>
      <c r="DP19" s="998"/>
      <c r="DQ19" s="996"/>
      <c r="DR19" s="997"/>
      <c r="DS19" s="997"/>
      <c r="DT19" s="997"/>
      <c r="DU19" s="998"/>
      <c r="DV19" s="999"/>
      <c r="DW19" s="1000"/>
      <c r="DX19" s="1000"/>
      <c r="DY19" s="1000"/>
      <c r="DZ19" s="1001"/>
      <c r="EA19" s="225"/>
    </row>
    <row r="20" spans="1:131" s="226" customFormat="1" ht="26.25" customHeight="1" x14ac:dyDescent="0.2">
      <c r="A20" s="229">
        <v>14</v>
      </c>
      <c r="B20" s="1037"/>
      <c r="C20" s="1038"/>
      <c r="D20" s="1038"/>
      <c r="E20" s="1038"/>
      <c r="F20" s="1038"/>
      <c r="G20" s="1038"/>
      <c r="H20" s="1038"/>
      <c r="I20" s="1038"/>
      <c r="J20" s="1038"/>
      <c r="K20" s="1038"/>
      <c r="L20" s="1038"/>
      <c r="M20" s="1038"/>
      <c r="N20" s="1038"/>
      <c r="O20" s="1038"/>
      <c r="P20" s="1039"/>
      <c r="Q20" s="1045"/>
      <c r="R20" s="1046"/>
      <c r="S20" s="1046"/>
      <c r="T20" s="1046"/>
      <c r="U20" s="1046"/>
      <c r="V20" s="1046"/>
      <c r="W20" s="1046"/>
      <c r="X20" s="1046"/>
      <c r="Y20" s="1046"/>
      <c r="Z20" s="1046"/>
      <c r="AA20" s="1046"/>
      <c r="AB20" s="1046"/>
      <c r="AC20" s="1046"/>
      <c r="AD20" s="1046"/>
      <c r="AE20" s="1047"/>
      <c r="AF20" s="1042"/>
      <c r="AG20" s="1043"/>
      <c r="AH20" s="1043"/>
      <c r="AI20" s="1043"/>
      <c r="AJ20" s="1044"/>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29">
        <v>14</v>
      </c>
      <c r="BR20" s="230"/>
      <c r="BS20" s="999"/>
      <c r="BT20" s="1000"/>
      <c r="BU20" s="1000"/>
      <c r="BV20" s="1000"/>
      <c r="BW20" s="1000"/>
      <c r="BX20" s="1000"/>
      <c r="BY20" s="1000"/>
      <c r="BZ20" s="1000"/>
      <c r="CA20" s="1000"/>
      <c r="CB20" s="1000"/>
      <c r="CC20" s="1000"/>
      <c r="CD20" s="1000"/>
      <c r="CE20" s="1000"/>
      <c r="CF20" s="1000"/>
      <c r="CG20" s="1021"/>
      <c r="CH20" s="996"/>
      <c r="CI20" s="997"/>
      <c r="CJ20" s="997"/>
      <c r="CK20" s="997"/>
      <c r="CL20" s="998"/>
      <c r="CM20" s="996"/>
      <c r="CN20" s="997"/>
      <c r="CO20" s="997"/>
      <c r="CP20" s="997"/>
      <c r="CQ20" s="998"/>
      <c r="CR20" s="996"/>
      <c r="CS20" s="997"/>
      <c r="CT20" s="997"/>
      <c r="CU20" s="997"/>
      <c r="CV20" s="998"/>
      <c r="CW20" s="996"/>
      <c r="CX20" s="997"/>
      <c r="CY20" s="997"/>
      <c r="CZ20" s="997"/>
      <c r="DA20" s="998"/>
      <c r="DB20" s="996"/>
      <c r="DC20" s="997"/>
      <c r="DD20" s="997"/>
      <c r="DE20" s="997"/>
      <c r="DF20" s="998"/>
      <c r="DG20" s="996"/>
      <c r="DH20" s="997"/>
      <c r="DI20" s="997"/>
      <c r="DJ20" s="997"/>
      <c r="DK20" s="998"/>
      <c r="DL20" s="996"/>
      <c r="DM20" s="997"/>
      <c r="DN20" s="997"/>
      <c r="DO20" s="997"/>
      <c r="DP20" s="998"/>
      <c r="DQ20" s="996"/>
      <c r="DR20" s="997"/>
      <c r="DS20" s="997"/>
      <c r="DT20" s="997"/>
      <c r="DU20" s="998"/>
      <c r="DV20" s="999"/>
      <c r="DW20" s="1000"/>
      <c r="DX20" s="1000"/>
      <c r="DY20" s="1000"/>
      <c r="DZ20" s="1001"/>
      <c r="EA20" s="225"/>
    </row>
    <row r="21" spans="1:131" s="226" customFormat="1" ht="26.25" customHeight="1" thickBot="1" x14ac:dyDescent="0.25">
      <c r="A21" s="229">
        <v>15</v>
      </c>
      <c r="B21" s="1037"/>
      <c r="C21" s="1038"/>
      <c r="D21" s="1038"/>
      <c r="E21" s="1038"/>
      <c r="F21" s="1038"/>
      <c r="G21" s="1038"/>
      <c r="H21" s="1038"/>
      <c r="I21" s="1038"/>
      <c r="J21" s="1038"/>
      <c r="K21" s="1038"/>
      <c r="L21" s="1038"/>
      <c r="M21" s="1038"/>
      <c r="N21" s="1038"/>
      <c r="O21" s="1038"/>
      <c r="P21" s="1039"/>
      <c r="Q21" s="1045"/>
      <c r="R21" s="1046"/>
      <c r="S21" s="1046"/>
      <c r="T21" s="1046"/>
      <c r="U21" s="1046"/>
      <c r="V21" s="1046"/>
      <c r="W21" s="1046"/>
      <c r="X21" s="1046"/>
      <c r="Y21" s="1046"/>
      <c r="Z21" s="1046"/>
      <c r="AA21" s="1046"/>
      <c r="AB21" s="1046"/>
      <c r="AC21" s="1046"/>
      <c r="AD21" s="1046"/>
      <c r="AE21" s="1047"/>
      <c r="AF21" s="1042"/>
      <c r="AG21" s="1043"/>
      <c r="AH21" s="1043"/>
      <c r="AI21" s="1043"/>
      <c r="AJ21" s="1044"/>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29">
        <v>15</v>
      </c>
      <c r="BR21" s="230"/>
      <c r="BS21" s="999"/>
      <c r="BT21" s="1000"/>
      <c r="BU21" s="1000"/>
      <c r="BV21" s="1000"/>
      <c r="BW21" s="1000"/>
      <c r="BX21" s="1000"/>
      <c r="BY21" s="1000"/>
      <c r="BZ21" s="1000"/>
      <c r="CA21" s="1000"/>
      <c r="CB21" s="1000"/>
      <c r="CC21" s="1000"/>
      <c r="CD21" s="1000"/>
      <c r="CE21" s="1000"/>
      <c r="CF21" s="1000"/>
      <c r="CG21" s="1021"/>
      <c r="CH21" s="996"/>
      <c r="CI21" s="997"/>
      <c r="CJ21" s="997"/>
      <c r="CK21" s="997"/>
      <c r="CL21" s="998"/>
      <c r="CM21" s="996"/>
      <c r="CN21" s="997"/>
      <c r="CO21" s="997"/>
      <c r="CP21" s="997"/>
      <c r="CQ21" s="998"/>
      <c r="CR21" s="996"/>
      <c r="CS21" s="997"/>
      <c r="CT21" s="997"/>
      <c r="CU21" s="997"/>
      <c r="CV21" s="998"/>
      <c r="CW21" s="996"/>
      <c r="CX21" s="997"/>
      <c r="CY21" s="997"/>
      <c r="CZ21" s="997"/>
      <c r="DA21" s="998"/>
      <c r="DB21" s="996"/>
      <c r="DC21" s="997"/>
      <c r="DD21" s="997"/>
      <c r="DE21" s="997"/>
      <c r="DF21" s="998"/>
      <c r="DG21" s="996"/>
      <c r="DH21" s="997"/>
      <c r="DI21" s="997"/>
      <c r="DJ21" s="997"/>
      <c r="DK21" s="998"/>
      <c r="DL21" s="996"/>
      <c r="DM21" s="997"/>
      <c r="DN21" s="997"/>
      <c r="DO21" s="997"/>
      <c r="DP21" s="998"/>
      <c r="DQ21" s="996"/>
      <c r="DR21" s="997"/>
      <c r="DS21" s="997"/>
      <c r="DT21" s="997"/>
      <c r="DU21" s="998"/>
      <c r="DV21" s="999"/>
      <c r="DW21" s="1000"/>
      <c r="DX21" s="1000"/>
      <c r="DY21" s="1000"/>
      <c r="DZ21" s="1001"/>
      <c r="EA21" s="225"/>
    </row>
    <row r="22" spans="1:131" s="226" customFormat="1" ht="26.25" customHeight="1" x14ac:dyDescent="0.2">
      <c r="A22" s="229">
        <v>16</v>
      </c>
      <c r="B22" s="1037"/>
      <c r="C22" s="1038"/>
      <c r="D22" s="1038"/>
      <c r="E22" s="1038"/>
      <c r="F22" s="1038"/>
      <c r="G22" s="1038"/>
      <c r="H22" s="1038"/>
      <c r="I22" s="1038"/>
      <c r="J22" s="1038"/>
      <c r="K22" s="1038"/>
      <c r="L22" s="1038"/>
      <c r="M22" s="1038"/>
      <c r="N22" s="1038"/>
      <c r="O22" s="1038"/>
      <c r="P22" s="1039"/>
      <c r="Q22" s="1082"/>
      <c r="R22" s="1083"/>
      <c r="S22" s="1083"/>
      <c r="T22" s="1083"/>
      <c r="U22" s="1083"/>
      <c r="V22" s="1083"/>
      <c r="W22" s="1083"/>
      <c r="X22" s="1083"/>
      <c r="Y22" s="1083"/>
      <c r="Z22" s="1083"/>
      <c r="AA22" s="1083"/>
      <c r="AB22" s="1083"/>
      <c r="AC22" s="1083"/>
      <c r="AD22" s="1083"/>
      <c r="AE22" s="1084"/>
      <c r="AF22" s="1042"/>
      <c r="AG22" s="1043"/>
      <c r="AH22" s="1043"/>
      <c r="AI22" s="1043"/>
      <c r="AJ22" s="1044"/>
      <c r="AK22" s="1085"/>
      <c r="AL22" s="1086"/>
      <c r="AM22" s="1086"/>
      <c r="AN22" s="1086"/>
      <c r="AO22" s="1086"/>
      <c r="AP22" s="1086"/>
      <c r="AQ22" s="1086"/>
      <c r="AR22" s="1086"/>
      <c r="AS22" s="1086"/>
      <c r="AT22" s="1086"/>
      <c r="AU22" s="1087"/>
      <c r="AV22" s="1087"/>
      <c r="AW22" s="1087"/>
      <c r="AX22" s="1087"/>
      <c r="AY22" s="1088"/>
      <c r="AZ22" s="1035" t="s">
        <v>386</v>
      </c>
      <c r="BA22" s="1035"/>
      <c r="BB22" s="1035"/>
      <c r="BC22" s="1035"/>
      <c r="BD22" s="1036"/>
      <c r="BE22" s="224"/>
      <c r="BF22" s="224"/>
      <c r="BG22" s="224"/>
      <c r="BH22" s="224"/>
      <c r="BI22" s="224"/>
      <c r="BJ22" s="224"/>
      <c r="BK22" s="224"/>
      <c r="BL22" s="224"/>
      <c r="BM22" s="224"/>
      <c r="BN22" s="224"/>
      <c r="BO22" s="224"/>
      <c r="BP22" s="224"/>
      <c r="BQ22" s="229">
        <v>16</v>
      </c>
      <c r="BR22" s="230"/>
      <c r="BS22" s="999"/>
      <c r="BT22" s="1000"/>
      <c r="BU22" s="1000"/>
      <c r="BV22" s="1000"/>
      <c r="BW22" s="1000"/>
      <c r="BX22" s="1000"/>
      <c r="BY22" s="1000"/>
      <c r="BZ22" s="1000"/>
      <c r="CA22" s="1000"/>
      <c r="CB22" s="1000"/>
      <c r="CC22" s="1000"/>
      <c r="CD22" s="1000"/>
      <c r="CE22" s="1000"/>
      <c r="CF22" s="1000"/>
      <c r="CG22" s="1021"/>
      <c r="CH22" s="996"/>
      <c r="CI22" s="997"/>
      <c r="CJ22" s="997"/>
      <c r="CK22" s="997"/>
      <c r="CL22" s="998"/>
      <c r="CM22" s="996"/>
      <c r="CN22" s="997"/>
      <c r="CO22" s="997"/>
      <c r="CP22" s="997"/>
      <c r="CQ22" s="998"/>
      <c r="CR22" s="996"/>
      <c r="CS22" s="997"/>
      <c r="CT22" s="997"/>
      <c r="CU22" s="997"/>
      <c r="CV22" s="998"/>
      <c r="CW22" s="996"/>
      <c r="CX22" s="997"/>
      <c r="CY22" s="997"/>
      <c r="CZ22" s="997"/>
      <c r="DA22" s="998"/>
      <c r="DB22" s="996"/>
      <c r="DC22" s="997"/>
      <c r="DD22" s="997"/>
      <c r="DE22" s="997"/>
      <c r="DF22" s="998"/>
      <c r="DG22" s="996"/>
      <c r="DH22" s="997"/>
      <c r="DI22" s="997"/>
      <c r="DJ22" s="997"/>
      <c r="DK22" s="998"/>
      <c r="DL22" s="996"/>
      <c r="DM22" s="997"/>
      <c r="DN22" s="997"/>
      <c r="DO22" s="997"/>
      <c r="DP22" s="998"/>
      <c r="DQ22" s="996"/>
      <c r="DR22" s="997"/>
      <c r="DS22" s="997"/>
      <c r="DT22" s="997"/>
      <c r="DU22" s="998"/>
      <c r="DV22" s="999"/>
      <c r="DW22" s="1000"/>
      <c r="DX22" s="1000"/>
      <c r="DY22" s="1000"/>
      <c r="DZ22" s="1001"/>
      <c r="EA22" s="225"/>
    </row>
    <row r="23" spans="1:131" s="226" customFormat="1" ht="26.25" customHeight="1" thickBot="1" x14ac:dyDescent="0.25">
      <c r="A23" s="231" t="s">
        <v>387</v>
      </c>
      <c r="B23" s="946" t="s">
        <v>388</v>
      </c>
      <c r="C23" s="947"/>
      <c r="D23" s="947"/>
      <c r="E23" s="947"/>
      <c r="F23" s="947"/>
      <c r="G23" s="947"/>
      <c r="H23" s="947"/>
      <c r="I23" s="947"/>
      <c r="J23" s="947"/>
      <c r="K23" s="947"/>
      <c r="L23" s="947"/>
      <c r="M23" s="947"/>
      <c r="N23" s="947"/>
      <c r="O23" s="947"/>
      <c r="P23" s="957"/>
      <c r="Q23" s="1076">
        <v>3789</v>
      </c>
      <c r="R23" s="1070"/>
      <c r="S23" s="1070"/>
      <c r="T23" s="1070"/>
      <c r="U23" s="1070"/>
      <c r="V23" s="1070">
        <v>3653</v>
      </c>
      <c r="W23" s="1070"/>
      <c r="X23" s="1070"/>
      <c r="Y23" s="1070"/>
      <c r="Z23" s="1070"/>
      <c r="AA23" s="1070">
        <v>136</v>
      </c>
      <c r="AB23" s="1070"/>
      <c r="AC23" s="1070"/>
      <c r="AD23" s="1070"/>
      <c r="AE23" s="1077"/>
      <c r="AF23" s="1078">
        <v>80</v>
      </c>
      <c r="AG23" s="1070"/>
      <c r="AH23" s="1070"/>
      <c r="AI23" s="1070"/>
      <c r="AJ23" s="1079"/>
      <c r="AK23" s="1080"/>
      <c r="AL23" s="1081"/>
      <c r="AM23" s="1081"/>
      <c r="AN23" s="1081"/>
      <c r="AO23" s="1081"/>
      <c r="AP23" s="1070">
        <v>2857</v>
      </c>
      <c r="AQ23" s="1070"/>
      <c r="AR23" s="1070"/>
      <c r="AS23" s="1070"/>
      <c r="AT23" s="1070"/>
      <c r="AU23" s="1071"/>
      <c r="AV23" s="1071"/>
      <c r="AW23" s="1071"/>
      <c r="AX23" s="1071"/>
      <c r="AY23" s="1072"/>
      <c r="AZ23" s="1073" t="s">
        <v>127</v>
      </c>
      <c r="BA23" s="1074"/>
      <c r="BB23" s="1074"/>
      <c r="BC23" s="1074"/>
      <c r="BD23" s="1075"/>
      <c r="BE23" s="224"/>
      <c r="BF23" s="224"/>
      <c r="BG23" s="224"/>
      <c r="BH23" s="224"/>
      <c r="BI23" s="224"/>
      <c r="BJ23" s="224"/>
      <c r="BK23" s="224"/>
      <c r="BL23" s="224"/>
      <c r="BM23" s="224"/>
      <c r="BN23" s="224"/>
      <c r="BO23" s="224"/>
      <c r="BP23" s="224"/>
      <c r="BQ23" s="229">
        <v>17</v>
      </c>
      <c r="BR23" s="230"/>
      <c r="BS23" s="999"/>
      <c r="BT23" s="1000"/>
      <c r="BU23" s="1000"/>
      <c r="BV23" s="1000"/>
      <c r="BW23" s="1000"/>
      <c r="BX23" s="1000"/>
      <c r="BY23" s="1000"/>
      <c r="BZ23" s="1000"/>
      <c r="CA23" s="1000"/>
      <c r="CB23" s="1000"/>
      <c r="CC23" s="1000"/>
      <c r="CD23" s="1000"/>
      <c r="CE23" s="1000"/>
      <c r="CF23" s="1000"/>
      <c r="CG23" s="1021"/>
      <c r="CH23" s="996"/>
      <c r="CI23" s="997"/>
      <c r="CJ23" s="997"/>
      <c r="CK23" s="997"/>
      <c r="CL23" s="998"/>
      <c r="CM23" s="996"/>
      <c r="CN23" s="997"/>
      <c r="CO23" s="997"/>
      <c r="CP23" s="997"/>
      <c r="CQ23" s="998"/>
      <c r="CR23" s="996"/>
      <c r="CS23" s="997"/>
      <c r="CT23" s="997"/>
      <c r="CU23" s="997"/>
      <c r="CV23" s="998"/>
      <c r="CW23" s="996"/>
      <c r="CX23" s="997"/>
      <c r="CY23" s="997"/>
      <c r="CZ23" s="997"/>
      <c r="DA23" s="998"/>
      <c r="DB23" s="996"/>
      <c r="DC23" s="997"/>
      <c r="DD23" s="997"/>
      <c r="DE23" s="997"/>
      <c r="DF23" s="998"/>
      <c r="DG23" s="996"/>
      <c r="DH23" s="997"/>
      <c r="DI23" s="997"/>
      <c r="DJ23" s="997"/>
      <c r="DK23" s="998"/>
      <c r="DL23" s="996"/>
      <c r="DM23" s="997"/>
      <c r="DN23" s="997"/>
      <c r="DO23" s="997"/>
      <c r="DP23" s="998"/>
      <c r="DQ23" s="996"/>
      <c r="DR23" s="997"/>
      <c r="DS23" s="997"/>
      <c r="DT23" s="997"/>
      <c r="DU23" s="998"/>
      <c r="DV23" s="999"/>
      <c r="DW23" s="1000"/>
      <c r="DX23" s="1000"/>
      <c r="DY23" s="1000"/>
      <c r="DZ23" s="1001"/>
      <c r="EA23" s="225"/>
    </row>
    <row r="24" spans="1:131" s="226" customFormat="1" ht="26.25" customHeight="1" x14ac:dyDescent="0.2">
      <c r="A24" s="1069" t="s">
        <v>389</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29">
        <v>18</v>
      </c>
      <c r="BR24" s="230"/>
      <c r="BS24" s="999"/>
      <c r="BT24" s="1000"/>
      <c r="BU24" s="1000"/>
      <c r="BV24" s="1000"/>
      <c r="BW24" s="1000"/>
      <c r="BX24" s="1000"/>
      <c r="BY24" s="1000"/>
      <c r="BZ24" s="1000"/>
      <c r="CA24" s="1000"/>
      <c r="CB24" s="1000"/>
      <c r="CC24" s="1000"/>
      <c r="CD24" s="1000"/>
      <c r="CE24" s="1000"/>
      <c r="CF24" s="1000"/>
      <c r="CG24" s="1021"/>
      <c r="CH24" s="996"/>
      <c r="CI24" s="997"/>
      <c r="CJ24" s="997"/>
      <c r="CK24" s="997"/>
      <c r="CL24" s="998"/>
      <c r="CM24" s="996"/>
      <c r="CN24" s="997"/>
      <c r="CO24" s="997"/>
      <c r="CP24" s="997"/>
      <c r="CQ24" s="998"/>
      <c r="CR24" s="996"/>
      <c r="CS24" s="997"/>
      <c r="CT24" s="997"/>
      <c r="CU24" s="997"/>
      <c r="CV24" s="998"/>
      <c r="CW24" s="996"/>
      <c r="CX24" s="997"/>
      <c r="CY24" s="997"/>
      <c r="CZ24" s="997"/>
      <c r="DA24" s="998"/>
      <c r="DB24" s="996"/>
      <c r="DC24" s="997"/>
      <c r="DD24" s="997"/>
      <c r="DE24" s="997"/>
      <c r="DF24" s="998"/>
      <c r="DG24" s="996"/>
      <c r="DH24" s="997"/>
      <c r="DI24" s="997"/>
      <c r="DJ24" s="997"/>
      <c r="DK24" s="998"/>
      <c r="DL24" s="996"/>
      <c r="DM24" s="997"/>
      <c r="DN24" s="997"/>
      <c r="DO24" s="997"/>
      <c r="DP24" s="998"/>
      <c r="DQ24" s="996"/>
      <c r="DR24" s="997"/>
      <c r="DS24" s="997"/>
      <c r="DT24" s="997"/>
      <c r="DU24" s="998"/>
      <c r="DV24" s="999"/>
      <c r="DW24" s="1000"/>
      <c r="DX24" s="1000"/>
      <c r="DY24" s="1000"/>
      <c r="DZ24" s="1001"/>
      <c r="EA24" s="225"/>
    </row>
    <row r="25" spans="1:131" ht="26.25" customHeight="1" thickBot="1" x14ac:dyDescent="0.25">
      <c r="A25" s="1068" t="s">
        <v>390</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2"/>
      <c r="BP25" s="232"/>
      <c r="BQ25" s="229">
        <v>19</v>
      </c>
      <c r="BR25" s="230"/>
      <c r="BS25" s="999"/>
      <c r="BT25" s="1000"/>
      <c r="BU25" s="1000"/>
      <c r="BV25" s="1000"/>
      <c r="BW25" s="1000"/>
      <c r="BX25" s="1000"/>
      <c r="BY25" s="1000"/>
      <c r="BZ25" s="1000"/>
      <c r="CA25" s="1000"/>
      <c r="CB25" s="1000"/>
      <c r="CC25" s="1000"/>
      <c r="CD25" s="1000"/>
      <c r="CE25" s="1000"/>
      <c r="CF25" s="1000"/>
      <c r="CG25" s="1021"/>
      <c r="CH25" s="996"/>
      <c r="CI25" s="997"/>
      <c r="CJ25" s="997"/>
      <c r="CK25" s="997"/>
      <c r="CL25" s="998"/>
      <c r="CM25" s="996"/>
      <c r="CN25" s="997"/>
      <c r="CO25" s="997"/>
      <c r="CP25" s="997"/>
      <c r="CQ25" s="998"/>
      <c r="CR25" s="996"/>
      <c r="CS25" s="997"/>
      <c r="CT25" s="997"/>
      <c r="CU25" s="997"/>
      <c r="CV25" s="998"/>
      <c r="CW25" s="996"/>
      <c r="CX25" s="997"/>
      <c r="CY25" s="997"/>
      <c r="CZ25" s="997"/>
      <c r="DA25" s="998"/>
      <c r="DB25" s="996"/>
      <c r="DC25" s="997"/>
      <c r="DD25" s="997"/>
      <c r="DE25" s="997"/>
      <c r="DF25" s="998"/>
      <c r="DG25" s="996"/>
      <c r="DH25" s="997"/>
      <c r="DI25" s="997"/>
      <c r="DJ25" s="997"/>
      <c r="DK25" s="998"/>
      <c r="DL25" s="996"/>
      <c r="DM25" s="997"/>
      <c r="DN25" s="997"/>
      <c r="DO25" s="997"/>
      <c r="DP25" s="998"/>
      <c r="DQ25" s="996"/>
      <c r="DR25" s="997"/>
      <c r="DS25" s="997"/>
      <c r="DT25" s="997"/>
      <c r="DU25" s="998"/>
      <c r="DV25" s="999"/>
      <c r="DW25" s="1000"/>
      <c r="DX25" s="1000"/>
      <c r="DY25" s="1000"/>
      <c r="DZ25" s="1001"/>
      <c r="EA25" s="221"/>
    </row>
    <row r="26" spans="1:131" ht="26.25" customHeight="1" x14ac:dyDescent="0.2">
      <c r="A26" s="1002" t="s">
        <v>368</v>
      </c>
      <c r="B26" s="1003"/>
      <c r="C26" s="1003"/>
      <c r="D26" s="1003"/>
      <c r="E26" s="1003"/>
      <c r="F26" s="1003"/>
      <c r="G26" s="1003"/>
      <c r="H26" s="1003"/>
      <c r="I26" s="1003"/>
      <c r="J26" s="1003"/>
      <c r="K26" s="1003"/>
      <c r="L26" s="1003"/>
      <c r="M26" s="1003"/>
      <c r="N26" s="1003"/>
      <c r="O26" s="1003"/>
      <c r="P26" s="1004"/>
      <c r="Q26" s="1008" t="s">
        <v>391</v>
      </c>
      <c r="R26" s="1009"/>
      <c r="S26" s="1009"/>
      <c r="T26" s="1009"/>
      <c r="U26" s="1010"/>
      <c r="V26" s="1008" t="s">
        <v>392</v>
      </c>
      <c r="W26" s="1009"/>
      <c r="X26" s="1009"/>
      <c r="Y26" s="1009"/>
      <c r="Z26" s="1010"/>
      <c r="AA26" s="1008" t="s">
        <v>393</v>
      </c>
      <c r="AB26" s="1009"/>
      <c r="AC26" s="1009"/>
      <c r="AD26" s="1009"/>
      <c r="AE26" s="1009"/>
      <c r="AF26" s="1064" t="s">
        <v>394</v>
      </c>
      <c r="AG26" s="1015"/>
      <c r="AH26" s="1015"/>
      <c r="AI26" s="1015"/>
      <c r="AJ26" s="1065"/>
      <c r="AK26" s="1009" t="s">
        <v>395</v>
      </c>
      <c r="AL26" s="1009"/>
      <c r="AM26" s="1009"/>
      <c r="AN26" s="1009"/>
      <c r="AO26" s="1010"/>
      <c r="AP26" s="1008" t="s">
        <v>396</v>
      </c>
      <c r="AQ26" s="1009"/>
      <c r="AR26" s="1009"/>
      <c r="AS26" s="1009"/>
      <c r="AT26" s="1010"/>
      <c r="AU26" s="1008" t="s">
        <v>397</v>
      </c>
      <c r="AV26" s="1009"/>
      <c r="AW26" s="1009"/>
      <c r="AX26" s="1009"/>
      <c r="AY26" s="1010"/>
      <c r="AZ26" s="1008" t="s">
        <v>398</v>
      </c>
      <c r="BA26" s="1009"/>
      <c r="BB26" s="1009"/>
      <c r="BC26" s="1009"/>
      <c r="BD26" s="1010"/>
      <c r="BE26" s="1008" t="s">
        <v>375</v>
      </c>
      <c r="BF26" s="1009"/>
      <c r="BG26" s="1009"/>
      <c r="BH26" s="1009"/>
      <c r="BI26" s="1022"/>
      <c r="BJ26" s="223"/>
      <c r="BK26" s="223"/>
      <c r="BL26" s="223"/>
      <c r="BM26" s="223"/>
      <c r="BN26" s="223"/>
      <c r="BO26" s="232"/>
      <c r="BP26" s="232"/>
      <c r="BQ26" s="229">
        <v>20</v>
      </c>
      <c r="BR26" s="230"/>
      <c r="BS26" s="999"/>
      <c r="BT26" s="1000"/>
      <c r="BU26" s="1000"/>
      <c r="BV26" s="1000"/>
      <c r="BW26" s="1000"/>
      <c r="BX26" s="1000"/>
      <c r="BY26" s="1000"/>
      <c r="BZ26" s="1000"/>
      <c r="CA26" s="1000"/>
      <c r="CB26" s="1000"/>
      <c r="CC26" s="1000"/>
      <c r="CD26" s="1000"/>
      <c r="CE26" s="1000"/>
      <c r="CF26" s="1000"/>
      <c r="CG26" s="1021"/>
      <c r="CH26" s="996"/>
      <c r="CI26" s="997"/>
      <c r="CJ26" s="997"/>
      <c r="CK26" s="997"/>
      <c r="CL26" s="998"/>
      <c r="CM26" s="996"/>
      <c r="CN26" s="997"/>
      <c r="CO26" s="997"/>
      <c r="CP26" s="997"/>
      <c r="CQ26" s="998"/>
      <c r="CR26" s="996"/>
      <c r="CS26" s="997"/>
      <c r="CT26" s="997"/>
      <c r="CU26" s="997"/>
      <c r="CV26" s="998"/>
      <c r="CW26" s="996"/>
      <c r="CX26" s="997"/>
      <c r="CY26" s="997"/>
      <c r="CZ26" s="997"/>
      <c r="DA26" s="998"/>
      <c r="DB26" s="996"/>
      <c r="DC26" s="997"/>
      <c r="DD26" s="997"/>
      <c r="DE26" s="997"/>
      <c r="DF26" s="998"/>
      <c r="DG26" s="996"/>
      <c r="DH26" s="997"/>
      <c r="DI26" s="997"/>
      <c r="DJ26" s="997"/>
      <c r="DK26" s="998"/>
      <c r="DL26" s="996"/>
      <c r="DM26" s="997"/>
      <c r="DN26" s="997"/>
      <c r="DO26" s="997"/>
      <c r="DP26" s="998"/>
      <c r="DQ26" s="996"/>
      <c r="DR26" s="997"/>
      <c r="DS26" s="997"/>
      <c r="DT26" s="997"/>
      <c r="DU26" s="998"/>
      <c r="DV26" s="999"/>
      <c r="DW26" s="1000"/>
      <c r="DX26" s="1000"/>
      <c r="DY26" s="1000"/>
      <c r="DZ26" s="1001"/>
      <c r="EA26" s="221"/>
    </row>
    <row r="27" spans="1:131" ht="26.25" customHeight="1" thickBot="1" x14ac:dyDescent="0.25">
      <c r="A27" s="1005"/>
      <c r="B27" s="1006"/>
      <c r="C27" s="1006"/>
      <c r="D27" s="1006"/>
      <c r="E27" s="1006"/>
      <c r="F27" s="1006"/>
      <c r="G27" s="1006"/>
      <c r="H27" s="1006"/>
      <c r="I27" s="1006"/>
      <c r="J27" s="1006"/>
      <c r="K27" s="1006"/>
      <c r="L27" s="1006"/>
      <c r="M27" s="1006"/>
      <c r="N27" s="1006"/>
      <c r="O27" s="1006"/>
      <c r="P27" s="1007"/>
      <c r="Q27" s="1011"/>
      <c r="R27" s="1012"/>
      <c r="S27" s="1012"/>
      <c r="T27" s="1012"/>
      <c r="U27" s="1013"/>
      <c r="V27" s="1011"/>
      <c r="W27" s="1012"/>
      <c r="X27" s="1012"/>
      <c r="Y27" s="1012"/>
      <c r="Z27" s="1013"/>
      <c r="AA27" s="1011"/>
      <c r="AB27" s="1012"/>
      <c r="AC27" s="1012"/>
      <c r="AD27" s="1012"/>
      <c r="AE27" s="1012"/>
      <c r="AF27" s="1066"/>
      <c r="AG27" s="1018"/>
      <c r="AH27" s="1018"/>
      <c r="AI27" s="1018"/>
      <c r="AJ27" s="1067"/>
      <c r="AK27" s="1012"/>
      <c r="AL27" s="1012"/>
      <c r="AM27" s="1012"/>
      <c r="AN27" s="1012"/>
      <c r="AO27" s="1013"/>
      <c r="AP27" s="1011"/>
      <c r="AQ27" s="1012"/>
      <c r="AR27" s="1012"/>
      <c r="AS27" s="1012"/>
      <c r="AT27" s="1013"/>
      <c r="AU27" s="1011"/>
      <c r="AV27" s="1012"/>
      <c r="AW27" s="1012"/>
      <c r="AX27" s="1012"/>
      <c r="AY27" s="1013"/>
      <c r="AZ27" s="1011"/>
      <c r="BA27" s="1012"/>
      <c r="BB27" s="1012"/>
      <c r="BC27" s="1012"/>
      <c r="BD27" s="1013"/>
      <c r="BE27" s="1011"/>
      <c r="BF27" s="1012"/>
      <c r="BG27" s="1012"/>
      <c r="BH27" s="1012"/>
      <c r="BI27" s="1023"/>
      <c r="BJ27" s="223"/>
      <c r="BK27" s="223"/>
      <c r="BL27" s="223"/>
      <c r="BM27" s="223"/>
      <c r="BN27" s="223"/>
      <c r="BO27" s="232"/>
      <c r="BP27" s="232"/>
      <c r="BQ27" s="229">
        <v>21</v>
      </c>
      <c r="BR27" s="230"/>
      <c r="BS27" s="999"/>
      <c r="BT27" s="1000"/>
      <c r="BU27" s="1000"/>
      <c r="BV27" s="1000"/>
      <c r="BW27" s="1000"/>
      <c r="BX27" s="1000"/>
      <c r="BY27" s="1000"/>
      <c r="BZ27" s="1000"/>
      <c r="CA27" s="1000"/>
      <c r="CB27" s="1000"/>
      <c r="CC27" s="1000"/>
      <c r="CD27" s="1000"/>
      <c r="CE27" s="1000"/>
      <c r="CF27" s="1000"/>
      <c r="CG27" s="1021"/>
      <c r="CH27" s="996"/>
      <c r="CI27" s="997"/>
      <c r="CJ27" s="997"/>
      <c r="CK27" s="997"/>
      <c r="CL27" s="998"/>
      <c r="CM27" s="996"/>
      <c r="CN27" s="997"/>
      <c r="CO27" s="997"/>
      <c r="CP27" s="997"/>
      <c r="CQ27" s="998"/>
      <c r="CR27" s="996"/>
      <c r="CS27" s="997"/>
      <c r="CT27" s="997"/>
      <c r="CU27" s="997"/>
      <c r="CV27" s="998"/>
      <c r="CW27" s="996"/>
      <c r="CX27" s="997"/>
      <c r="CY27" s="997"/>
      <c r="CZ27" s="997"/>
      <c r="DA27" s="998"/>
      <c r="DB27" s="996"/>
      <c r="DC27" s="997"/>
      <c r="DD27" s="997"/>
      <c r="DE27" s="997"/>
      <c r="DF27" s="998"/>
      <c r="DG27" s="996"/>
      <c r="DH27" s="997"/>
      <c r="DI27" s="997"/>
      <c r="DJ27" s="997"/>
      <c r="DK27" s="998"/>
      <c r="DL27" s="996"/>
      <c r="DM27" s="997"/>
      <c r="DN27" s="997"/>
      <c r="DO27" s="997"/>
      <c r="DP27" s="998"/>
      <c r="DQ27" s="996"/>
      <c r="DR27" s="997"/>
      <c r="DS27" s="997"/>
      <c r="DT27" s="997"/>
      <c r="DU27" s="998"/>
      <c r="DV27" s="999"/>
      <c r="DW27" s="1000"/>
      <c r="DX27" s="1000"/>
      <c r="DY27" s="1000"/>
      <c r="DZ27" s="1001"/>
      <c r="EA27" s="221"/>
    </row>
    <row r="28" spans="1:131" ht="26.25" customHeight="1" thickTop="1" x14ac:dyDescent="0.2">
      <c r="A28" s="233">
        <v>1</v>
      </c>
      <c r="B28" s="1056" t="s">
        <v>399</v>
      </c>
      <c r="C28" s="1057"/>
      <c r="D28" s="1057"/>
      <c r="E28" s="1057"/>
      <c r="F28" s="1057"/>
      <c r="G28" s="1057"/>
      <c r="H28" s="1057"/>
      <c r="I28" s="1057"/>
      <c r="J28" s="1057"/>
      <c r="K28" s="1057"/>
      <c r="L28" s="1057"/>
      <c r="M28" s="1057"/>
      <c r="N28" s="1057"/>
      <c r="O28" s="1057"/>
      <c r="P28" s="1058"/>
      <c r="Q28" s="1059">
        <v>287</v>
      </c>
      <c r="R28" s="1060"/>
      <c r="S28" s="1060"/>
      <c r="T28" s="1060"/>
      <c r="U28" s="1060"/>
      <c r="V28" s="1060">
        <v>262</v>
      </c>
      <c r="W28" s="1060"/>
      <c r="X28" s="1060"/>
      <c r="Y28" s="1060"/>
      <c r="Z28" s="1060"/>
      <c r="AA28" s="1060">
        <v>25</v>
      </c>
      <c r="AB28" s="1060"/>
      <c r="AC28" s="1060"/>
      <c r="AD28" s="1060"/>
      <c r="AE28" s="1061"/>
      <c r="AF28" s="1062">
        <v>25</v>
      </c>
      <c r="AG28" s="1060"/>
      <c r="AH28" s="1060"/>
      <c r="AI28" s="1060"/>
      <c r="AJ28" s="1063"/>
      <c r="AK28" s="1049">
        <v>21</v>
      </c>
      <c r="AL28" s="1050"/>
      <c r="AM28" s="1050"/>
      <c r="AN28" s="1050"/>
      <c r="AO28" s="1050"/>
      <c r="AP28" s="1051" t="s">
        <v>585</v>
      </c>
      <c r="AQ28" s="1052"/>
      <c r="AR28" s="1052"/>
      <c r="AS28" s="1052"/>
      <c r="AT28" s="1053"/>
      <c r="AU28" s="1051" t="s">
        <v>585</v>
      </c>
      <c r="AV28" s="1052"/>
      <c r="AW28" s="1052"/>
      <c r="AX28" s="1052"/>
      <c r="AY28" s="1053"/>
      <c r="AZ28" s="1051" t="s">
        <v>585</v>
      </c>
      <c r="BA28" s="1052"/>
      <c r="BB28" s="1052"/>
      <c r="BC28" s="1052"/>
      <c r="BD28" s="1053"/>
      <c r="BE28" s="1054"/>
      <c r="BF28" s="1054"/>
      <c r="BG28" s="1054"/>
      <c r="BH28" s="1054"/>
      <c r="BI28" s="1055"/>
      <c r="BJ28" s="223"/>
      <c r="BK28" s="223"/>
      <c r="BL28" s="223"/>
      <c r="BM28" s="223"/>
      <c r="BN28" s="223"/>
      <c r="BO28" s="232"/>
      <c r="BP28" s="232"/>
      <c r="BQ28" s="229">
        <v>22</v>
      </c>
      <c r="BR28" s="230"/>
      <c r="BS28" s="999"/>
      <c r="BT28" s="1000"/>
      <c r="BU28" s="1000"/>
      <c r="BV28" s="1000"/>
      <c r="BW28" s="1000"/>
      <c r="BX28" s="1000"/>
      <c r="BY28" s="1000"/>
      <c r="BZ28" s="1000"/>
      <c r="CA28" s="1000"/>
      <c r="CB28" s="1000"/>
      <c r="CC28" s="1000"/>
      <c r="CD28" s="1000"/>
      <c r="CE28" s="1000"/>
      <c r="CF28" s="1000"/>
      <c r="CG28" s="1021"/>
      <c r="CH28" s="996"/>
      <c r="CI28" s="997"/>
      <c r="CJ28" s="997"/>
      <c r="CK28" s="997"/>
      <c r="CL28" s="998"/>
      <c r="CM28" s="996"/>
      <c r="CN28" s="997"/>
      <c r="CO28" s="997"/>
      <c r="CP28" s="997"/>
      <c r="CQ28" s="998"/>
      <c r="CR28" s="996"/>
      <c r="CS28" s="997"/>
      <c r="CT28" s="997"/>
      <c r="CU28" s="997"/>
      <c r="CV28" s="998"/>
      <c r="CW28" s="996"/>
      <c r="CX28" s="997"/>
      <c r="CY28" s="997"/>
      <c r="CZ28" s="997"/>
      <c r="DA28" s="998"/>
      <c r="DB28" s="996"/>
      <c r="DC28" s="997"/>
      <c r="DD28" s="997"/>
      <c r="DE28" s="997"/>
      <c r="DF28" s="998"/>
      <c r="DG28" s="996"/>
      <c r="DH28" s="997"/>
      <c r="DI28" s="997"/>
      <c r="DJ28" s="997"/>
      <c r="DK28" s="998"/>
      <c r="DL28" s="996"/>
      <c r="DM28" s="997"/>
      <c r="DN28" s="997"/>
      <c r="DO28" s="997"/>
      <c r="DP28" s="998"/>
      <c r="DQ28" s="996"/>
      <c r="DR28" s="997"/>
      <c r="DS28" s="997"/>
      <c r="DT28" s="997"/>
      <c r="DU28" s="998"/>
      <c r="DV28" s="999"/>
      <c r="DW28" s="1000"/>
      <c r="DX28" s="1000"/>
      <c r="DY28" s="1000"/>
      <c r="DZ28" s="1001"/>
      <c r="EA28" s="221"/>
    </row>
    <row r="29" spans="1:131" ht="26.25" customHeight="1" x14ac:dyDescent="0.2">
      <c r="A29" s="233">
        <v>2</v>
      </c>
      <c r="B29" s="1037" t="s">
        <v>400</v>
      </c>
      <c r="C29" s="1038"/>
      <c r="D29" s="1038"/>
      <c r="E29" s="1038"/>
      <c r="F29" s="1038"/>
      <c r="G29" s="1038"/>
      <c r="H29" s="1038"/>
      <c r="I29" s="1038"/>
      <c r="J29" s="1038"/>
      <c r="K29" s="1038"/>
      <c r="L29" s="1038"/>
      <c r="M29" s="1038"/>
      <c r="N29" s="1038"/>
      <c r="O29" s="1038"/>
      <c r="P29" s="1039"/>
      <c r="Q29" s="1045">
        <v>300</v>
      </c>
      <c r="R29" s="1046"/>
      <c r="S29" s="1046"/>
      <c r="T29" s="1046"/>
      <c r="U29" s="1046"/>
      <c r="V29" s="1046">
        <v>271</v>
      </c>
      <c r="W29" s="1046"/>
      <c r="X29" s="1046"/>
      <c r="Y29" s="1046"/>
      <c r="Z29" s="1046"/>
      <c r="AA29" s="1046">
        <v>29</v>
      </c>
      <c r="AB29" s="1046"/>
      <c r="AC29" s="1046"/>
      <c r="AD29" s="1046"/>
      <c r="AE29" s="1047"/>
      <c r="AF29" s="1042">
        <v>29</v>
      </c>
      <c r="AG29" s="1043"/>
      <c r="AH29" s="1043"/>
      <c r="AI29" s="1043"/>
      <c r="AJ29" s="1044"/>
      <c r="AK29" s="989">
        <v>69</v>
      </c>
      <c r="AL29" s="980"/>
      <c r="AM29" s="980"/>
      <c r="AN29" s="980"/>
      <c r="AO29" s="980"/>
      <c r="AP29" s="980" t="s">
        <v>586</v>
      </c>
      <c r="AQ29" s="980"/>
      <c r="AR29" s="980"/>
      <c r="AS29" s="980"/>
      <c r="AT29" s="980"/>
      <c r="AU29" s="980" t="s">
        <v>586</v>
      </c>
      <c r="AV29" s="980"/>
      <c r="AW29" s="980"/>
      <c r="AX29" s="980"/>
      <c r="AY29" s="980"/>
      <c r="AZ29" s="1048" t="s">
        <v>586</v>
      </c>
      <c r="BA29" s="1048"/>
      <c r="BB29" s="1048"/>
      <c r="BC29" s="1048"/>
      <c r="BD29" s="1048"/>
      <c r="BE29" s="981"/>
      <c r="BF29" s="981"/>
      <c r="BG29" s="981"/>
      <c r="BH29" s="981"/>
      <c r="BI29" s="982"/>
      <c r="BJ29" s="223"/>
      <c r="BK29" s="223"/>
      <c r="BL29" s="223"/>
      <c r="BM29" s="223"/>
      <c r="BN29" s="223"/>
      <c r="BO29" s="232"/>
      <c r="BP29" s="232"/>
      <c r="BQ29" s="229">
        <v>23</v>
      </c>
      <c r="BR29" s="230"/>
      <c r="BS29" s="999"/>
      <c r="BT29" s="1000"/>
      <c r="BU29" s="1000"/>
      <c r="BV29" s="1000"/>
      <c r="BW29" s="1000"/>
      <c r="BX29" s="1000"/>
      <c r="BY29" s="1000"/>
      <c r="BZ29" s="1000"/>
      <c r="CA29" s="1000"/>
      <c r="CB29" s="1000"/>
      <c r="CC29" s="1000"/>
      <c r="CD29" s="1000"/>
      <c r="CE29" s="1000"/>
      <c r="CF29" s="1000"/>
      <c r="CG29" s="1021"/>
      <c r="CH29" s="996"/>
      <c r="CI29" s="997"/>
      <c r="CJ29" s="997"/>
      <c r="CK29" s="997"/>
      <c r="CL29" s="998"/>
      <c r="CM29" s="996"/>
      <c r="CN29" s="997"/>
      <c r="CO29" s="997"/>
      <c r="CP29" s="997"/>
      <c r="CQ29" s="998"/>
      <c r="CR29" s="996"/>
      <c r="CS29" s="997"/>
      <c r="CT29" s="997"/>
      <c r="CU29" s="997"/>
      <c r="CV29" s="998"/>
      <c r="CW29" s="996"/>
      <c r="CX29" s="997"/>
      <c r="CY29" s="997"/>
      <c r="CZ29" s="997"/>
      <c r="DA29" s="998"/>
      <c r="DB29" s="996"/>
      <c r="DC29" s="997"/>
      <c r="DD29" s="997"/>
      <c r="DE29" s="997"/>
      <c r="DF29" s="998"/>
      <c r="DG29" s="996"/>
      <c r="DH29" s="997"/>
      <c r="DI29" s="997"/>
      <c r="DJ29" s="997"/>
      <c r="DK29" s="998"/>
      <c r="DL29" s="996"/>
      <c r="DM29" s="997"/>
      <c r="DN29" s="997"/>
      <c r="DO29" s="997"/>
      <c r="DP29" s="998"/>
      <c r="DQ29" s="996"/>
      <c r="DR29" s="997"/>
      <c r="DS29" s="997"/>
      <c r="DT29" s="997"/>
      <c r="DU29" s="998"/>
      <c r="DV29" s="999"/>
      <c r="DW29" s="1000"/>
      <c r="DX29" s="1000"/>
      <c r="DY29" s="1000"/>
      <c r="DZ29" s="1001"/>
      <c r="EA29" s="221"/>
    </row>
    <row r="30" spans="1:131" ht="26.25" customHeight="1" x14ac:dyDescent="0.2">
      <c r="A30" s="233">
        <v>3</v>
      </c>
      <c r="B30" s="1037" t="s">
        <v>401</v>
      </c>
      <c r="C30" s="1038"/>
      <c r="D30" s="1038"/>
      <c r="E30" s="1038"/>
      <c r="F30" s="1038"/>
      <c r="G30" s="1038"/>
      <c r="H30" s="1038"/>
      <c r="I30" s="1038"/>
      <c r="J30" s="1038"/>
      <c r="K30" s="1038"/>
      <c r="L30" s="1038"/>
      <c r="M30" s="1038"/>
      <c r="N30" s="1038"/>
      <c r="O30" s="1038"/>
      <c r="P30" s="1039"/>
      <c r="Q30" s="1045">
        <v>37</v>
      </c>
      <c r="R30" s="1046"/>
      <c r="S30" s="1046"/>
      <c r="T30" s="1046"/>
      <c r="U30" s="1046"/>
      <c r="V30" s="1046">
        <v>32</v>
      </c>
      <c r="W30" s="1046"/>
      <c r="X30" s="1046"/>
      <c r="Y30" s="1046"/>
      <c r="Z30" s="1046"/>
      <c r="AA30" s="1046">
        <v>5</v>
      </c>
      <c r="AB30" s="1046"/>
      <c r="AC30" s="1046"/>
      <c r="AD30" s="1046"/>
      <c r="AE30" s="1047"/>
      <c r="AF30" s="1042">
        <v>5</v>
      </c>
      <c r="AG30" s="1043"/>
      <c r="AH30" s="1043"/>
      <c r="AI30" s="1043"/>
      <c r="AJ30" s="1044"/>
      <c r="AK30" s="989">
        <v>13</v>
      </c>
      <c r="AL30" s="980"/>
      <c r="AM30" s="980"/>
      <c r="AN30" s="980"/>
      <c r="AO30" s="980"/>
      <c r="AP30" s="980" t="s">
        <v>586</v>
      </c>
      <c r="AQ30" s="980"/>
      <c r="AR30" s="980"/>
      <c r="AS30" s="980"/>
      <c r="AT30" s="980"/>
      <c r="AU30" s="980" t="s">
        <v>586</v>
      </c>
      <c r="AV30" s="980"/>
      <c r="AW30" s="980"/>
      <c r="AX30" s="980"/>
      <c r="AY30" s="980"/>
      <c r="AZ30" s="1048" t="s">
        <v>586</v>
      </c>
      <c r="BA30" s="1048"/>
      <c r="BB30" s="1048"/>
      <c r="BC30" s="1048"/>
      <c r="BD30" s="1048"/>
      <c r="BE30" s="981"/>
      <c r="BF30" s="981"/>
      <c r="BG30" s="981"/>
      <c r="BH30" s="981"/>
      <c r="BI30" s="982"/>
      <c r="BJ30" s="223"/>
      <c r="BK30" s="223"/>
      <c r="BL30" s="223"/>
      <c r="BM30" s="223"/>
      <c r="BN30" s="223"/>
      <c r="BO30" s="232"/>
      <c r="BP30" s="232"/>
      <c r="BQ30" s="229">
        <v>24</v>
      </c>
      <c r="BR30" s="230"/>
      <c r="BS30" s="999"/>
      <c r="BT30" s="1000"/>
      <c r="BU30" s="1000"/>
      <c r="BV30" s="1000"/>
      <c r="BW30" s="1000"/>
      <c r="BX30" s="1000"/>
      <c r="BY30" s="1000"/>
      <c r="BZ30" s="1000"/>
      <c r="CA30" s="1000"/>
      <c r="CB30" s="1000"/>
      <c r="CC30" s="1000"/>
      <c r="CD30" s="1000"/>
      <c r="CE30" s="1000"/>
      <c r="CF30" s="1000"/>
      <c r="CG30" s="1021"/>
      <c r="CH30" s="996"/>
      <c r="CI30" s="997"/>
      <c r="CJ30" s="997"/>
      <c r="CK30" s="997"/>
      <c r="CL30" s="998"/>
      <c r="CM30" s="996"/>
      <c r="CN30" s="997"/>
      <c r="CO30" s="997"/>
      <c r="CP30" s="997"/>
      <c r="CQ30" s="998"/>
      <c r="CR30" s="996"/>
      <c r="CS30" s="997"/>
      <c r="CT30" s="997"/>
      <c r="CU30" s="997"/>
      <c r="CV30" s="998"/>
      <c r="CW30" s="996"/>
      <c r="CX30" s="997"/>
      <c r="CY30" s="997"/>
      <c r="CZ30" s="997"/>
      <c r="DA30" s="998"/>
      <c r="DB30" s="996"/>
      <c r="DC30" s="997"/>
      <c r="DD30" s="997"/>
      <c r="DE30" s="997"/>
      <c r="DF30" s="998"/>
      <c r="DG30" s="996"/>
      <c r="DH30" s="997"/>
      <c r="DI30" s="997"/>
      <c r="DJ30" s="997"/>
      <c r="DK30" s="998"/>
      <c r="DL30" s="996"/>
      <c r="DM30" s="997"/>
      <c r="DN30" s="997"/>
      <c r="DO30" s="997"/>
      <c r="DP30" s="998"/>
      <c r="DQ30" s="996"/>
      <c r="DR30" s="997"/>
      <c r="DS30" s="997"/>
      <c r="DT30" s="997"/>
      <c r="DU30" s="998"/>
      <c r="DV30" s="999"/>
      <c r="DW30" s="1000"/>
      <c r="DX30" s="1000"/>
      <c r="DY30" s="1000"/>
      <c r="DZ30" s="1001"/>
      <c r="EA30" s="221"/>
    </row>
    <row r="31" spans="1:131" ht="26.25" customHeight="1" x14ac:dyDescent="0.2">
      <c r="A31" s="233">
        <v>4</v>
      </c>
      <c r="B31" s="1037" t="s">
        <v>402</v>
      </c>
      <c r="C31" s="1038"/>
      <c r="D31" s="1038"/>
      <c r="E31" s="1038"/>
      <c r="F31" s="1038"/>
      <c r="G31" s="1038"/>
      <c r="H31" s="1038"/>
      <c r="I31" s="1038"/>
      <c r="J31" s="1038"/>
      <c r="K31" s="1038"/>
      <c r="L31" s="1038"/>
      <c r="M31" s="1038"/>
      <c r="N31" s="1038"/>
      <c r="O31" s="1038"/>
      <c r="P31" s="1039"/>
      <c r="Q31" s="1045">
        <v>378</v>
      </c>
      <c r="R31" s="1046"/>
      <c r="S31" s="1046"/>
      <c r="T31" s="1046"/>
      <c r="U31" s="1046"/>
      <c r="V31" s="1046">
        <v>353</v>
      </c>
      <c r="W31" s="1046"/>
      <c r="X31" s="1046"/>
      <c r="Y31" s="1046"/>
      <c r="Z31" s="1046"/>
      <c r="AA31" s="1046">
        <v>25</v>
      </c>
      <c r="AB31" s="1046"/>
      <c r="AC31" s="1046"/>
      <c r="AD31" s="1046"/>
      <c r="AE31" s="1047"/>
      <c r="AF31" s="1042">
        <v>25</v>
      </c>
      <c r="AG31" s="1043"/>
      <c r="AH31" s="1043"/>
      <c r="AI31" s="1043"/>
      <c r="AJ31" s="1044"/>
      <c r="AK31" s="989">
        <v>107</v>
      </c>
      <c r="AL31" s="980"/>
      <c r="AM31" s="980"/>
      <c r="AN31" s="980"/>
      <c r="AO31" s="980"/>
      <c r="AP31" s="980" t="s">
        <v>586</v>
      </c>
      <c r="AQ31" s="980"/>
      <c r="AR31" s="980"/>
      <c r="AS31" s="980"/>
      <c r="AT31" s="980"/>
      <c r="AU31" s="980" t="s">
        <v>586</v>
      </c>
      <c r="AV31" s="980"/>
      <c r="AW31" s="980"/>
      <c r="AX31" s="980"/>
      <c r="AY31" s="980"/>
      <c r="AZ31" s="1048" t="s">
        <v>586</v>
      </c>
      <c r="BA31" s="1048"/>
      <c r="BB31" s="1048"/>
      <c r="BC31" s="1048"/>
      <c r="BD31" s="1048"/>
      <c r="BE31" s="981"/>
      <c r="BF31" s="981"/>
      <c r="BG31" s="981"/>
      <c r="BH31" s="981"/>
      <c r="BI31" s="982"/>
      <c r="BJ31" s="223"/>
      <c r="BK31" s="223"/>
      <c r="BL31" s="223"/>
      <c r="BM31" s="223"/>
      <c r="BN31" s="223"/>
      <c r="BO31" s="232"/>
      <c r="BP31" s="232"/>
      <c r="BQ31" s="229">
        <v>25</v>
      </c>
      <c r="BR31" s="230"/>
      <c r="BS31" s="999"/>
      <c r="BT31" s="1000"/>
      <c r="BU31" s="1000"/>
      <c r="BV31" s="1000"/>
      <c r="BW31" s="1000"/>
      <c r="BX31" s="1000"/>
      <c r="BY31" s="1000"/>
      <c r="BZ31" s="1000"/>
      <c r="CA31" s="1000"/>
      <c r="CB31" s="1000"/>
      <c r="CC31" s="1000"/>
      <c r="CD31" s="1000"/>
      <c r="CE31" s="1000"/>
      <c r="CF31" s="1000"/>
      <c r="CG31" s="1021"/>
      <c r="CH31" s="996"/>
      <c r="CI31" s="997"/>
      <c r="CJ31" s="997"/>
      <c r="CK31" s="997"/>
      <c r="CL31" s="998"/>
      <c r="CM31" s="996"/>
      <c r="CN31" s="997"/>
      <c r="CO31" s="997"/>
      <c r="CP31" s="997"/>
      <c r="CQ31" s="998"/>
      <c r="CR31" s="996"/>
      <c r="CS31" s="997"/>
      <c r="CT31" s="997"/>
      <c r="CU31" s="997"/>
      <c r="CV31" s="998"/>
      <c r="CW31" s="996"/>
      <c r="CX31" s="997"/>
      <c r="CY31" s="997"/>
      <c r="CZ31" s="997"/>
      <c r="DA31" s="998"/>
      <c r="DB31" s="996"/>
      <c r="DC31" s="997"/>
      <c r="DD31" s="997"/>
      <c r="DE31" s="997"/>
      <c r="DF31" s="998"/>
      <c r="DG31" s="996"/>
      <c r="DH31" s="997"/>
      <c r="DI31" s="997"/>
      <c r="DJ31" s="997"/>
      <c r="DK31" s="998"/>
      <c r="DL31" s="996"/>
      <c r="DM31" s="997"/>
      <c r="DN31" s="997"/>
      <c r="DO31" s="997"/>
      <c r="DP31" s="998"/>
      <c r="DQ31" s="996"/>
      <c r="DR31" s="997"/>
      <c r="DS31" s="997"/>
      <c r="DT31" s="997"/>
      <c r="DU31" s="998"/>
      <c r="DV31" s="999"/>
      <c r="DW31" s="1000"/>
      <c r="DX31" s="1000"/>
      <c r="DY31" s="1000"/>
      <c r="DZ31" s="1001"/>
      <c r="EA31" s="221"/>
    </row>
    <row r="32" spans="1:131" ht="26.25" customHeight="1" x14ac:dyDescent="0.2">
      <c r="A32" s="233">
        <v>5</v>
      </c>
      <c r="B32" s="1037" t="s">
        <v>403</v>
      </c>
      <c r="C32" s="1038"/>
      <c r="D32" s="1038"/>
      <c r="E32" s="1038"/>
      <c r="F32" s="1038"/>
      <c r="G32" s="1038"/>
      <c r="H32" s="1038"/>
      <c r="I32" s="1038"/>
      <c r="J32" s="1038"/>
      <c r="K32" s="1038"/>
      <c r="L32" s="1038"/>
      <c r="M32" s="1038"/>
      <c r="N32" s="1038"/>
      <c r="O32" s="1038"/>
      <c r="P32" s="1039"/>
      <c r="Q32" s="1045">
        <v>24</v>
      </c>
      <c r="R32" s="1046"/>
      <c r="S32" s="1046"/>
      <c r="T32" s="1046"/>
      <c r="U32" s="1046"/>
      <c r="V32" s="1046">
        <v>21</v>
      </c>
      <c r="W32" s="1046"/>
      <c r="X32" s="1046"/>
      <c r="Y32" s="1046"/>
      <c r="Z32" s="1046"/>
      <c r="AA32" s="1046">
        <v>3</v>
      </c>
      <c r="AB32" s="1046"/>
      <c r="AC32" s="1046"/>
      <c r="AD32" s="1046"/>
      <c r="AE32" s="1047"/>
      <c r="AF32" s="1042">
        <v>3</v>
      </c>
      <c r="AG32" s="1043"/>
      <c r="AH32" s="1043"/>
      <c r="AI32" s="1043"/>
      <c r="AJ32" s="1044"/>
      <c r="AK32" s="989">
        <v>14</v>
      </c>
      <c r="AL32" s="980"/>
      <c r="AM32" s="980"/>
      <c r="AN32" s="980"/>
      <c r="AO32" s="980"/>
      <c r="AP32" s="980">
        <v>65</v>
      </c>
      <c r="AQ32" s="980"/>
      <c r="AR32" s="980"/>
      <c r="AS32" s="980"/>
      <c r="AT32" s="980"/>
      <c r="AU32" s="980">
        <v>53</v>
      </c>
      <c r="AV32" s="980"/>
      <c r="AW32" s="980"/>
      <c r="AX32" s="980"/>
      <c r="AY32" s="980"/>
      <c r="AZ32" s="1048" t="s">
        <v>586</v>
      </c>
      <c r="BA32" s="1048"/>
      <c r="BB32" s="1048"/>
      <c r="BC32" s="1048"/>
      <c r="BD32" s="1048"/>
      <c r="BE32" s="981" t="s">
        <v>404</v>
      </c>
      <c r="BF32" s="981"/>
      <c r="BG32" s="981"/>
      <c r="BH32" s="981"/>
      <c r="BI32" s="982"/>
      <c r="BJ32" s="223"/>
      <c r="BK32" s="223"/>
      <c r="BL32" s="223"/>
      <c r="BM32" s="223"/>
      <c r="BN32" s="223"/>
      <c r="BO32" s="232"/>
      <c r="BP32" s="232"/>
      <c r="BQ32" s="229">
        <v>26</v>
      </c>
      <c r="BR32" s="230"/>
      <c r="BS32" s="999"/>
      <c r="BT32" s="1000"/>
      <c r="BU32" s="1000"/>
      <c r="BV32" s="1000"/>
      <c r="BW32" s="1000"/>
      <c r="BX32" s="1000"/>
      <c r="BY32" s="1000"/>
      <c r="BZ32" s="1000"/>
      <c r="CA32" s="1000"/>
      <c r="CB32" s="1000"/>
      <c r="CC32" s="1000"/>
      <c r="CD32" s="1000"/>
      <c r="CE32" s="1000"/>
      <c r="CF32" s="1000"/>
      <c r="CG32" s="1021"/>
      <c r="CH32" s="996"/>
      <c r="CI32" s="997"/>
      <c r="CJ32" s="997"/>
      <c r="CK32" s="997"/>
      <c r="CL32" s="998"/>
      <c r="CM32" s="996"/>
      <c r="CN32" s="997"/>
      <c r="CO32" s="997"/>
      <c r="CP32" s="997"/>
      <c r="CQ32" s="998"/>
      <c r="CR32" s="996"/>
      <c r="CS32" s="997"/>
      <c r="CT32" s="997"/>
      <c r="CU32" s="997"/>
      <c r="CV32" s="998"/>
      <c r="CW32" s="996"/>
      <c r="CX32" s="997"/>
      <c r="CY32" s="997"/>
      <c r="CZ32" s="997"/>
      <c r="DA32" s="998"/>
      <c r="DB32" s="996"/>
      <c r="DC32" s="997"/>
      <c r="DD32" s="997"/>
      <c r="DE32" s="997"/>
      <c r="DF32" s="998"/>
      <c r="DG32" s="996"/>
      <c r="DH32" s="997"/>
      <c r="DI32" s="997"/>
      <c r="DJ32" s="997"/>
      <c r="DK32" s="998"/>
      <c r="DL32" s="996"/>
      <c r="DM32" s="997"/>
      <c r="DN32" s="997"/>
      <c r="DO32" s="997"/>
      <c r="DP32" s="998"/>
      <c r="DQ32" s="996"/>
      <c r="DR32" s="997"/>
      <c r="DS32" s="997"/>
      <c r="DT32" s="997"/>
      <c r="DU32" s="998"/>
      <c r="DV32" s="999"/>
      <c r="DW32" s="1000"/>
      <c r="DX32" s="1000"/>
      <c r="DY32" s="1000"/>
      <c r="DZ32" s="1001"/>
      <c r="EA32" s="221"/>
    </row>
    <row r="33" spans="1:131" ht="26.25" customHeight="1" x14ac:dyDescent="0.2">
      <c r="A33" s="233">
        <v>6</v>
      </c>
      <c r="B33" s="1037" t="s">
        <v>405</v>
      </c>
      <c r="C33" s="1038"/>
      <c r="D33" s="1038"/>
      <c r="E33" s="1038"/>
      <c r="F33" s="1038"/>
      <c r="G33" s="1038"/>
      <c r="H33" s="1038"/>
      <c r="I33" s="1038"/>
      <c r="J33" s="1038"/>
      <c r="K33" s="1038"/>
      <c r="L33" s="1038"/>
      <c r="M33" s="1038"/>
      <c r="N33" s="1038"/>
      <c r="O33" s="1038"/>
      <c r="P33" s="1039"/>
      <c r="Q33" s="1045">
        <v>20</v>
      </c>
      <c r="R33" s="1046"/>
      <c r="S33" s="1046"/>
      <c r="T33" s="1046"/>
      <c r="U33" s="1046"/>
      <c r="V33" s="1046">
        <v>12</v>
      </c>
      <c r="W33" s="1046"/>
      <c r="X33" s="1046"/>
      <c r="Y33" s="1046"/>
      <c r="Z33" s="1046"/>
      <c r="AA33" s="1046">
        <v>8</v>
      </c>
      <c r="AB33" s="1046"/>
      <c r="AC33" s="1046"/>
      <c r="AD33" s="1046"/>
      <c r="AE33" s="1047"/>
      <c r="AF33" s="1042">
        <v>8</v>
      </c>
      <c r="AG33" s="1043"/>
      <c r="AH33" s="1043"/>
      <c r="AI33" s="1043"/>
      <c r="AJ33" s="1044"/>
      <c r="AK33" s="989">
        <v>15</v>
      </c>
      <c r="AL33" s="980"/>
      <c r="AM33" s="980"/>
      <c r="AN33" s="980"/>
      <c r="AO33" s="980"/>
      <c r="AP33" s="980">
        <v>53</v>
      </c>
      <c r="AQ33" s="980"/>
      <c r="AR33" s="980"/>
      <c r="AS33" s="980"/>
      <c r="AT33" s="980"/>
      <c r="AU33" s="980">
        <v>53</v>
      </c>
      <c r="AV33" s="980"/>
      <c r="AW33" s="980"/>
      <c r="AX33" s="980"/>
      <c r="AY33" s="980"/>
      <c r="AZ33" s="1048" t="s">
        <v>586</v>
      </c>
      <c r="BA33" s="1048"/>
      <c r="BB33" s="1048"/>
      <c r="BC33" s="1048"/>
      <c r="BD33" s="1048"/>
      <c r="BE33" s="981" t="s">
        <v>406</v>
      </c>
      <c r="BF33" s="981"/>
      <c r="BG33" s="981"/>
      <c r="BH33" s="981"/>
      <c r="BI33" s="982"/>
      <c r="BJ33" s="223"/>
      <c r="BK33" s="223"/>
      <c r="BL33" s="223"/>
      <c r="BM33" s="223"/>
      <c r="BN33" s="223"/>
      <c r="BO33" s="232"/>
      <c r="BP33" s="232"/>
      <c r="BQ33" s="229">
        <v>27</v>
      </c>
      <c r="BR33" s="230"/>
      <c r="BS33" s="999"/>
      <c r="BT33" s="1000"/>
      <c r="BU33" s="1000"/>
      <c r="BV33" s="1000"/>
      <c r="BW33" s="1000"/>
      <c r="BX33" s="1000"/>
      <c r="BY33" s="1000"/>
      <c r="BZ33" s="1000"/>
      <c r="CA33" s="1000"/>
      <c r="CB33" s="1000"/>
      <c r="CC33" s="1000"/>
      <c r="CD33" s="1000"/>
      <c r="CE33" s="1000"/>
      <c r="CF33" s="1000"/>
      <c r="CG33" s="1021"/>
      <c r="CH33" s="996"/>
      <c r="CI33" s="997"/>
      <c r="CJ33" s="997"/>
      <c r="CK33" s="997"/>
      <c r="CL33" s="998"/>
      <c r="CM33" s="996"/>
      <c r="CN33" s="997"/>
      <c r="CO33" s="997"/>
      <c r="CP33" s="997"/>
      <c r="CQ33" s="998"/>
      <c r="CR33" s="996"/>
      <c r="CS33" s="997"/>
      <c r="CT33" s="997"/>
      <c r="CU33" s="997"/>
      <c r="CV33" s="998"/>
      <c r="CW33" s="996"/>
      <c r="CX33" s="997"/>
      <c r="CY33" s="997"/>
      <c r="CZ33" s="997"/>
      <c r="DA33" s="998"/>
      <c r="DB33" s="996"/>
      <c r="DC33" s="997"/>
      <c r="DD33" s="997"/>
      <c r="DE33" s="997"/>
      <c r="DF33" s="998"/>
      <c r="DG33" s="996"/>
      <c r="DH33" s="997"/>
      <c r="DI33" s="997"/>
      <c r="DJ33" s="997"/>
      <c r="DK33" s="998"/>
      <c r="DL33" s="996"/>
      <c r="DM33" s="997"/>
      <c r="DN33" s="997"/>
      <c r="DO33" s="997"/>
      <c r="DP33" s="998"/>
      <c r="DQ33" s="996"/>
      <c r="DR33" s="997"/>
      <c r="DS33" s="997"/>
      <c r="DT33" s="997"/>
      <c r="DU33" s="998"/>
      <c r="DV33" s="999"/>
      <c r="DW33" s="1000"/>
      <c r="DX33" s="1000"/>
      <c r="DY33" s="1000"/>
      <c r="DZ33" s="1001"/>
      <c r="EA33" s="221"/>
    </row>
    <row r="34" spans="1:131" ht="26.25" customHeight="1" x14ac:dyDescent="0.2">
      <c r="A34" s="233">
        <v>7</v>
      </c>
      <c r="B34" s="1037" t="s">
        <v>407</v>
      </c>
      <c r="C34" s="1038"/>
      <c r="D34" s="1038"/>
      <c r="E34" s="1038"/>
      <c r="F34" s="1038"/>
      <c r="G34" s="1038"/>
      <c r="H34" s="1038"/>
      <c r="I34" s="1038"/>
      <c r="J34" s="1038"/>
      <c r="K34" s="1038"/>
      <c r="L34" s="1038"/>
      <c r="M34" s="1038"/>
      <c r="N34" s="1038"/>
      <c r="O34" s="1038"/>
      <c r="P34" s="1039"/>
      <c r="Q34" s="1045">
        <v>12</v>
      </c>
      <c r="R34" s="1046"/>
      <c r="S34" s="1046"/>
      <c r="T34" s="1046"/>
      <c r="U34" s="1046"/>
      <c r="V34" s="1046">
        <v>4</v>
      </c>
      <c r="W34" s="1046"/>
      <c r="X34" s="1046"/>
      <c r="Y34" s="1046"/>
      <c r="Z34" s="1046"/>
      <c r="AA34" s="1046">
        <v>8</v>
      </c>
      <c r="AB34" s="1046"/>
      <c r="AC34" s="1046"/>
      <c r="AD34" s="1046"/>
      <c r="AE34" s="1047"/>
      <c r="AF34" s="1042">
        <v>8</v>
      </c>
      <c r="AG34" s="1043"/>
      <c r="AH34" s="1043"/>
      <c r="AI34" s="1043"/>
      <c r="AJ34" s="1044"/>
      <c r="AK34" s="989" t="s">
        <v>586</v>
      </c>
      <c r="AL34" s="980"/>
      <c r="AM34" s="980"/>
      <c r="AN34" s="980"/>
      <c r="AO34" s="980"/>
      <c r="AP34" s="980" t="s">
        <v>586</v>
      </c>
      <c r="AQ34" s="980"/>
      <c r="AR34" s="980"/>
      <c r="AS34" s="980"/>
      <c r="AT34" s="980"/>
      <c r="AU34" s="980" t="s">
        <v>586</v>
      </c>
      <c r="AV34" s="980"/>
      <c r="AW34" s="980"/>
      <c r="AX34" s="980"/>
      <c r="AY34" s="980"/>
      <c r="AZ34" s="1048" t="s">
        <v>586</v>
      </c>
      <c r="BA34" s="1048"/>
      <c r="BB34" s="1048"/>
      <c r="BC34" s="1048"/>
      <c r="BD34" s="1048"/>
      <c r="BE34" s="981" t="s">
        <v>406</v>
      </c>
      <c r="BF34" s="981"/>
      <c r="BG34" s="981"/>
      <c r="BH34" s="981"/>
      <c r="BI34" s="982"/>
      <c r="BJ34" s="223"/>
      <c r="BK34" s="223"/>
      <c r="BL34" s="223"/>
      <c r="BM34" s="223"/>
      <c r="BN34" s="223"/>
      <c r="BO34" s="232"/>
      <c r="BP34" s="232"/>
      <c r="BQ34" s="229">
        <v>28</v>
      </c>
      <c r="BR34" s="230"/>
      <c r="BS34" s="999"/>
      <c r="BT34" s="1000"/>
      <c r="BU34" s="1000"/>
      <c r="BV34" s="1000"/>
      <c r="BW34" s="1000"/>
      <c r="BX34" s="1000"/>
      <c r="BY34" s="1000"/>
      <c r="BZ34" s="1000"/>
      <c r="CA34" s="1000"/>
      <c r="CB34" s="1000"/>
      <c r="CC34" s="1000"/>
      <c r="CD34" s="1000"/>
      <c r="CE34" s="1000"/>
      <c r="CF34" s="1000"/>
      <c r="CG34" s="1021"/>
      <c r="CH34" s="996"/>
      <c r="CI34" s="997"/>
      <c r="CJ34" s="997"/>
      <c r="CK34" s="997"/>
      <c r="CL34" s="998"/>
      <c r="CM34" s="996"/>
      <c r="CN34" s="997"/>
      <c r="CO34" s="997"/>
      <c r="CP34" s="997"/>
      <c r="CQ34" s="998"/>
      <c r="CR34" s="996"/>
      <c r="CS34" s="997"/>
      <c r="CT34" s="997"/>
      <c r="CU34" s="997"/>
      <c r="CV34" s="998"/>
      <c r="CW34" s="996"/>
      <c r="CX34" s="997"/>
      <c r="CY34" s="997"/>
      <c r="CZ34" s="997"/>
      <c r="DA34" s="998"/>
      <c r="DB34" s="996"/>
      <c r="DC34" s="997"/>
      <c r="DD34" s="997"/>
      <c r="DE34" s="997"/>
      <c r="DF34" s="998"/>
      <c r="DG34" s="996"/>
      <c r="DH34" s="997"/>
      <c r="DI34" s="997"/>
      <c r="DJ34" s="997"/>
      <c r="DK34" s="998"/>
      <c r="DL34" s="996"/>
      <c r="DM34" s="997"/>
      <c r="DN34" s="997"/>
      <c r="DO34" s="997"/>
      <c r="DP34" s="998"/>
      <c r="DQ34" s="996"/>
      <c r="DR34" s="997"/>
      <c r="DS34" s="997"/>
      <c r="DT34" s="997"/>
      <c r="DU34" s="998"/>
      <c r="DV34" s="999"/>
      <c r="DW34" s="1000"/>
      <c r="DX34" s="1000"/>
      <c r="DY34" s="1000"/>
      <c r="DZ34" s="1001"/>
      <c r="EA34" s="221"/>
    </row>
    <row r="35" spans="1:131" ht="26.25" customHeight="1" x14ac:dyDescent="0.2">
      <c r="A35" s="233">
        <v>8</v>
      </c>
      <c r="B35" s="1037"/>
      <c r="C35" s="1038"/>
      <c r="D35" s="1038"/>
      <c r="E35" s="1038"/>
      <c r="F35" s="1038"/>
      <c r="G35" s="1038"/>
      <c r="H35" s="1038"/>
      <c r="I35" s="1038"/>
      <c r="J35" s="1038"/>
      <c r="K35" s="1038"/>
      <c r="L35" s="1038"/>
      <c r="M35" s="1038"/>
      <c r="N35" s="1038"/>
      <c r="O35" s="1038"/>
      <c r="P35" s="1039"/>
      <c r="Q35" s="1045"/>
      <c r="R35" s="1046"/>
      <c r="S35" s="1046"/>
      <c r="T35" s="1046"/>
      <c r="U35" s="1046"/>
      <c r="V35" s="1046"/>
      <c r="W35" s="1046"/>
      <c r="X35" s="1046"/>
      <c r="Y35" s="1046"/>
      <c r="Z35" s="1046"/>
      <c r="AA35" s="1046"/>
      <c r="AB35" s="1046"/>
      <c r="AC35" s="1046"/>
      <c r="AD35" s="1046"/>
      <c r="AE35" s="1047"/>
      <c r="AF35" s="1042"/>
      <c r="AG35" s="1043"/>
      <c r="AH35" s="1043"/>
      <c r="AI35" s="1043"/>
      <c r="AJ35" s="1044"/>
      <c r="AK35" s="989"/>
      <c r="AL35" s="980"/>
      <c r="AM35" s="980"/>
      <c r="AN35" s="980"/>
      <c r="AO35" s="980"/>
      <c r="AP35" s="980"/>
      <c r="AQ35" s="980"/>
      <c r="AR35" s="980"/>
      <c r="AS35" s="980"/>
      <c r="AT35" s="980"/>
      <c r="AU35" s="980"/>
      <c r="AV35" s="980"/>
      <c r="AW35" s="980"/>
      <c r="AX35" s="980"/>
      <c r="AY35" s="980"/>
      <c r="AZ35" s="1048"/>
      <c r="BA35" s="1048"/>
      <c r="BB35" s="1048"/>
      <c r="BC35" s="1048"/>
      <c r="BD35" s="1048"/>
      <c r="BE35" s="981"/>
      <c r="BF35" s="981"/>
      <c r="BG35" s="981"/>
      <c r="BH35" s="981"/>
      <c r="BI35" s="982"/>
      <c r="BJ35" s="223"/>
      <c r="BK35" s="223"/>
      <c r="BL35" s="223"/>
      <c r="BM35" s="223"/>
      <c r="BN35" s="223"/>
      <c r="BO35" s="232"/>
      <c r="BP35" s="232"/>
      <c r="BQ35" s="229">
        <v>29</v>
      </c>
      <c r="BR35" s="230"/>
      <c r="BS35" s="999"/>
      <c r="BT35" s="1000"/>
      <c r="BU35" s="1000"/>
      <c r="BV35" s="1000"/>
      <c r="BW35" s="1000"/>
      <c r="BX35" s="1000"/>
      <c r="BY35" s="1000"/>
      <c r="BZ35" s="1000"/>
      <c r="CA35" s="1000"/>
      <c r="CB35" s="1000"/>
      <c r="CC35" s="1000"/>
      <c r="CD35" s="1000"/>
      <c r="CE35" s="1000"/>
      <c r="CF35" s="1000"/>
      <c r="CG35" s="1021"/>
      <c r="CH35" s="996"/>
      <c r="CI35" s="997"/>
      <c r="CJ35" s="997"/>
      <c r="CK35" s="997"/>
      <c r="CL35" s="998"/>
      <c r="CM35" s="996"/>
      <c r="CN35" s="997"/>
      <c r="CO35" s="997"/>
      <c r="CP35" s="997"/>
      <c r="CQ35" s="998"/>
      <c r="CR35" s="996"/>
      <c r="CS35" s="997"/>
      <c r="CT35" s="997"/>
      <c r="CU35" s="997"/>
      <c r="CV35" s="998"/>
      <c r="CW35" s="996"/>
      <c r="CX35" s="997"/>
      <c r="CY35" s="997"/>
      <c r="CZ35" s="997"/>
      <c r="DA35" s="998"/>
      <c r="DB35" s="996"/>
      <c r="DC35" s="997"/>
      <c r="DD35" s="997"/>
      <c r="DE35" s="997"/>
      <c r="DF35" s="998"/>
      <c r="DG35" s="996"/>
      <c r="DH35" s="997"/>
      <c r="DI35" s="997"/>
      <c r="DJ35" s="997"/>
      <c r="DK35" s="998"/>
      <c r="DL35" s="996"/>
      <c r="DM35" s="997"/>
      <c r="DN35" s="997"/>
      <c r="DO35" s="997"/>
      <c r="DP35" s="998"/>
      <c r="DQ35" s="996"/>
      <c r="DR35" s="997"/>
      <c r="DS35" s="997"/>
      <c r="DT35" s="997"/>
      <c r="DU35" s="998"/>
      <c r="DV35" s="999"/>
      <c r="DW35" s="1000"/>
      <c r="DX35" s="1000"/>
      <c r="DY35" s="1000"/>
      <c r="DZ35" s="1001"/>
      <c r="EA35" s="221"/>
    </row>
    <row r="36" spans="1:131" ht="26.25" customHeight="1" x14ac:dyDescent="0.2">
      <c r="A36" s="233">
        <v>9</v>
      </c>
      <c r="B36" s="1037"/>
      <c r="C36" s="1038"/>
      <c r="D36" s="1038"/>
      <c r="E36" s="1038"/>
      <c r="F36" s="1038"/>
      <c r="G36" s="1038"/>
      <c r="H36" s="1038"/>
      <c r="I36" s="1038"/>
      <c r="J36" s="1038"/>
      <c r="K36" s="1038"/>
      <c r="L36" s="1038"/>
      <c r="M36" s="1038"/>
      <c r="N36" s="1038"/>
      <c r="O36" s="1038"/>
      <c r="P36" s="1039"/>
      <c r="Q36" s="1045"/>
      <c r="R36" s="1046"/>
      <c r="S36" s="1046"/>
      <c r="T36" s="1046"/>
      <c r="U36" s="1046"/>
      <c r="V36" s="1046"/>
      <c r="W36" s="1046"/>
      <c r="X36" s="1046"/>
      <c r="Y36" s="1046"/>
      <c r="Z36" s="1046"/>
      <c r="AA36" s="1046"/>
      <c r="AB36" s="1046"/>
      <c r="AC36" s="1046"/>
      <c r="AD36" s="1046"/>
      <c r="AE36" s="1047"/>
      <c r="AF36" s="1042"/>
      <c r="AG36" s="1043"/>
      <c r="AH36" s="1043"/>
      <c r="AI36" s="1043"/>
      <c r="AJ36" s="1044"/>
      <c r="AK36" s="989"/>
      <c r="AL36" s="980"/>
      <c r="AM36" s="980"/>
      <c r="AN36" s="980"/>
      <c r="AO36" s="980"/>
      <c r="AP36" s="980"/>
      <c r="AQ36" s="980"/>
      <c r="AR36" s="980"/>
      <c r="AS36" s="980"/>
      <c r="AT36" s="980"/>
      <c r="AU36" s="980"/>
      <c r="AV36" s="980"/>
      <c r="AW36" s="980"/>
      <c r="AX36" s="980"/>
      <c r="AY36" s="980"/>
      <c r="AZ36" s="1048"/>
      <c r="BA36" s="1048"/>
      <c r="BB36" s="1048"/>
      <c r="BC36" s="1048"/>
      <c r="BD36" s="1048"/>
      <c r="BE36" s="981"/>
      <c r="BF36" s="981"/>
      <c r="BG36" s="981"/>
      <c r="BH36" s="981"/>
      <c r="BI36" s="982"/>
      <c r="BJ36" s="223"/>
      <c r="BK36" s="223"/>
      <c r="BL36" s="223"/>
      <c r="BM36" s="223"/>
      <c r="BN36" s="223"/>
      <c r="BO36" s="232"/>
      <c r="BP36" s="232"/>
      <c r="BQ36" s="229">
        <v>30</v>
      </c>
      <c r="BR36" s="230"/>
      <c r="BS36" s="999"/>
      <c r="BT36" s="1000"/>
      <c r="BU36" s="1000"/>
      <c r="BV36" s="1000"/>
      <c r="BW36" s="1000"/>
      <c r="BX36" s="1000"/>
      <c r="BY36" s="1000"/>
      <c r="BZ36" s="1000"/>
      <c r="CA36" s="1000"/>
      <c r="CB36" s="1000"/>
      <c r="CC36" s="1000"/>
      <c r="CD36" s="1000"/>
      <c r="CE36" s="1000"/>
      <c r="CF36" s="1000"/>
      <c r="CG36" s="1021"/>
      <c r="CH36" s="996"/>
      <c r="CI36" s="997"/>
      <c r="CJ36" s="997"/>
      <c r="CK36" s="997"/>
      <c r="CL36" s="998"/>
      <c r="CM36" s="996"/>
      <c r="CN36" s="997"/>
      <c r="CO36" s="997"/>
      <c r="CP36" s="997"/>
      <c r="CQ36" s="998"/>
      <c r="CR36" s="996"/>
      <c r="CS36" s="997"/>
      <c r="CT36" s="997"/>
      <c r="CU36" s="997"/>
      <c r="CV36" s="998"/>
      <c r="CW36" s="996"/>
      <c r="CX36" s="997"/>
      <c r="CY36" s="997"/>
      <c r="CZ36" s="997"/>
      <c r="DA36" s="998"/>
      <c r="DB36" s="996"/>
      <c r="DC36" s="997"/>
      <c r="DD36" s="997"/>
      <c r="DE36" s="997"/>
      <c r="DF36" s="998"/>
      <c r="DG36" s="996"/>
      <c r="DH36" s="997"/>
      <c r="DI36" s="997"/>
      <c r="DJ36" s="997"/>
      <c r="DK36" s="998"/>
      <c r="DL36" s="996"/>
      <c r="DM36" s="997"/>
      <c r="DN36" s="997"/>
      <c r="DO36" s="997"/>
      <c r="DP36" s="998"/>
      <c r="DQ36" s="996"/>
      <c r="DR36" s="997"/>
      <c r="DS36" s="997"/>
      <c r="DT36" s="997"/>
      <c r="DU36" s="998"/>
      <c r="DV36" s="999"/>
      <c r="DW36" s="1000"/>
      <c r="DX36" s="1000"/>
      <c r="DY36" s="1000"/>
      <c r="DZ36" s="1001"/>
      <c r="EA36" s="221"/>
    </row>
    <row r="37" spans="1:131" ht="26.25" customHeight="1" x14ac:dyDescent="0.2">
      <c r="A37" s="233">
        <v>10</v>
      </c>
      <c r="B37" s="1037"/>
      <c r="C37" s="1038"/>
      <c r="D37" s="1038"/>
      <c r="E37" s="1038"/>
      <c r="F37" s="1038"/>
      <c r="G37" s="1038"/>
      <c r="H37" s="1038"/>
      <c r="I37" s="1038"/>
      <c r="J37" s="1038"/>
      <c r="K37" s="1038"/>
      <c r="L37" s="1038"/>
      <c r="M37" s="1038"/>
      <c r="N37" s="1038"/>
      <c r="O37" s="1038"/>
      <c r="P37" s="1039"/>
      <c r="Q37" s="1045"/>
      <c r="R37" s="1046"/>
      <c r="S37" s="1046"/>
      <c r="T37" s="1046"/>
      <c r="U37" s="1046"/>
      <c r="V37" s="1046"/>
      <c r="W37" s="1046"/>
      <c r="X37" s="1046"/>
      <c r="Y37" s="1046"/>
      <c r="Z37" s="1046"/>
      <c r="AA37" s="1046"/>
      <c r="AB37" s="1046"/>
      <c r="AC37" s="1046"/>
      <c r="AD37" s="1046"/>
      <c r="AE37" s="1047"/>
      <c r="AF37" s="1042"/>
      <c r="AG37" s="1043"/>
      <c r="AH37" s="1043"/>
      <c r="AI37" s="1043"/>
      <c r="AJ37" s="1044"/>
      <c r="AK37" s="989"/>
      <c r="AL37" s="980"/>
      <c r="AM37" s="980"/>
      <c r="AN37" s="980"/>
      <c r="AO37" s="980"/>
      <c r="AP37" s="980"/>
      <c r="AQ37" s="980"/>
      <c r="AR37" s="980"/>
      <c r="AS37" s="980"/>
      <c r="AT37" s="980"/>
      <c r="AU37" s="980"/>
      <c r="AV37" s="980"/>
      <c r="AW37" s="980"/>
      <c r="AX37" s="980"/>
      <c r="AY37" s="980"/>
      <c r="AZ37" s="1048"/>
      <c r="BA37" s="1048"/>
      <c r="BB37" s="1048"/>
      <c r="BC37" s="1048"/>
      <c r="BD37" s="1048"/>
      <c r="BE37" s="981"/>
      <c r="BF37" s="981"/>
      <c r="BG37" s="981"/>
      <c r="BH37" s="981"/>
      <c r="BI37" s="982"/>
      <c r="BJ37" s="223"/>
      <c r="BK37" s="223"/>
      <c r="BL37" s="223"/>
      <c r="BM37" s="223"/>
      <c r="BN37" s="223"/>
      <c r="BO37" s="232"/>
      <c r="BP37" s="232"/>
      <c r="BQ37" s="229">
        <v>31</v>
      </c>
      <c r="BR37" s="230"/>
      <c r="BS37" s="999"/>
      <c r="BT37" s="1000"/>
      <c r="BU37" s="1000"/>
      <c r="BV37" s="1000"/>
      <c r="BW37" s="1000"/>
      <c r="BX37" s="1000"/>
      <c r="BY37" s="1000"/>
      <c r="BZ37" s="1000"/>
      <c r="CA37" s="1000"/>
      <c r="CB37" s="1000"/>
      <c r="CC37" s="1000"/>
      <c r="CD37" s="1000"/>
      <c r="CE37" s="1000"/>
      <c r="CF37" s="1000"/>
      <c r="CG37" s="1021"/>
      <c r="CH37" s="996"/>
      <c r="CI37" s="997"/>
      <c r="CJ37" s="997"/>
      <c r="CK37" s="997"/>
      <c r="CL37" s="998"/>
      <c r="CM37" s="996"/>
      <c r="CN37" s="997"/>
      <c r="CO37" s="997"/>
      <c r="CP37" s="997"/>
      <c r="CQ37" s="998"/>
      <c r="CR37" s="996"/>
      <c r="CS37" s="997"/>
      <c r="CT37" s="997"/>
      <c r="CU37" s="997"/>
      <c r="CV37" s="998"/>
      <c r="CW37" s="996"/>
      <c r="CX37" s="997"/>
      <c r="CY37" s="997"/>
      <c r="CZ37" s="997"/>
      <c r="DA37" s="998"/>
      <c r="DB37" s="996"/>
      <c r="DC37" s="997"/>
      <c r="DD37" s="997"/>
      <c r="DE37" s="997"/>
      <c r="DF37" s="998"/>
      <c r="DG37" s="996"/>
      <c r="DH37" s="997"/>
      <c r="DI37" s="997"/>
      <c r="DJ37" s="997"/>
      <c r="DK37" s="998"/>
      <c r="DL37" s="996"/>
      <c r="DM37" s="997"/>
      <c r="DN37" s="997"/>
      <c r="DO37" s="997"/>
      <c r="DP37" s="998"/>
      <c r="DQ37" s="996"/>
      <c r="DR37" s="997"/>
      <c r="DS37" s="997"/>
      <c r="DT37" s="997"/>
      <c r="DU37" s="998"/>
      <c r="DV37" s="999"/>
      <c r="DW37" s="1000"/>
      <c r="DX37" s="1000"/>
      <c r="DY37" s="1000"/>
      <c r="DZ37" s="1001"/>
      <c r="EA37" s="221"/>
    </row>
    <row r="38" spans="1:131" ht="26.25" customHeight="1" x14ac:dyDescent="0.2">
      <c r="A38" s="233">
        <v>11</v>
      </c>
      <c r="B38" s="1037"/>
      <c r="C38" s="1038"/>
      <c r="D38" s="1038"/>
      <c r="E38" s="1038"/>
      <c r="F38" s="1038"/>
      <c r="G38" s="1038"/>
      <c r="H38" s="1038"/>
      <c r="I38" s="1038"/>
      <c r="J38" s="1038"/>
      <c r="K38" s="1038"/>
      <c r="L38" s="1038"/>
      <c r="M38" s="1038"/>
      <c r="N38" s="1038"/>
      <c r="O38" s="1038"/>
      <c r="P38" s="1039"/>
      <c r="Q38" s="1045"/>
      <c r="R38" s="1046"/>
      <c r="S38" s="1046"/>
      <c r="T38" s="1046"/>
      <c r="U38" s="1046"/>
      <c r="V38" s="1046"/>
      <c r="W38" s="1046"/>
      <c r="X38" s="1046"/>
      <c r="Y38" s="1046"/>
      <c r="Z38" s="1046"/>
      <c r="AA38" s="1046"/>
      <c r="AB38" s="1046"/>
      <c r="AC38" s="1046"/>
      <c r="AD38" s="1046"/>
      <c r="AE38" s="1047"/>
      <c r="AF38" s="1042"/>
      <c r="AG38" s="1043"/>
      <c r="AH38" s="1043"/>
      <c r="AI38" s="1043"/>
      <c r="AJ38" s="1044"/>
      <c r="AK38" s="989"/>
      <c r="AL38" s="980"/>
      <c r="AM38" s="980"/>
      <c r="AN38" s="980"/>
      <c r="AO38" s="980"/>
      <c r="AP38" s="980"/>
      <c r="AQ38" s="980"/>
      <c r="AR38" s="980"/>
      <c r="AS38" s="980"/>
      <c r="AT38" s="980"/>
      <c r="AU38" s="980"/>
      <c r="AV38" s="980"/>
      <c r="AW38" s="980"/>
      <c r="AX38" s="980"/>
      <c r="AY38" s="980"/>
      <c r="AZ38" s="1048"/>
      <c r="BA38" s="1048"/>
      <c r="BB38" s="1048"/>
      <c r="BC38" s="1048"/>
      <c r="BD38" s="1048"/>
      <c r="BE38" s="981"/>
      <c r="BF38" s="981"/>
      <c r="BG38" s="981"/>
      <c r="BH38" s="981"/>
      <c r="BI38" s="982"/>
      <c r="BJ38" s="223"/>
      <c r="BK38" s="223"/>
      <c r="BL38" s="223"/>
      <c r="BM38" s="223"/>
      <c r="BN38" s="223"/>
      <c r="BO38" s="232"/>
      <c r="BP38" s="232"/>
      <c r="BQ38" s="229">
        <v>32</v>
      </c>
      <c r="BR38" s="230"/>
      <c r="BS38" s="999"/>
      <c r="BT38" s="1000"/>
      <c r="BU38" s="1000"/>
      <c r="BV38" s="1000"/>
      <c r="BW38" s="1000"/>
      <c r="BX38" s="1000"/>
      <c r="BY38" s="1000"/>
      <c r="BZ38" s="1000"/>
      <c r="CA38" s="1000"/>
      <c r="CB38" s="1000"/>
      <c r="CC38" s="1000"/>
      <c r="CD38" s="1000"/>
      <c r="CE38" s="1000"/>
      <c r="CF38" s="1000"/>
      <c r="CG38" s="1021"/>
      <c r="CH38" s="996"/>
      <c r="CI38" s="997"/>
      <c r="CJ38" s="997"/>
      <c r="CK38" s="997"/>
      <c r="CL38" s="998"/>
      <c r="CM38" s="996"/>
      <c r="CN38" s="997"/>
      <c r="CO38" s="997"/>
      <c r="CP38" s="997"/>
      <c r="CQ38" s="998"/>
      <c r="CR38" s="996"/>
      <c r="CS38" s="997"/>
      <c r="CT38" s="997"/>
      <c r="CU38" s="997"/>
      <c r="CV38" s="998"/>
      <c r="CW38" s="996"/>
      <c r="CX38" s="997"/>
      <c r="CY38" s="997"/>
      <c r="CZ38" s="997"/>
      <c r="DA38" s="998"/>
      <c r="DB38" s="996"/>
      <c r="DC38" s="997"/>
      <c r="DD38" s="997"/>
      <c r="DE38" s="997"/>
      <c r="DF38" s="998"/>
      <c r="DG38" s="996"/>
      <c r="DH38" s="997"/>
      <c r="DI38" s="997"/>
      <c r="DJ38" s="997"/>
      <c r="DK38" s="998"/>
      <c r="DL38" s="996"/>
      <c r="DM38" s="997"/>
      <c r="DN38" s="997"/>
      <c r="DO38" s="997"/>
      <c r="DP38" s="998"/>
      <c r="DQ38" s="996"/>
      <c r="DR38" s="997"/>
      <c r="DS38" s="997"/>
      <c r="DT38" s="997"/>
      <c r="DU38" s="998"/>
      <c r="DV38" s="999"/>
      <c r="DW38" s="1000"/>
      <c r="DX38" s="1000"/>
      <c r="DY38" s="1000"/>
      <c r="DZ38" s="1001"/>
      <c r="EA38" s="221"/>
    </row>
    <row r="39" spans="1:131" ht="26.25" customHeight="1" x14ac:dyDescent="0.2">
      <c r="A39" s="233">
        <v>12</v>
      </c>
      <c r="B39" s="1037"/>
      <c r="C39" s="1038"/>
      <c r="D39" s="1038"/>
      <c r="E39" s="1038"/>
      <c r="F39" s="1038"/>
      <c r="G39" s="1038"/>
      <c r="H39" s="1038"/>
      <c r="I39" s="1038"/>
      <c r="J39" s="1038"/>
      <c r="K39" s="1038"/>
      <c r="L39" s="1038"/>
      <c r="M39" s="1038"/>
      <c r="N39" s="1038"/>
      <c r="O39" s="1038"/>
      <c r="P39" s="1039"/>
      <c r="Q39" s="1045"/>
      <c r="R39" s="1046"/>
      <c r="S39" s="1046"/>
      <c r="T39" s="1046"/>
      <c r="U39" s="1046"/>
      <c r="V39" s="1046"/>
      <c r="W39" s="1046"/>
      <c r="X39" s="1046"/>
      <c r="Y39" s="1046"/>
      <c r="Z39" s="1046"/>
      <c r="AA39" s="1046"/>
      <c r="AB39" s="1046"/>
      <c r="AC39" s="1046"/>
      <c r="AD39" s="1046"/>
      <c r="AE39" s="1047"/>
      <c r="AF39" s="1042"/>
      <c r="AG39" s="1043"/>
      <c r="AH39" s="1043"/>
      <c r="AI39" s="1043"/>
      <c r="AJ39" s="1044"/>
      <c r="AK39" s="989"/>
      <c r="AL39" s="980"/>
      <c r="AM39" s="980"/>
      <c r="AN39" s="980"/>
      <c r="AO39" s="980"/>
      <c r="AP39" s="980"/>
      <c r="AQ39" s="980"/>
      <c r="AR39" s="980"/>
      <c r="AS39" s="980"/>
      <c r="AT39" s="980"/>
      <c r="AU39" s="980"/>
      <c r="AV39" s="980"/>
      <c r="AW39" s="980"/>
      <c r="AX39" s="980"/>
      <c r="AY39" s="980"/>
      <c r="AZ39" s="1048"/>
      <c r="BA39" s="1048"/>
      <c r="BB39" s="1048"/>
      <c r="BC39" s="1048"/>
      <c r="BD39" s="1048"/>
      <c r="BE39" s="981"/>
      <c r="BF39" s="981"/>
      <c r="BG39" s="981"/>
      <c r="BH39" s="981"/>
      <c r="BI39" s="982"/>
      <c r="BJ39" s="223"/>
      <c r="BK39" s="223"/>
      <c r="BL39" s="223"/>
      <c r="BM39" s="223"/>
      <c r="BN39" s="223"/>
      <c r="BO39" s="232"/>
      <c r="BP39" s="232"/>
      <c r="BQ39" s="229">
        <v>33</v>
      </c>
      <c r="BR39" s="230"/>
      <c r="BS39" s="999"/>
      <c r="BT39" s="1000"/>
      <c r="BU39" s="1000"/>
      <c r="BV39" s="1000"/>
      <c r="BW39" s="1000"/>
      <c r="BX39" s="1000"/>
      <c r="BY39" s="1000"/>
      <c r="BZ39" s="1000"/>
      <c r="CA39" s="1000"/>
      <c r="CB39" s="1000"/>
      <c r="CC39" s="1000"/>
      <c r="CD39" s="1000"/>
      <c r="CE39" s="1000"/>
      <c r="CF39" s="1000"/>
      <c r="CG39" s="1021"/>
      <c r="CH39" s="996"/>
      <c r="CI39" s="997"/>
      <c r="CJ39" s="997"/>
      <c r="CK39" s="997"/>
      <c r="CL39" s="998"/>
      <c r="CM39" s="996"/>
      <c r="CN39" s="997"/>
      <c r="CO39" s="997"/>
      <c r="CP39" s="997"/>
      <c r="CQ39" s="998"/>
      <c r="CR39" s="996"/>
      <c r="CS39" s="997"/>
      <c r="CT39" s="997"/>
      <c r="CU39" s="997"/>
      <c r="CV39" s="998"/>
      <c r="CW39" s="996"/>
      <c r="CX39" s="997"/>
      <c r="CY39" s="997"/>
      <c r="CZ39" s="997"/>
      <c r="DA39" s="998"/>
      <c r="DB39" s="996"/>
      <c r="DC39" s="997"/>
      <c r="DD39" s="997"/>
      <c r="DE39" s="997"/>
      <c r="DF39" s="998"/>
      <c r="DG39" s="996"/>
      <c r="DH39" s="997"/>
      <c r="DI39" s="997"/>
      <c r="DJ39" s="997"/>
      <c r="DK39" s="998"/>
      <c r="DL39" s="996"/>
      <c r="DM39" s="997"/>
      <c r="DN39" s="997"/>
      <c r="DO39" s="997"/>
      <c r="DP39" s="998"/>
      <c r="DQ39" s="996"/>
      <c r="DR39" s="997"/>
      <c r="DS39" s="997"/>
      <c r="DT39" s="997"/>
      <c r="DU39" s="998"/>
      <c r="DV39" s="999"/>
      <c r="DW39" s="1000"/>
      <c r="DX39" s="1000"/>
      <c r="DY39" s="1000"/>
      <c r="DZ39" s="1001"/>
      <c r="EA39" s="221"/>
    </row>
    <row r="40" spans="1:131" ht="26.25" customHeight="1" x14ac:dyDescent="0.2">
      <c r="A40" s="229">
        <v>13</v>
      </c>
      <c r="B40" s="1037"/>
      <c r="C40" s="1038"/>
      <c r="D40" s="1038"/>
      <c r="E40" s="1038"/>
      <c r="F40" s="1038"/>
      <c r="G40" s="1038"/>
      <c r="H40" s="1038"/>
      <c r="I40" s="1038"/>
      <c r="J40" s="1038"/>
      <c r="K40" s="1038"/>
      <c r="L40" s="1038"/>
      <c r="M40" s="1038"/>
      <c r="N40" s="1038"/>
      <c r="O40" s="1038"/>
      <c r="P40" s="1039"/>
      <c r="Q40" s="1045"/>
      <c r="R40" s="1046"/>
      <c r="S40" s="1046"/>
      <c r="T40" s="1046"/>
      <c r="U40" s="1046"/>
      <c r="V40" s="1046"/>
      <c r="W40" s="1046"/>
      <c r="X40" s="1046"/>
      <c r="Y40" s="1046"/>
      <c r="Z40" s="1046"/>
      <c r="AA40" s="1046"/>
      <c r="AB40" s="1046"/>
      <c r="AC40" s="1046"/>
      <c r="AD40" s="1046"/>
      <c r="AE40" s="1047"/>
      <c r="AF40" s="1042"/>
      <c r="AG40" s="1043"/>
      <c r="AH40" s="1043"/>
      <c r="AI40" s="1043"/>
      <c r="AJ40" s="1044"/>
      <c r="AK40" s="989"/>
      <c r="AL40" s="980"/>
      <c r="AM40" s="980"/>
      <c r="AN40" s="980"/>
      <c r="AO40" s="980"/>
      <c r="AP40" s="980"/>
      <c r="AQ40" s="980"/>
      <c r="AR40" s="980"/>
      <c r="AS40" s="980"/>
      <c r="AT40" s="980"/>
      <c r="AU40" s="980"/>
      <c r="AV40" s="980"/>
      <c r="AW40" s="980"/>
      <c r="AX40" s="980"/>
      <c r="AY40" s="980"/>
      <c r="AZ40" s="1048"/>
      <c r="BA40" s="1048"/>
      <c r="BB40" s="1048"/>
      <c r="BC40" s="1048"/>
      <c r="BD40" s="1048"/>
      <c r="BE40" s="981"/>
      <c r="BF40" s="981"/>
      <c r="BG40" s="981"/>
      <c r="BH40" s="981"/>
      <c r="BI40" s="982"/>
      <c r="BJ40" s="223"/>
      <c r="BK40" s="223"/>
      <c r="BL40" s="223"/>
      <c r="BM40" s="223"/>
      <c r="BN40" s="223"/>
      <c r="BO40" s="232"/>
      <c r="BP40" s="232"/>
      <c r="BQ40" s="229">
        <v>34</v>
      </c>
      <c r="BR40" s="230"/>
      <c r="BS40" s="999"/>
      <c r="BT40" s="1000"/>
      <c r="BU40" s="1000"/>
      <c r="BV40" s="1000"/>
      <c r="BW40" s="1000"/>
      <c r="BX40" s="1000"/>
      <c r="BY40" s="1000"/>
      <c r="BZ40" s="1000"/>
      <c r="CA40" s="1000"/>
      <c r="CB40" s="1000"/>
      <c r="CC40" s="1000"/>
      <c r="CD40" s="1000"/>
      <c r="CE40" s="1000"/>
      <c r="CF40" s="1000"/>
      <c r="CG40" s="1021"/>
      <c r="CH40" s="996"/>
      <c r="CI40" s="997"/>
      <c r="CJ40" s="997"/>
      <c r="CK40" s="997"/>
      <c r="CL40" s="998"/>
      <c r="CM40" s="996"/>
      <c r="CN40" s="997"/>
      <c r="CO40" s="997"/>
      <c r="CP40" s="997"/>
      <c r="CQ40" s="998"/>
      <c r="CR40" s="996"/>
      <c r="CS40" s="997"/>
      <c r="CT40" s="997"/>
      <c r="CU40" s="997"/>
      <c r="CV40" s="998"/>
      <c r="CW40" s="996"/>
      <c r="CX40" s="997"/>
      <c r="CY40" s="997"/>
      <c r="CZ40" s="997"/>
      <c r="DA40" s="998"/>
      <c r="DB40" s="996"/>
      <c r="DC40" s="997"/>
      <c r="DD40" s="997"/>
      <c r="DE40" s="997"/>
      <c r="DF40" s="998"/>
      <c r="DG40" s="996"/>
      <c r="DH40" s="997"/>
      <c r="DI40" s="997"/>
      <c r="DJ40" s="997"/>
      <c r="DK40" s="998"/>
      <c r="DL40" s="996"/>
      <c r="DM40" s="997"/>
      <c r="DN40" s="997"/>
      <c r="DO40" s="997"/>
      <c r="DP40" s="998"/>
      <c r="DQ40" s="996"/>
      <c r="DR40" s="997"/>
      <c r="DS40" s="997"/>
      <c r="DT40" s="997"/>
      <c r="DU40" s="998"/>
      <c r="DV40" s="999"/>
      <c r="DW40" s="1000"/>
      <c r="DX40" s="1000"/>
      <c r="DY40" s="1000"/>
      <c r="DZ40" s="1001"/>
      <c r="EA40" s="221"/>
    </row>
    <row r="41" spans="1:131" ht="26.25" customHeight="1" x14ac:dyDescent="0.2">
      <c r="A41" s="229">
        <v>14</v>
      </c>
      <c r="B41" s="1037"/>
      <c r="C41" s="1038"/>
      <c r="D41" s="1038"/>
      <c r="E41" s="1038"/>
      <c r="F41" s="1038"/>
      <c r="G41" s="1038"/>
      <c r="H41" s="1038"/>
      <c r="I41" s="1038"/>
      <c r="J41" s="1038"/>
      <c r="K41" s="1038"/>
      <c r="L41" s="1038"/>
      <c r="M41" s="1038"/>
      <c r="N41" s="1038"/>
      <c r="O41" s="1038"/>
      <c r="P41" s="1039"/>
      <c r="Q41" s="1045"/>
      <c r="R41" s="1046"/>
      <c r="S41" s="1046"/>
      <c r="T41" s="1046"/>
      <c r="U41" s="1046"/>
      <c r="V41" s="1046"/>
      <c r="W41" s="1046"/>
      <c r="X41" s="1046"/>
      <c r="Y41" s="1046"/>
      <c r="Z41" s="1046"/>
      <c r="AA41" s="1046"/>
      <c r="AB41" s="1046"/>
      <c r="AC41" s="1046"/>
      <c r="AD41" s="1046"/>
      <c r="AE41" s="1047"/>
      <c r="AF41" s="1042"/>
      <c r="AG41" s="1043"/>
      <c r="AH41" s="1043"/>
      <c r="AI41" s="1043"/>
      <c r="AJ41" s="1044"/>
      <c r="AK41" s="989"/>
      <c r="AL41" s="980"/>
      <c r="AM41" s="980"/>
      <c r="AN41" s="980"/>
      <c r="AO41" s="980"/>
      <c r="AP41" s="980"/>
      <c r="AQ41" s="980"/>
      <c r="AR41" s="980"/>
      <c r="AS41" s="980"/>
      <c r="AT41" s="980"/>
      <c r="AU41" s="980"/>
      <c r="AV41" s="980"/>
      <c r="AW41" s="980"/>
      <c r="AX41" s="980"/>
      <c r="AY41" s="980"/>
      <c r="AZ41" s="1048"/>
      <c r="BA41" s="1048"/>
      <c r="BB41" s="1048"/>
      <c r="BC41" s="1048"/>
      <c r="BD41" s="1048"/>
      <c r="BE41" s="981"/>
      <c r="BF41" s="981"/>
      <c r="BG41" s="981"/>
      <c r="BH41" s="981"/>
      <c r="BI41" s="982"/>
      <c r="BJ41" s="223"/>
      <c r="BK41" s="223"/>
      <c r="BL41" s="223"/>
      <c r="BM41" s="223"/>
      <c r="BN41" s="223"/>
      <c r="BO41" s="232"/>
      <c r="BP41" s="232"/>
      <c r="BQ41" s="229">
        <v>35</v>
      </c>
      <c r="BR41" s="230"/>
      <c r="BS41" s="999"/>
      <c r="BT41" s="1000"/>
      <c r="BU41" s="1000"/>
      <c r="BV41" s="1000"/>
      <c r="BW41" s="1000"/>
      <c r="BX41" s="1000"/>
      <c r="BY41" s="1000"/>
      <c r="BZ41" s="1000"/>
      <c r="CA41" s="1000"/>
      <c r="CB41" s="1000"/>
      <c r="CC41" s="1000"/>
      <c r="CD41" s="1000"/>
      <c r="CE41" s="1000"/>
      <c r="CF41" s="1000"/>
      <c r="CG41" s="1021"/>
      <c r="CH41" s="996"/>
      <c r="CI41" s="997"/>
      <c r="CJ41" s="997"/>
      <c r="CK41" s="997"/>
      <c r="CL41" s="998"/>
      <c r="CM41" s="996"/>
      <c r="CN41" s="997"/>
      <c r="CO41" s="997"/>
      <c r="CP41" s="997"/>
      <c r="CQ41" s="998"/>
      <c r="CR41" s="996"/>
      <c r="CS41" s="997"/>
      <c r="CT41" s="997"/>
      <c r="CU41" s="997"/>
      <c r="CV41" s="998"/>
      <c r="CW41" s="996"/>
      <c r="CX41" s="997"/>
      <c r="CY41" s="997"/>
      <c r="CZ41" s="997"/>
      <c r="DA41" s="998"/>
      <c r="DB41" s="996"/>
      <c r="DC41" s="997"/>
      <c r="DD41" s="997"/>
      <c r="DE41" s="997"/>
      <c r="DF41" s="998"/>
      <c r="DG41" s="996"/>
      <c r="DH41" s="997"/>
      <c r="DI41" s="997"/>
      <c r="DJ41" s="997"/>
      <c r="DK41" s="998"/>
      <c r="DL41" s="996"/>
      <c r="DM41" s="997"/>
      <c r="DN41" s="997"/>
      <c r="DO41" s="997"/>
      <c r="DP41" s="998"/>
      <c r="DQ41" s="996"/>
      <c r="DR41" s="997"/>
      <c r="DS41" s="997"/>
      <c r="DT41" s="997"/>
      <c r="DU41" s="998"/>
      <c r="DV41" s="999"/>
      <c r="DW41" s="1000"/>
      <c r="DX41" s="1000"/>
      <c r="DY41" s="1000"/>
      <c r="DZ41" s="1001"/>
      <c r="EA41" s="221"/>
    </row>
    <row r="42" spans="1:131" ht="26.25" customHeight="1" x14ac:dyDescent="0.2">
      <c r="A42" s="229">
        <v>15</v>
      </c>
      <c r="B42" s="1037"/>
      <c r="C42" s="1038"/>
      <c r="D42" s="1038"/>
      <c r="E42" s="1038"/>
      <c r="F42" s="1038"/>
      <c r="G42" s="1038"/>
      <c r="H42" s="1038"/>
      <c r="I42" s="1038"/>
      <c r="J42" s="1038"/>
      <c r="K42" s="1038"/>
      <c r="L42" s="1038"/>
      <c r="M42" s="1038"/>
      <c r="N42" s="1038"/>
      <c r="O42" s="1038"/>
      <c r="P42" s="1039"/>
      <c r="Q42" s="1045"/>
      <c r="R42" s="1046"/>
      <c r="S42" s="1046"/>
      <c r="T42" s="1046"/>
      <c r="U42" s="1046"/>
      <c r="V42" s="1046"/>
      <c r="W42" s="1046"/>
      <c r="X42" s="1046"/>
      <c r="Y42" s="1046"/>
      <c r="Z42" s="1046"/>
      <c r="AA42" s="1046"/>
      <c r="AB42" s="1046"/>
      <c r="AC42" s="1046"/>
      <c r="AD42" s="1046"/>
      <c r="AE42" s="1047"/>
      <c r="AF42" s="1042"/>
      <c r="AG42" s="1043"/>
      <c r="AH42" s="1043"/>
      <c r="AI42" s="1043"/>
      <c r="AJ42" s="1044"/>
      <c r="AK42" s="989"/>
      <c r="AL42" s="980"/>
      <c r="AM42" s="980"/>
      <c r="AN42" s="980"/>
      <c r="AO42" s="980"/>
      <c r="AP42" s="980"/>
      <c r="AQ42" s="980"/>
      <c r="AR42" s="980"/>
      <c r="AS42" s="980"/>
      <c r="AT42" s="980"/>
      <c r="AU42" s="980"/>
      <c r="AV42" s="980"/>
      <c r="AW42" s="980"/>
      <c r="AX42" s="980"/>
      <c r="AY42" s="980"/>
      <c r="AZ42" s="1048"/>
      <c r="BA42" s="1048"/>
      <c r="BB42" s="1048"/>
      <c r="BC42" s="1048"/>
      <c r="BD42" s="1048"/>
      <c r="BE42" s="981"/>
      <c r="BF42" s="981"/>
      <c r="BG42" s="981"/>
      <c r="BH42" s="981"/>
      <c r="BI42" s="982"/>
      <c r="BJ42" s="223"/>
      <c r="BK42" s="223"/>
      <c r="BL42" s="223"/>
      <c r="BM42" s="223"/>
      <c r="BN42" s="223"/>
      <c r="BO42" s="232"/>
      <c r="BP42" s="232"/>
      <c r="BQ42" s="229">
        <v>36</v>
      </c>
      <c r="BR42" s="230"/>
      <c r="BS42" s="999"/>
      <c r="BT42" s="1000"/>
      <c r="BU42" s="1000"/>
      <c r="BV42" s="1000"/>
      <c r="BW42" s="1000"/>
      <c r="BX42" s="1000"/>
      <c r="BY42" s="1000"/>
      <c r="BZ42" s="1000"/>
      <c r="CA42" s="1000"/>
      <c r="CB42" s="1000"/>
      <c r="CC42" s="1000"/>
      <c r="CD42" s="1000"/>
      <c r="CE42" s="1000"/>
      <c r="CF42" s="1000"/>
      <c r="CG42" s="1021"/>
      <c r="CH42" s="996"/>
      <c r="CI42" s="997"/>
      <c r="CJ42" s="997"/>
      <c r="CK42" s="997"/>
      <c r="CL42" s="998"/>
      <c r="CM42" s="996"/>
      <c r="CN42" s="997"/>
      <c r="CO42" s="997"/>
      <c r="CP42" s="997"/>
      <c r="CQ42" s="998"/>
      <c r="CR42" s="996"/>
      <c r="CS42" s="997"/>
      <c r="CT42" s="997"/>
      <c r="CU42" s="997"/>
      <c r="CV42" s="998"/>
      <c r="CW42" s="996"/>
      <c r="CX42" s="997"/>
      <c r="CY42" s="997"/>
      <c r="CZ42" s="997"/>
      <c r="DA42" s="998"/>
      <c r="DB42" s="996"/>
      <c r="DC42" s="997"/>
      <c r="DD42" s="997"/>
      <c r="DE42" s="997"/>
      <c r="DF42" s="998"/>
      <c r="DG42" s="996"/>
      <c r="DH42" s="997"/>
      <c r="DI42" s="997"/>
      <c r="DJ42" s="997"/>
      <c r="DK42" s="998"/>
      <c r="DL42" s="996"/>
      <c r="DM42" s="997"/>
      <c r="DN42" s="997"/>
      <c r="DO42" s="997"/>
      <c r="DP42" s="998"/>
      <c r="DQ42" s="996"/>
      <c r="DR42" s="997"/>
      <c r="DS42" s="997"/>
      <c r="DT42" s="997"/>
      <c r="DU42" s="998"/>
      <c r="DV42" s="999"/>
      <c r="DW42" s="1000"/>
      <c r="DX42" s="1000"/>
      <c r="DY42" s="1000"/>
      <c r="DZ42" s="1001"/>
      <c r="EA42" s="221"/>
    </row>
    <row r="43" spans="1:131" ht="26.25" customHeight="1" x14ac:dyDescent="0.2">
      <c r="A43" s="229">
        <v>16</v>
      </c>
      <c r="B43" s="1037"/>
      <c r="C43" s="1038"/>
      <c r="D43" s="1038"/>
      <c r="E43" s="1038"/>
      <c r="F43" s="1038"/>
      <c r="G43" s="1038"/>
      <c r="H43" s="1038"/>
      <c r="I43" s="1038"/>
      <c r="J43" s="1038"/>
      <c r="K43" s="1038"/>
      <c r="L43" s="1038"/>
      <c r="M43" s="1038"/>
      <c r="N43" s="1038"/>
      <c r="O43" s="1038"/>
      <c r="P43" s="1039"/>
      <c r="Q43" s="1045"/>
      <c r="R43" s="1046"/>
      <c r="S43" s="1046"/>
      <c r="T43" s="1046"/>
      <c r="U43" s="1046"/>
      <c r="V43" s="1046"/>
      <c r="W43" s="1046"/>
      <c r="X43" s="1046"/>
      <c r="Y43" s="1046"/>
      <c r="Z43" s="1046"/>
      <c r="AA43" s="1046"/>
      <c r="AB43" s="1046"/>
      <c r="AC43" s="1046"/>
      <c r="AD43" s="1046"/>
      <c r="AE43" s="1047"/>
      <c r="AF43" s="1042"/>
      <c r="AG43" s="1043"/>
      <c r="AH43" s="1043"/>
      <c r="AI43" s="1043"/>
      <c r="AJ43" s="1044"/>
      <c r="AK43" s="989"/>
      <c r="AL43" s="980"/>
      <c r="AM43" s="980"/>
      <c r="AN43" s="980"/>
      <c r="AO43" s="980"/>
      <c r="AP43" s="980"/>
      <c r="AQ43" s="980"/>
      <c r="AR43" s="980"/>
      <c r="AS43" s="980"/>
      <c r="AT43" s="980"/>
      <c r="AU43" s="980"/>
      <c r="AV43" s="980"/>
      <c r="AW43" s="980"/>
      <c r="AX43" s="980"/>
      <c r="AY43" s="980"/>
      <c r="AZ43" s="1048"/>
      <c r="BA43" s="1048"/>
      <c r="BB43" s="1048"/>
      <c r="BC43" s="1048"/>
      <c r="BD43" s="1048"/>
      <c r="BE43" s="981"/>
      <c r="BF43" s="981"/>
      <c r="BG43" s="981"/>
      <c r="BH43" s="981"/>
      <c r="BI43" s="982"/>
      <c r="BJ43" s="223"/>
      <c r="BK43" s="223"/>
      <c r="BL43" s="223"/>
      <c r="BM43" s="223"/>
      <c r="BN43" s="223"/>
      <c r="BO43" s="232"/>
      <c r="BP43" s="232"/>
      <c r="BQ43" s="229">
        <v>37</v>
      </c>
      <c r="BR43" s="230"/>
      <c r="BS43" s="999"/>
      <c r="BT43" s="1000"/>
      <c r="BU43" s="1000"/>
      <c r="BV43" s="1000"/>
      <c r="BW43" s="1000"/>
      <c r="BX43" s="1000"/>
      <c r="BY43" s="1000"/>
      <c r="BZ43" s="1000"/>
      <c r="CA43" s="1000"/>
      <c r="CB43" s="1000"/>
      <c r="CC43" s="1000"/>
      <c r="CD43" s="1000"/>
      <c r="CE43" s="1000"/>
      <c r="CF43" s="1000"/>
      <c r="CG43" s="1021"/>
      <c r="CH43" s="996"/>
      <c r="CI43" s="997"/>
      <c r="CJ43" s="997"/>
      <c r="CK43" s="997"/>
      <c r="CL43" s="998"/>
      <c r="CM43" s="996"/>
      <c r="CN43" s="997"/>
      <c r="CO43" s="997"/>
      <c r="CP43" s="997"/>
      <c r="CQ43" s="998"/>
      <c r="CR43" s="996"/>
      <c r="CS43" s="997"/>
      <c r="CT43" s="997"/>
      <c r="CU43" s="997"/>
      <c r="CV43" s="998"/>
      <c r="CW43" s="996"/>
      <c r="CX43" s="997"/>
      <c r="CY43" s="997"/>
      <c r="CZ43" s="997"/>
      <c r="DA43" s="998"/>
      <c r="DB43" s="996"/>
      <c r="DC43" s="997"/>
      <c r="DD43" s="997"/>
      <c r="DE43" s="997"/>
      <c r="DF43" s="998"/>
      <c r="DG43" s="996"/>
      <c r="DH43" s="997"/>
      <c r="DI43" s="997"/>
      <c r="DJ43" s="997"/>
      <c r="DK43" s="998"/>
      <c r="DL43" s="996"/>
      <c r="DM43" s="997"/>
      <c r="DN43" s="997"/>
      <c r="DO43" s="997"/>
      <c r="DP43" s="998"/>
      <c r="DQ43" s="996"/>
      <c r="DR43" s="997"/>
      <c r="DS43" s="997"/>
      <c r="DT43" s="997"/>
      <c r="DU43" s="998"/>
      <c r="DV43" s="999"/>
      <c r="DW43" s="1000"/>
      <c r="DX43" s="1000"/>
      <c r="DY43" s="1000"/>
      <c r="DZ43" s="1001"/>
      <c r="EA43" s="221"/>
    </row>
    <row r="44" spans="1:131" ht="26.25" customHeight="1" x14ac:dyDescent="0.2">
      <c r="A44" s="229">
        <v>17</v>
      </c>
      <c r="B44" s="1037"/>
      <c r="C44" s="1038"/>
      <c r="D44" s="1038"/>
      <c r="E44" s="1038"/>
      <c r="F44" s="1038"/>
      <c r="G44" s="1038"/>
      <c r="H44" s="1038"/>
      <c r="I44" s="1038"/>
      <c r="J44" s="1038"/>
      <c r="K44" s="1038"/>
      <c r="L44" s="1038"/>
      <c r="M44" s="1038"/>
      <c r="N44" s="1038"/>
      <c r="O44" s="1038"/>
      <c r="P44" s="1039"/>
      <c r="Q44" s="1045"/>
      <c r="R44" s="1046"/>
      <c r="S44" s="1046"/>
      <c r="T44" s="1046"/>
      <c r="U44" s="1046"/>
      <c r="V44" s="1046"/>
      <c r="W44" s="1046"/>
      <c r="X44" s="1046"/>
      <c r="Y44" s="1046"/>
      <c r="Z44" s="1046"/>
      <c r="AA44" s="1046"/>
      <c r="AB44" s="1046"/>
      <c r="AC44" s="1046"/>
      <c r="AD44" s="1046"/>
      <c r="AE44" s="1047"/>
      <c r="AF44" s="1042"/>
      <c r="AG44" s="1043"/>
      <c r="AH44" s="1043"/>
      <c r="AI44" s="1043"/>
      <c r="AJ44" s="1044"/>
      <c r="AK44" s="989"/>
      <c r="AL44" s="980"/>
      <c r="AM44" s="980"/>
      <c r="AN44" s="980"/>
      <c r="AO44" s="980"/>
      <c r="AP44" s="980"/>
      <c r="AQ44" s="980"/>
      <c r="AR44" s="980"/>
      <c r="AS44" s="980"/>
      <c r="AT44" s="980"/>
      <c r="AU44" s="980"/>
      <c r="AV44" s="980"/>
      <c r="AW44" s="980"/>
      <c r="AX44" s="980"/>
      <c r="AY44" s="980"/>
      <c r="AZ44" s="1048"/>
      <c r="BA44" s="1048"/>
      <c r="BB44" s="1048"/>
      <c r="BC44" s="1048"/>
      <c r="BD44" s="1048"/>
      <c r="BE44" s="981"/>
      <c r="BF44" s="981"/>
      <c r="BG44" s="981"/>
      <c r="BH44" s="981"/>
      <c r="BI44" s="982"/>
      <c r="BJ44" s="223"/>
      <c r="BK44" s="223"/>
      <c r="BL44" s="223"/>
      <c r="BM44" s="223"/>
      <c r="BN44" s="223"/>
      <c r="BO44" s="232"/>
      <c r="BP44" s="232"/>
      <c r="BQ44" s="229">
        <v>38</v>
      </c>
      <c r="BR44" s="230"/>
      <c r="BS44" s="999"/>
      <c r="BT44" s="1000"/>
      <c r="BU44" s="1000"/>
      <c r="BV44" s="1000"/>
      <c r="BW44" s="1000"/>
      <c r="BX44" s="1000"/>
      <c r="BY44" s="1000"/>
      <c r="BZ44" s="1000"/>
      <c r="CA44" s="1000"/>
      <c r="CB44" s="1000"/>
      <c r="CC44" s="1000"/>
      <c r="CD44" s="1000"/>
      <c r="CE44" s="1000"/>
      <c r="CF44" s="1000"/>
      <c r="CG44" s="1021"/>
      <c r="CH44" s="996"/>
      <c r="CI44" s="997"/>
      <c r="CJ44" s="997"/>
      <c r="CK44" s="997"/>
      <c r="CL44" s="998"/>
      <c r="CM44" s="996"/>
      <c r="CN44" s="997"/>
      <c r="CO44" s="997"/>
      <c r="CP44" s="997"/>
      <c r="CQ44" s="998"/>
      <c r="CR44" s="996"/>
      <c r="CS44" s="997"/>
      <c r="CT44" s="997"/>
      <c r="CU44" s="997"/>
      <c r="CV44" s="998"/>
      <c r="CW44" s="996"/>
      <c r="CX44" s="997"/>
      <c r="CY44" s="997"/>
      <c r="CZ44" s="997"/>
      <c r="DA44" s="998"/>
      <c r="DB44" s="996"/>
      <c r="DC44" s="997"/>
      <c r="DD44" s="997"/>
      <c r="DE44" s="997"/>
      <c r="DF44" s="998"/>
      <c r="DG44" s="996"/>
      <c r="DH44" s="997"/>
      <c r="DI44" s="997"/>
      <c r="DJ44" s="997"/>
      <c r="DK44" s="998"/>
      <c r="DL44" s="996"/>
      <c r="DM44" s="997"/>
      <c r="DN44" s="997"/>
      <c r="DO44" s="997"/>
      <c r="DP44" s="998"/>
      <c r="DQ44" s="996"/>
      <c r="DR44" s="997"/>
      <c r="DS44" s="997"/>
      <c r="DT44" s="997"/>
      <c r="DU44" s="998"/>
      <c r="DV44" s="999"/>
      <c r="DW44" s="1000"/>
      <c r="DX44" s="1000"/>
      <c r="DY44" s="1000"/>
      <c r="DZ44" s="1001"/>
      <c r="EA44" s="221"/>
    </row>
    <row r="45" spans="1:131" ht="26.25" customHeight="1" x14ac:dyDescent="0.2">
      <c r="A45" s="229">
        <v>18</v>
      </c>
      <c r="B45" s="1037"/>
      <c r="C45" s="1038"/>
      <c r="D45" s="1038"/>
      <c r="E45" s="1038"/>
      <c r="F45" s="1038"/>
      <c r="G45" s="1038"/>
      <c r="H45" s="1038"/>
      <c r="I45" s="1038"/>
      <c r="J45" s="1038"/>
      <c r="K45" s="1038"/>
      <c r="L45" s="1038"/>
      <c r="M45" s="1038"/>
      <c r="N45" s="1038"/>
      <c r="O45" s="1038"/>
      <c r="P45" s="1039"/>
      <c r="Q45" s="1045"/>
      <c r="R45" s="1046"/>
      <c r="S45" s="1046"/>
      <c r="T45" s="1046"/>
      <c r="U45" s="1046"/>
      <c r="V45" s="1046"/>
      <c r="W45" s="1046"/>
      <c r="X45" s="1046"/>
      <c r="Y45" s="1046"/>
      <c r="Z45" s="1046"/>
      <c r="AA45" s="1046"/>
      <c r="AB45" s="1046"/>
      <c r="AC45" s="1046"/>
      <c r="AD45" s="1046"/>
      <c r="AE45" s="1047"/>
      <c r="AF45" s="1042"/>
      <c r="AG45" s="1043"/>
      <c r="AH45" s="1043"/>
      <c r="AI45" s="1043"/>
      <c r="AJ45" s="1044"/>
      <c r="AK45" s="989"/>
      <c r="AL45" s="980"/>
      <c r="AM45" s="980"/>
      <c r="AN45" s="980"/>
      <c r="AO45" s="980"/>
      <c r="AP45" s="980"/>
      <c r="AQ45" s="980"/>
      <c r="AR45" s="980"/>
      <c r="AS45" s="980"/>
      <c r="AT45" s="980"/>
      <c r="AU45" s="980"/>
      <c r="AV45" s="980"/>
      <c r="AW45" s="980"/>
      <c r="AX45" s="980"/>
      <c r="AY45" s="980"/>
      <c r="AZ45" s="1048"/>
      <c r="BA45" s="1048"/>
      <c r="BB45" s="1048"/>
      <c r="BC45" s="1048"/>
      <c r="BD45" s="1048"/>
      <c r="BE45" s="981"/>
      <c r="BF45" s="981"/>
      <c r="BG45" s="981"/>
      <c r="BH45" s="981"/>
      <c r="BI45" s="982"/>
      <c r="BJ45" s="223"/>
      <c r="BK45" s="223"/>
      <c r="BL45" s="223"/>
      <c r="BM45" s="223"/>
      <c r="BN45" s="223"/>
      <c r="BO45" s="232"/>
      <c r="BP45" s="232"/>
      <c r="BQ45" s="229">
        <v>39</v>
      </c>
      <c r="BR45" s="230"/>
      <c r="BS45" s="999"/>
      <c r="BT45" s="1000"/>
      <c r="BU45" s="1000"/>
      <c r="BV45" s="1000"/>
      <c r="BW45" s="1000"/>
      <c r="BX45" s="1000"/>
      <c r="BY45" s="1000"/>
      <c r="BZ45" s="1000"/>
      <c r="CA45" s="1000"/>
      <c r="CB45" s="1000"/>
      <c r="CC45" s="1000"/>
      <c r="CD45" s="1000"/>
      <c r="CE45" s="1000"/>
      <c r="CF45" s="1000"/>
      <c r="CG45" s="1021"/>
      <c r="CH45" s="996"/>
      <c r="CI45" s="997"/>
      <c r="CJ45" s="997"/>
      <c r="CK45" s="997"/>
      <c r="CL45" s="998"/>
      <c r="CM45" s="996"/>
      <c r="CN45" s="997"/>
      <c r="CO45" s="997"/>
      <c r="CP45" s="997"/>
      <c r="CQ45" s="998"/>
      <c r="CR45" s="996"/>
      <c r="CS45" s="997"/>
      <c r="CT45" s="997"/>
      <c r="CU45" s="997"/>
      <c r="CV45" s="998"/>
      <c r="CW45" s="996"/>
      <c r="CX45" s="997"/>
      <c r="CY45" s="997"/>
      <c r="CZ45" s="997"/>
      <c r="DA45" s="998"/>
      <c r="DB45" s="996"/>
      <c r="DC45" s="997"/>
      <c r="DD45" s="997"/>
      <c r="DE45" s="997"/>
      <c r="DF45" s="998"/>
      <c r="DG45" s="996"/>
      <c r="DH45" s="997"/>
      <c r="DI45" s="997"/>
      <c r="DJ45" s="997"/>
      <c r="DK45" s="998"/>
      <c r="DL45" s="996"/>
      <c r="DM45" s="997"/>
      <c r="DN45" s="997"/>
      <c r="DO45" s="997"/>
      <c r="DP45" s="998"/>
      <c r="DQ45" s="996"/>
      <c r="DR45" s="997"/>
      <c r="DS45" s="997"/>
      <c r="DT45" s="997"/>
      <c r="DU45" s="998"/>
      <c r="DV45" s="999"/>
      <c r="DW45" s="1000"/>
      <c r="DX45" s="1000"/>
      <c r="DY45" s="1000"/>
      <c r="DZ45" s="1001"/>
      <c r="EA45" s="221"/>
    </row>
    <row r="46" spans="1:131" ht="26.25" customHeight="1" x14ac:dyDescent="0.2">
      <c r="A46" s="229">
        <v>19</v>
      </c>
      <c r="B46" s="1037"/>
      <c r="C46" s="1038"/>
      <c r="D46" s="1038"/>
      <c r="E46" s="1038"/>
      <c r="F46" s="1038"/>
      <c r="G46" s="1038"/>
      <c r="H46" s="1038"/>
      <c r="I46" s="1038"/>
      <c r="J46" s="1038"/>
      <c r="K46" s="1038"/>
      <c r="L46" s="1038"/>
      <c r="M46" s="1038"/>
      <c r="N46" s="1038"/>
      <c r="O46" s="1038"/>
      <c r="P46" s="1039"/>
      <c r="Q46" s="1045"/>
      <c r="R46" s="1046"/>
      <c r="S46" s="1046"/>
      <c r="T46" s="1046"/>
      <c r="U46" s="1046"/>
      <c r="V46" s="1046"/>
      <c r="W46" s="1046"/>
      <c r="X46" s="1046"/>
      <c r="Y46" s="1046"/>
      <c r="Z46" s="1046"/>
      <c r="AA46" s="1046"/>
      <c r="AB46" s="1046"/>
      <c r="AC46" s="1046"/>
      <c r="AD46" s="1046"/>
      <c r="AE46" s="1047"/>
      <c r="AF46" s="1042"/>
      <c r="AG46" s="1043"/>
      <c r="AH46" s="1043"/>
      <c r="AI46" s="1043"/>
      <c r="AJ46" s="1044"/>
      <c r="AK46" s="989"/>
      <c r="AL46" s="980"/>
      <c r="AM46" s="980"/>
      <c r="AN46" s="980"/>
      <c r="AO46" s="980"/>
      <c r="AP46" s="980"/>
      <c r="AQ46" s="980"/>
      <c r="AR46" s="980"/>
      <c r="AS46" s="980"/>
      <c r="AT46" s="980"/>
      <c r="AU46" s="980"/>
      <c r="AV46" s="980"/>
      <c r="AW46" s="980"/>
      <c r="AX46" s="980"/>
      <c r="AY46" s="980"/>
      <c r="AZ46" s="1048"/>
      <c r="BA46" s="1048"/>
      <c r="BB46" s="1048"/>
      <c r="BC46" s="1048"/>
      <c r="BD46" s="1048"/>
      <c r="BE46" s="981"/>
      <c r="BF46" s="981"/>
      <c r="BG46" s="981"/>
      <c r="BH46" s="981"/>
      <c r="BI46" s="982"/>
      <c r="BJ46" s="223"/>
      <c r="BK46" s="223"/>
      <c r="BL46" s="223"/>
      <c r="BM46" s="223"/>
      <c r="BN46" s="223"/>
      <c r="BO46" s="232"/>
      <c r="BP46" s="232"/>
      <c r="BQ46" s="229">
        <v>40</v>
      </c>
      <c r="BR46" s="230"/>
      <c r="BS46" s="999"/>
      <c r="BT46" s="1000"/>
      <c r="BU46" s="1000"/>
      <c r="BV46" s="1000"/>
      <c r="BW46" s="1000"/>
      <c r="BX46" s="1000"/>
      <c r="BY46" s="1000"/>
      <c r="BZ46" s="1000"/>
      <c r="CA46" s="1000"/>
      <c r="CB46" s="1000"/>
      <c r="CC46" s="1000"/>
      <c r="CD46" s="1000"/>
      <c r="CE46" s="1000"/>
      <c r="CF46" s="1000"/>
      <c r="CG46" s="1021"/>
      <c r="CH46" s="996"/>
      <c r="CI46" s="997"/>
      <c r="CJ46" s="997"/>
      <c r="CK46" s="997"/>
      <c r="CL46" s="998"/>
      <c r="CM46" s="996"/>
      <c r="CN46" s="997"/>
      <c r="CO46" s="997"/>
      <c r="CP46" s="997"/>
      <c r="CQ46" s="998"/>
      <c r="CR46" s="996"/>
      <c r="CS46" s="997"/>
      <c r="CT46" s="997"/>
      <c r="CU46" s="997"/>
      <c r="CV46" s="998"/>
      <c r="CW46" s="996"/>
      <c r="CX46" s="997"/>
      <c r="CY46" s="997"/>
      <c r="CZ46" s="997"/>
      <c r="DA46" s="998"/>
      <c r="DB46" s="996"/>
      <c r="DC46" s="997"/>
      <c r="DD46" s="997"/>
      <c r="DE46" s="997"/>
      <c r="DF46" s="998"/>
      <c r="DG46" s="996"/>
      <c r="DH46" s="997"/>
      <c r="DI46" s="997"/>
      <c r="DJ46" s="997"/>
      <c r="DK46" s="998"/>
      <c r="DL46" s="996"/>
      <c r="DM46" s="997"/>
      <c r="DN46" s="997"/>
      <c r="DO46" s="997"/>
      <c r="DP46" s="998"/>
      <c r="DQ46" s="996"/>
      <c r="DR46" s="997"/>
      <c r="DS46" s="997"/>
      <c r="DT46" s="997"/>
      <c r="DU46" s="998"/>
      <c r="DV46" s="999"/>
      <c r="DW46" s="1000"/>
      <c r="DX46" s="1000"/>
      <c r="DY46" s="1000"/>
      <c r="DZ46" s="1001"/>
      <c r="EA46" s="221"/>
    </row>
    <row r="47" spans="1:131" ht="26.25" customHeight="1" x14ac:dyDescent="0.2">
      <c r="A47" s="229">
        <v>20</v>
      </c>
      <c r="B47" s="1037"/>
      <c r="C47" s="1038"/>
      <c r="D47" s="1038"/>
      <c r="E47" s="1038"/>
      <c r="F47" s="1038"/>
      <c r="G47" s="1038"/>
      <c r="H47" s="1038"/>
      <c r="I47" s="1038"/>
      <c r="J47" s="1038"/>
      <c r="K47" s="1038"/>
      <c r="L47" s="1038"/>
      <c r="M47" s="1038"/>
      <c r="N47" s="1038"/>
      <c r="O47" s="1038"/>
      <c r="P47" s="1039"/>
      <c r="Q47" s="1045"/>
      <c r="R47" s="1046"/>
      <c r="S47" s="1046"/>
      <c r="T47" s="1046"/>
      <c r="U47" s="1046"/>
      <c r="V47" s="1046"/>
      <c r="W47" s="1046"/>
      <c r="X47" s="1046"/>
      <c r="Y47" s="1046"/>
      <c r="Z47" s="1046"/>
      <c r="AA47" s="1046"/>
      <c r="AB47" s="1046"/>
      <c r="AC47" s="1046"/>
      <c r="AD47" s="1046"/>
      <c r="AE47" s="1047"/>
      <c r="AF47" s="1042"/>
      <c r="AG47" s="1043"/>
      <c r="AH47" s="1043"/>
      <c r="AI47" s="1043"/>
      <c r="AJ47" s="1044"/>
      <c r="AK47" s="989"/>
      <c r="AL47" s="980"/>
      <c r="AM47" s="980"/>
      <c r="AN47" s="980"/>
      <c r="AO47" s="980"/>
      <c r="AP47" s="980"/>
      <c r="AQ47" s="980"/>
      <c r="AR47" s="980"/>
      <c r="AS47" s="980"/>
      <c r="AT47" s="980"/>
      <c r="AU47" s="980"/>
      <c r="AV47" s="980"/>
      <c r="AW47" s="980"/>
      <c r="AX47" s="980"/>
      <c r="AY47" s="980"/>
      <c r="AZ47" s="1048"/>
      <c r="BA47" s="1048"/>
      <c r="BB47" s="1048"/>
      <c r="BC47" s="1048"/>
      <c r="BD47" s="1048"/>
      <c r="BE47" s="981"/>
      <c r="BF47" s="981"/>
      <c r="BG47" s="981"/>
      <c r="BH47" s="981"/>
      <c r="BI47" s="982"/>
      <c r="BJ47" s="223"/>
      <c r="BK47" s="223"/>
      <c r="BL47" s="223"/>
      <c r="BM47" s="223"/>
      <c r="BN47" s="223"/>
      <c r="BO47" s="232"/>
      <c r="BP47" s="232"/>
      <c r="BQ47" s="229">
        <v>41</v>
      </c>
      <c r="BR47" s="230"/>
      <c r="BS47" s="999"/>
      <c r="BT47" s="1000"/>
      <c r="BU47" s="1000"/>
      <c r="BV47" s="1000"/>
      <c r="BW47" s="1000"/>
      <c r="BX47" s="1000"/>
      <c r="BY47" s="1000"/>
      <c r="BZ47" s="1000"/>
      <c r="CA47" s="1000"/>
      <c r="CB47" s="1000"/>
      <c r="CC47" s="1000"/>
      <c r="CD47" s="1000"/>
      <c r="CE47" s="1000"/>
      <c r="CF47" s="1000"/>
      <c r="CG47" s="1021"/>
      <c r="CH47" s="996"/>
      <c r="CI47" s="997"/>
      <c r="CJ47" s="997"/>
      <c r="CK47" s="997"/>
      <c r="CL47" s="998"/>
      <c r="CM47" s="996"/>
      <c r="CN47" s="997"/>
      <c r="CO47" s="997"/>
      <c r="CP47" s="997"/>
      <c r="CQ47" s="998"/>
      <c r="CR47" s="996"/>
      <c r="CS47" s="997"/>
      <c r="CT47" s="997"/>
      <c r="CU47" s="997"/>
      <c r="CV47" s="998"/>
      <c r="CW47" s="996"/>
      <c r="CX47" s="997"/>
      <c r="CY47" s="997"/>
      <c r="CZ47" s="997"/>
      <c r="DA47" s="998"/>
      <c r="DB47" s="996"/>
      <c r="DC47" s="997"/>
      <c r="DD47" s="997"/>
      <c r="DE47" s="997"/>
      <c r="DF47" s="998"/>
      <c r="DG47" s="996"/>
      <c r="DH47" s="997"/>
      <c r="DI47" s="997"/>
      <c r="DJ47" s="997"/>
      <c r="DK47" s="998"/>
      <c r="DL47" s="996"/>
      <c r="DM47" s="997"/>
      <c r="DN47" s="997"/>
      <c r="DO47" s="997"/>
      <c r="DP47" s="998"/>
      <c r="DQ47" s="996"/>
      <c r="DR47" s="997"/>
      <c r="DS47" s="997"/>
      <c r="DT47" s="997"/>
      <c r="DU47" s="998"/>
      <c r="DV47" s="999"/>
      <c r="DW47" s="1000"/>
      <c r="DX47" s="1000"/>
      <c r="DY47" s="1000"/>
      <c r="DZ47" s="1001"/>
      <c r="EA47" s="221"/>
    </row>
    <row r="48" spans="1:131" ht="26.25" customHeight="1" x14ac:dyDescent="0.2">
      <c r="A48" s="229">
        <v>21</v>
      </c>
      <c r="B48" s="1037"/>
      <c r="C48" s="1038"/>
      <c r="D48" s="1038"/>
      <c r="E48" s="1038"/>
      <c r="F48" s="1038"/>
      <c r="G48" s="1038"/>
      <c r="H48" s="1038"/>
      <c r="I48" s="1038"/>
      <c r="J48" s="1038"/>
      <c r="K48" s="1038"/>
      <c r="L48" s="1038"/>
      <c r="M48" s="1038"/>
      <c r="N48" s="1038"/>
      <c r="O48" s="1038"/>
      <c r="P48" s="1039"/>
      <c r="Q48" s="1045"/>
      <c r="R48" s="1046"/>
      <c r="S48" s="1046"/>
      <c r="T48" s="1046"/>
      <c r="U48" s="1046"/>
      <c r="V48" s="1046"/>
      <c r="W48" s="1046"/>
      <c r="X48" s="1046"/>
      <c r="Y48" s="1046"/>
      <c r="Z48" s="1046"/>
      <c r="AA48" s="1046"/>
      <c r="AB48" s="1046"/>
      <c r="AC48" s="1046"/>
      <c r="AD48" s="1046"/>
      <c r="AE48" s="1047"/>
      <c r="AF48" s="1042"/>
      <c r="AG48" s="1043"/>
      <c r="AH48" s="1043"/>
      <c r="AI48" s="1043"/>
      <c r="AJ48" s="1044"/>
      <c r="AK48" s="989"/>
      <c r="AL48" s="980"/>
      <c r="AM48" s="980"/>
      <c r="AN48" s="980"/>
      <c r="AO48" s="980"/>
      <c r="AP48" s="980"/>
      <c r="AQ48" s="980"/>
      <c r="AR48" s="980"/>
      <c r="AS48" s="980"/>
      <c r="AT48" s="980"/>
      <c r="AU48" s="980"/>
      <c r="AV48" s="980"/>
      <c r="AW48" s="980"/>
      <c r="AX48" s="980"/>
      <c r="AY48" s="980"/>
      <c r="AZ48" s="1048"/>
      <c r="BA48" s="1048"/>
      <c r="BB48" s="1048"/>
      <c r="BC48" s="1048"/>
      <c r="BD48" s="1048"/>
      <c r="BE48" s="981"/>
      <c r="BF48" s="981"/>
      <c r="BG48" s="981"/>
      <c r="BH48" s="981"/>
      <c r="BI48" s="982"/>
      <c r="BJ48" s="223"/>
      <c r="BK48" s="223"/>
      <c r="BL48" s="223"/>
      <c r="BM48" s="223"/>
      <c r="BN48" s="223"/>
      <c r="BO48" s="232"/>
      <c r="BP48" s="232"/>
      <c r="BQ48" s="229">
        <v>42</v>
      </c>
      <c r="BR48" s="230"/>
      <c r="BS48" s="999"/>
      <c r="BT48" s="1000"/>
      <c r="BU48" s="1000"/>
      <c r="BV48" s="1000"/>
      <c r="BW48" s="1000"/>
      <c r="BX48" s="1000"/>
      <c r="BY48" s="1000"/>
      <c r="BZ48" s="1000"/>
      <c r="CA48" s="1000"/>
      <c r="CB48" s="1000"/>
      <c r="CC48" s="1000"/>
      <c r="CD48" s="1000"/>
      <c r="CE48" s="1000"/>
      <c r="CF48" s="1000"/>
      <c r="CG48" s="1021"/>
      <c r="CH48" s="996"/>
      <c r="CI48" s="997"/>
      <c r="CJ48" s="997"/>
      <c r="CK48" s="997"/>
      <c r="CL48" s="998"/>
      <c r="CM48" s="996"/>
      <c r="CN48" s="997"/>
      <c r="CO48" s="997"/>
      <c r="CP48" s="997"/>
      <c r="CQ48" s="998"/>
      <c r="CR48" s="996"/>
      <c r="CS48" s="997"/>
      <c r="CT48" s="997"/>
      <c r="CU48" s="997"/>
      <c r="CV48" s="998"/>
      <c r="CW48" s="996"/>
      <c r="CX48" s="997"/>
      <c r="CY48" s="997"/>
      <c r="CZ48" s="997"/>
      <c r="DA48" s="998"/>
      <c r="DB48" s="996"/>
      <c r="DC48" s="997"/>
      <c r="DD48" s="997"/>
      <c r="DE48" s="997"/>
      <c r="DF48" s="998"/>
      <c r="DG48" s="996"/>
      <c r="DH48" s="997"/>
      <c r="DI48" s="997"/>
      <c r="DJ48" s="997"/>
      <c r="DK48" s="998"/>
      <c r="DL48" s="996"/>
      <c r="DM48" s="997"/>
      <c r="DN48" s="997"/>
      <c r="DO48" s="997"/>
      <c r="DP48" s="998"/>
      <c r="DQ48" s="996"/>
      <c r="DR48" s="997"/>
      <c r="DS48" s="997"/>
      <c r="DT48" s="997"/>
      <c r="DU48" s="998"/>
      <c r="DV48" s="999"/>
      <c r="DW48" s="1000"/>
      <c r="DX48" s="1000"/>
      <c r="DY48" s="1000"/>
      <c r="DZ48" s="1001"/>
      <c r="EA48" s="221"/>
    </row>
    <row r="49" spans="1:131" ht="26.25" customHeight="1" x14ac:dyDescent="0.2">
      <c r="A49" s="229">
        <v>22</v>
      </c>
      <c r="B49" s="1037"/>
      <c r="C49" s="1038"/>
      <c r="D49" s="1038"/>
      <c r="E49" s="1038"/>
      <c r="F49" s="1038"/>
      <c r="G49" s="1038"/>
      <c r="H49" s="1038"/>
      <c r="I49" s="1038"/>
      <c r="J49" s="1038"/>
      <c r="K49" s="1038"/>
      <c r="L49" s="1038"/>
      <c r="M49" s="1038"/>
      <c r="N49" s="1038"/>
      <c r="O49" s="1038"/>
      <c r="P49" s="1039"/>
      <c r="Q49" s="1045"/>
      <c r="R49" s="1046"/>
      <c r="S49" s="1046"/>
      <c r="T49" s="1046"/>
      <c r="U49" s="1046"/>
      <c r="V49" s="1046"/>
      <c r="W49" s="1046"/>
      <c r="X49" s="1046"/>
      <c r="Y49" s="1046"/>
      <c r="Z49" s="1046"/>
      <c r="AA49" s="1046"/>
      <c r="AB49" s="1046"/>
      <c r="AC49" s="1046"/>
      <c r="AD49" s="1046"/>
      <c r="AE49" s="1047"/>
      <c r="AF49" s="1042"/>
      <c r="AG49" s="1043"/>
      <c r="AH49" s="1043"/>
      <c r="AI49" s="1043"/>
      <c r="AJ49" s="1044"/>
      <c r="AK49" s="989"/>
      <c r="AL49" s="980"/>
      <c r="AM49" s="980"/>
      <c r="AN49" s="980"/>
      <c r="AO49" s="980"/>
      <c r="AP49" s="980"/>
      <c r="AQ49" s="980"/>
      <c r="AR49" s="980"/>
      <c r="AS49" s="980"/>
      <c r="AT49" s="980"/>
      <c r="AU49" s="980"/>
      <c r="AV49" s="980"/>
      <c r="AW49" s="980"/>
      <c r="AX49" s="980"/>
      <c r="AY49" s="980"/>
      <c r="AZ49" s="1048"/>
      <c r="BA49" s="1048"/>
      <c r="BB49" s="1048"/>
      <c r="BC49" s="1048"/>
      <c r="BD49" s="1048"/>
      <c r="BE49" s="981"/>
      <c r="BF49" s="981"/>
      <c r="BG49" s="981"/>
      <c r="BH49" s="981"/>
      <c r="BI49" s="982"/>
      <c r="BJ49" s="223"/>
      <c r="BK49" s="223"/>
      <c r="BL49" s="223"/>
      <c r="BM49" s="223"/>
      <c r="BN49" s="223"/>
      <c r="BO49" s="232"/>
      <c r="BP49" s="232"/>
      <c r="BQ49" s="229">
        <v>43</v>
      </c>
      <c r="BR49" s="230"/>
      <c r="BS49" s="999"/>
      <c r="BT49" s="1000"/>
      <c r="BU49" s="1000"/>
      <c r="BV49" s="1000"/>
      <c r="BW49" s="1000"/>
      <c r="BX49" s="1000"/>
      <c r="BY49" s="1000"/>
      <c r="BZ49" s="1000"/>
      <c r="CA49" s="1000"/>
      <c r="CB49" s="1000"/>
      <c r="CC49" s="1000"/>
      <c r="CD49" s="1000"/>
      <c r="CE49" s="1000"/>
      <c r="CF49" s="1000"/>
      <c r="CG49" s="1021"/>
      <c r="CH49" s="996"/>
      <c r="CI49" s="997"/>
      <c r="CJ49" s="997"/>
      <c r="CK49" s="997"/>
      <c r="CL49" s="998"/>
      <c r="CM49" s="996"/>
      <c r="CN49" s="997"/>
      <c r="CO49" s="997"/>
      <c r="CP49" s="997"/>
      <c r="CQ49" s="998"/>
      <c r="CR49" s="996"/>
      <c r="CS49" s="997"/>
      <c r="CT49" s="997"/>
      <c r="CU49" s="997"/>
      <c r="CV49" s="998"/>
      <c r="CW49" s="996"/>
      <c r="CX49" s="997"/>
      <c r="CY49" s="997"/>
      <c r="CZ49" s="997"/>
      <c r="DA49" s="998"/>
      <c r="DB49" s="996"/>
      <c r="DC49" s="997"/>
      <c r="DD49" s="997"/>
      <c r="DE49" s="997"/>
      <c r="DF49" s="998"/>
      <c r="DG49" s="996"/>
      <c r="DH49" s="997"/>
      <c r="DI49" s="997"/>
      <c r="DJ49" s="997"/>
      <c r="DK49" s="998"/>
      <c r="DL49" s="996"/>
      <c r="DM49" s="997"/>
      <c r="DN49" s="997"/>
      <c r="DO49" s="997"/>
      <c r="DP49" s="998"/>
      <c r="DQ49" s="996"/>
      <c r="DR49" s="997"/>
      <c r="DS49" s="997"/>
      <c r="DT49" s="997"/>
      <c r="DU49" s="998"/>
      <c r="DV49" s="999"/>
      <c r="DW49" s="1000"/>
      <c r="DX49" s="1000"/>
      <c r="DY49" s="1000"/>
      <c r="DZ49" s="1001"/>
      <c r="EA49" s="221"/>
    </row>
    <row r="50" spans="1:131" ht="26.25" customHeight="1" x14ac:dyDescent="0.2">
      <c r="A50" s="229">
        <v>23</v>
      </c>
      <c r="B50" s="1037"/>
      <c r="C50" s="1038"/>
      <c r="D50" s="1038"/>
      <c r="E50" s="1038"/>
      <c r="F50" s="1038"/>
      <c r="G50" s="1038"/>
      <c r="H50" s="1038"/>
      <c r="I50" s="1038"/>
      <c r="J50" s="1038"/>
      <c r="K50" s="1038"/>
      <c r="L50" s="1038"/>
      <c r="M50" s="1038"/>
      <c r="N50" s="1038"/>
      <c r="O50" s="1038"/>
      <c r="P50" s="1039"/>
      <c r="Q50" s="1040"/>
      <c r="R50" s="1032"/>
      <c r="S50" s="1032"/>
      <c r="T50" s="1032"/>
      <c r="U50" s="1032"/>
      <c r="V50" s="1032"/>
      <c r="W50" s="1032"/>
      <c r="X50" s="1032"/>
      <c r="Y50" s="1032"/>
      <c r="Z50" s="1032"/>
      <c r="AA50" s="1032"/>
      <c r="AB50" s="1032"/>
      <c r="AC50" s="1032"/>
      <c r="AD50" s="1032"/>
      <c r="AE50" s="1041"/>
      <c r="AF50" s="1042"/>
      <c r="AG50" s="1043"/>
      <c r="AH50" s="1043"/>
      <c r="AI50" s="1043"/>
      <c r="AJ50" s="1044"/>
      <c r="AK50" s="1031"/>
      <c r="AL50" s="1032"/>
      <c r="AM50" s="1032"/>
      <c r="AN50" s="1032"/>
      <c r="AO50" s="1032"/>
      <c r="AP50" s="1032"/>
      <c r="AQ50" s="1032"/>
      <c r="AR50" s="1032"/>
      <c r="AS50" s="1032"/>
      <c r="AT50" s="1032"/>
      <c r="AU50" s="1032"/>
      <c r="AV50" s="1032"/>
      <c r="AW50" s="1032"/>
      <c r="AX50" s="1032"/>
      <c r="AY50" s="1032"/>
      <c r="AZ50" s="1033"/>
      <c r="BA50" s="1033"/>
      <c r="BB50" s="1033"/>
      <c r="BC50" s="1033"/>
      <c r="BD50" s="1033"/>
      <c r="BE50" s="981"/>
      <c r="BF50" s="981"/>
      <c r="BG50" s="981"/>
      <c r="BH50" s="981"/>
      <c r="BI50" s="982"/>
      <c r="BJ50" s="223"/>
      <c r="BK50" s="223"/>
      <c r="BL50" s="223"/>
      <c r="BM50" s="223"/>
      <c r="BN50" s="223"/>
      <c r="BO50" s="232"/>
      <c r="BP50" s="232"/>
      <c r="BQ50" s="229">
        <v>44</v>
      </c>
      <c r="BR50" s="230"/>
      <c r="BS50" s="999"/>
      <c r="BT50" s="1000"/>
      <c r="BU50" s="1000"/>
      <c r="BV50" s="1000"/>
      <c r="BW50" s="1000"/>
      <c r="BX50" s="1000"/>
      <c r="BY50" s="1000"/>
      <c r="BZ50" s="1000"/>
      <c r="CA50" s="1000"/>
      <c r="CB50" s="1000"/>
      <c r="CC50" s="1000"/>
      <c r="CD50" s="1000"/>
      <c r="CE50" s="1000"/>
      <c r="CF50" s="1000"/>
      <c r="CG50" s="1021"/>
      <c r="CH50" s="996"/>
      <c r="CI50" s="997"/>
      <c r="CJ50" s="997"/>
      <c r="CK50" s="997"/>
      <c r="CL50" s="998"/>
      <c r="CM50" s="996"/>
      <c r="CN50" s="997"/>
      <c r="CO50" s="997"/>
      <c r="CP50" s="997"/>
      <c r="CQ50" s="998"/>
      <c r="CR50" s="996"/>
      <c r="CS50" s="997"/>
      <c r="CT50" s="997"/>
      <c r="CU50" s="997"/>
      <c r="CV50" s="998"/>
      <c r="CW50" s="996"/>
      <c r="CX50" s="997"/>
      <c r="CY50" s="997"/>
      <c r="CZ50" s="997"/>
      <c r="DA50" s="998"/>
      <c r="DB50" s="996"/>
      <c r="DC50" s="997"/>
      <c r="DD50" s="997"/>
      <c r="DE50" s="997"/>
      <c r="DF50" s="998"/>
      <c r="DG50" s="996"/>
      <c r="DH50" s="997"/>
      <c r="DI50" s="997"/>
      <c r="DJ50" s="997"/>
      <c r="DK50" s="998"/>
      <c r="DL50" s="996"/>
      <c r="DM50" s="997"/>
      <c r="DN50" s="997"/>
      <c r="DO50" s="997"/>
      <c r="DP50" s="998"/>
      <c r="DQ50" s="996"/>
      <c r="DR50" s="997"/>
      <c r="DS50" s="997"/>
      <c r="DT50" s="997"/>
      <c r="DU50" s="998"/>
      <c r="DV50" s="999"/>
      <c r="DW50" s="1000"/>
      <c r="DX50" s="1000"/>
      <c r="DY50" s="1000"/>
      <c r="DZ50" s="1001"/>
      <c r="EA50" s="221"/>
    </row>
    <row r="51" spans="1:131" ht="26.25" customHeight="1" x14ac:dyDescent="0.2">
      <c r="A51" s="229">
        <v>24</v>
      </c>
      <c r="B51" s="1037"/>
      <c r="C51" s="1038"/>
      <c r="D51" s="1038"/>
      <c r="E51" s="1038"/>
      <c r="F51" s="1038"/>
      <c r="G51" s="1038"/>
      <c r="H51" s="1038"/>
      <c r="I51" s="1038"/>
      <c r="J51" s="1038"/>
      <c r="K51" s="1038"/>
      <c r="L51" s="1038"/>
      <c r="M51" s="1038"/>
      <c r="N51" s="1038"/>
      <c r="O51" s="1038"/>
      <c r="P51" s="1039"/>
      <c r="Q51" s="1040"/>
      <c r="R51" s="1032"/>
      <c r="S51" s="1032"/>
      <c r="T51" s="1032"/>
      <c r="U51" s="1032"/>
      <c r="V51" s="1032"/>
      <c r="W51" s="1032"/>
      <c r="X51" s="1032"/>
      <c r="Y51" s="1032"/>
      <c r="Z51" s="1032"/>
      <c r="AA51" s="1032"/>
      <c r="AB51" s="1032"/>
      <c r="AC51" s="1032"/>
      <c r="AD51" s="1032"/>
      <c r="AE51" s="1041"/>
      <c r="AF51" s="1042"/>
      <c r="AG51" s="1043"/>
      <c r="AH51" s="1043"/>
      <c r="AI51" s="1043"/>
      <c r="AJ51" s="1044"/>
      <c r="AK51" s="1031"/>
      <c r="AL51" s="1032"/>
      <c r="AM51" s="1032"/>
      <c r="AN51" s="1032"/>
      <c r="AO51" s="1032"/>
      <c r="AP51" s="1032"/>
      <c r="AQ51" s="1032"/>
      <c r="AR51" s="1032"/>
      <c r="AS51" s="1032"/>
      <c r="AT51" s="1032"/>
      <c r="AU51" s="1032"/>
      <c r="AV51" s="1032"/>
      <c r="AW51" s="1032"/>
      <c r="AX51" s="1032"/>
      <c r="AY51" s="1032"/>
      <c r="AZ51" s="1033"/>
      <c r="BA51" s="1033"/>
      <c r="BB51" s="1033"/>
      <c r="BC51" s="1033"/>
      <c r="BD51" s="1033"/>
      <c r="BE51" s="981"/>
      <c r="BF51" s="981"/>
      <c r="BG51" s="981"/>
      <c r="BH51" s="981"/>
      <c r="BI51" s="982"/>
      <c r="BJ51" s="223"/>
      <c r="BK51" s="223"/>
      <c r="BL51" s="223"/>
      <c r="BM51" s="223"/>
      <c r="BN51" s="223"/>
      <c r="BO51" s="232"/>
      <c r="BP51" s="232"/>
      <c r="BQ51" s="229">
        <v>45</v>
      </c>
      <c r="BR51" s="230"/>
      <c r="BS51" s="999"/>
      <c r="BT51" s="1000"/>
      <c r="BU51" s="1000"/>
      <c r="BV51" s="1000"/>
      <c r="BW51" s="1000"/>
      <c r="BX51" s="1000"/>
      <c r="BY51" s="1000"/>
      <c r="BZ51" s="1000"/>
      <c r="CA51" s="1000"/>
      <c r="CB51" s="1000"/>
      <c r="CC51" s="1000"/>
      <c r="CD51" s="1000"/>
      <c r="CE51" s="1000"/>
      <c r="CF51" s="1000"/>
      <c r="CG51" s="1021"/>
      <c r="CH51" s="996"/>
      <c r="CI51" s="997"/>
      <c r="CJ51" s="997"/>
      <c r="CK51" s="997"/>
      <c r="CL51" s="998"/>
      <c r="CM51" s="996"/>
      <c r="CN51" s="997"/>
      <c r="CO51" s="997"/>
      <c r="CP51" s="997"/>
      <c r="CQ51" s="998"/>
      <c r="CR51" s="996"/>
      <c r="CS51" s="997"/>
      <c r="CT51" s="997"/>
      <c r="CU51" s="997"/>
      <c r="CV51" s="998"/>
      <c r="CW51" s="996"/>
      <c r="CX51" s="997"/>
      <c r="CY51" s="997"/>
      <c r="CZ51" s="997"/>
      <c r="DA51" s="998"/>
      <c r="DB51" s="996"/>
      <c r="DC51" s="997"/>
      <c r="DD51" s="997"/>
      <c r="DE51" s="997"/>
      <c r="DF51" s="998"/>
      <c r="DG51" s="996"/>
      <c r="DH51" s="997"/>
      <c r="DI51" s="997"/>
      <c r="DJ51" s="997"/>
      <c r="DK51" s="998"/>
      <c r="DL51" s="996"/>
      <c r="DM51" s="997"/>
      <c r="DN51" s="997"/>
      <c r="DO51" s="997"/>
      <c r="DP51" s="998"/>
      <c r="DQ51" s="996"/>
      <c r="DR51" s="997"/>
      <c r="DS51" s="997"/>
      <c r="DT51" s="997"/>
      <c r="DU51" s="998"/>
      <c r="DV51" s="999"/>
      <c r="DW51" s="1000"/>
      <c r="DX51" s="1000"/>
      <c r="DY51" s="1000"/>
      <c r="DZ51" s="1001"/>
      <c r="EA51" s="221"/>
    </row>
    <row r="52" spans="1:131" ht="26.25" customHeight="1" x14ac:dyDescent="0.2">
      <c r="A52" s="229">
        <v>25</v>
      </c>
      <c r="B52" s="1037"/>
      <c r="C52" s="1038"/>
      <c r="D52" s="1038"/>
      <c r="E52" s="1038"/>
      <c r="F52" s="1038"/>
      <c r="G52" s="1038"/>
      <c r="H52" s="1038"/>
      <c r="I52" s="1038"/>
      <c r="J52" s="1038"/>
      <c r="K52" s="1038"/>
      <c r="L52" s="1038"/>
      <c r="M52" s="1038"/>
      <c r="N52" s="1038"/>
      <c r="O52" s="1038"/>
      <c r="P52" s="1039"/>
      <c r="Q52" s="1040"/>
      <c r="R52" s="1032"/>
      <c r="S52" s="1032"/>
      <c r="T52" s="1032"/>
      <c r="U52" s="1032"/>
      <c r="V52" s="1032"/>
      <c r="W52" s="1032"/>
      <c r="X52" s="1032"/>
      <c r="Y52" s="1032"/>
      <c r="Z52" s="1032"/>
      <c r="AA52" s="1032"/>
      <c r="AB52" s="1032"/>
      <c r="AC52" s="1032"/>
      <c r="AD52" s="1032"/>
      <c r="AE52" s="1041"/>
      <c r="AF52" s="1042"/>
      <c r="AG52" s="1043"/>
      <c r="AH52" s="1043"/>
      <c r="AI52" s="1043"/>
      <c r="AJ52" s="1044"/>
      <c r="AK52" s="1031"/>
      <c r="AL52" s="1032"/>
      <c r="AM52" s="1032"/>
      <c r="AN52" s="1032"/>
      <c r="AO52" s="1032"/>
      <c r="AP52" s="1032"/>
      <c r="AQ52" s="1032"/>
      <c r="AR52" s="1032"/>
      <c r="AS52" s="1032"/>
      <c r="AT52" s="1032"/>
      <c r="AU52" s="1032"/>
      <c r="AV52" s="1032"/>
      <c r="AW52" s="1032"/>
      <c r="AX52" s="1032"/>
      <c r="AY52" s="1032"/>
      <c r="AZ52" s="1033"/>
      <c r="BA52" s="1033"/>
      <c r="BB52" s="1033"/>
      <c r="BC52" s="1033"/>
      <c r="BD52" s="1033"/>
      <c r="BE52" s="981"/>
      <c r="BF52" s="981"/>
      <c r="BG52" s="981"/>
      <c r="BH52" s="981"/>
      <c r="BI52" s="982"/>
      <c r="BJ52" s="223"/>
      <c r="BK52" s="223"/>
      <c r="BL52" s="223"/>
      <c r="BM52" s="223"/>
      <c r="BN52" s="223"/>
      <c r="BO52" s="232"/>
      <c r="BP52" s="232"/>
      <c r="BQ52" s="229">
        <v>46</v>
      </c>
      <c r="BR52" s="230"/>
      <c r="BS52" s="999"/>
      <c r="BT52" s="1000"/>
      <c r="BU52" s="1000"/>
      <c r="BV52" s="1000"/>
      <c r="BW52" s="1000"/>
      <c r="BX52" s="1000"/>
      <c r="BY52" s="1000"/>
      <c r="BZ52" s="1000"/>
      <c r="CA52" s="1000"/>
      <c r="CB52" s="1000"/>
      <c r="CC52" s="1000"/>
      <c r="CD52" s="1000"/>
      <c r="CE52" s="1000"/>
      <c r="CF52" s="1000"/>
      <c r="CG52" s="1021"/>
      <c r="CH52" s="996"/>
      <c r="CI52" s="997"/>
      <c r="CJ52" s="997"/>
      <c r="CK52" s="997"/>
      <c r="CL52" s="998"/>
      <c r="CM52" s="996"/>
      <c r="CN52" s="997"/>
      <c r="CO52" s="997"/>
      <c r="CP52" s="997"/>
      <c r="CQ52" s="998"/>
      <c r="CR52" s="996"/>
      <c r="CS52" s="997"/>
      <c r="CT52" s="997"/>
      <c r="CU52" s="997"/>
      <c r="CV52" s="998"/>
      <c r="CW52" s="996"/>
      <c r="CX52" s="997"/>
      <c r="CY52" s="997"/>
      <c r="CZ52" s="997"/>
      <c r="DA52" s="998"/>
      <c r="DB52" s="996"/>
      <c r="DC52" s="997"/>
      <c r="DD52" s="997"/>
      <c r="DE52" s="997"/>
      <c r="DF52" s="998"/>
      <c r="DG52" s="996"/>
      <c r="DH52" s="997"/>
      <c r="DI52" s="997"/>
      <c r="DJ52" s="997"/>
      <c r="DK52" s="998"/>
      <c r="DL52" s="996"/>
      <c r="DM52" s="997"/>
      <c r="DN52" s="997"/>
      <c r="DO52" s="997"/>
      <c r="DP52" s="998"/>
      <c r="DQ52" s="996"/>
      <c r="DR52" s="997"/>
      <c r="DS52" s="997"/>
      <c r="DT52" s="997"/>
      <c r="DU52" s="998"/>
      <c r="DV52" s="999"/>
      <c r="DW52" s="1000"/>
      <c r="DX52" s="1000"/>
      <c r="DY52" s="1000"/>
      <c r="DZ52" s="1001"/>
      <c r="EA52" s="221"/>
    </row>
    <row r="53" spans="1:131" ht="26.25" customHeight="1" x14ac:dyDescent="0.2">
      <c r="A53" s="229">
        <v>26</v>
      </c>
      <c r="B53" s="1037"/>
      <c r="C53" s="1038"/>
      <c r="D53" s="1038"/>
      <c r="E53" s="1038"/>
      <c r="F53" s="1038"/>
      <c r="G53" s="1038"/>
      <c r="H53" s="1038"/>
      <c r="I53" s="1038"/>
      <c r="J53" s="1038"/>
      <c r="K53" s="1038"/>
      <c r="L53" s="1038"/>
      <c r="M53" s="1038"/>
      <c r="N53" s="1038"/>
      <c r="O53" s="1038"/>
      <c r="P53" s="1039"/>
      <c r="Q53" s="1040"/>
      <c r="R53" s="1032"/>
      <c r="S53" s="1032"/>
      <c r="T53" s="1032"/>
      <c r="U53" s="1032"/>
      <c r="V53" s="1032"/>
      <c r="W53" s="1032"/>
      <c r="X53" s="1032"/>
      <c r="Y53" s="1032"/>
      <c r="Z53" s="1032"/>
      <c r="AA53" s="1032"/>
      <c r="AB53" s="1032"/>
      <c r="AC53" s="1032"/>
      <c r="AD53" s="1032"/>
      <c r="AE53" s="1041"/>
      <c r="AF53" s="1042"/>
      <c r="AG53" s="1043"/>
      <c r="AH53" s="1043"/>
      <c r="AI53" s="1043"/>
      <c r="AJ53" s="1044"/>
      <c r="AK53" s="1031"/>
      <c r="AL53" s="1032"/>
      <c r="AM53" s="1032"/>
      <c r="AN53" s="1032"/>
      <c r="AO53" s="1032"/>
      <c r="AP53" s="1032"/>
      <c r="AQ53" s="1032"/>
      <c r="AR53" s="1032"/>
      <c r="AS53" s="1032"/>
      <c r="AT53" s="1032"/>
      <c r="AU53" s="1032"/>
      <c r="AV53" s="1032"/>
      <c r="AW53" s="1032"/>
      <c r="AX53" s="1032"/>
      <c r="AY53" s="1032"/>
      <c r="AZ53" s="1033"/>
      <c r="BA53" s="1033"/>
      <c r="BB53" s="1033"/>
      <c r="BC53" s="1033"/>
      <c r="BD53" s="1033"/>
      <c r="BE53" s="981"/>
      <c r="BF53" s="981"/>
      <c r="BG53" s="981"/>
      <c r="BH53" s="981"/>
      <c r="BI53" s="982"/>
      <c r="BJ53" s="223"/>
      <c r="BK53" s="223"/>
      <c r="BL53" s="223"/>
      <c r="BM53" s="223"/>
      <c r="BN53" s="223"/>
      <c r="BO53" s="232"/>
      <c r="BP53" s="232"/>
      <c r="BQ53" s="229">
        <v>47</v>
      </c>
      <c r="BR53" s="230"/>
      <c r="BS53" s="999"/>
      <c r="BT53" s="1000"/>
      <c r="BU53" s="1000"/>
      <c r="BV53" s="1000"/>
      <c r="BW53" s="1000"/>
      <c r="BX53" s="1000"/>
      <c r="BY53" s="1000"/>
      <c r="BZ53" s="1000"/>
      <c r="CA53" s="1000"/>
      <c r="CB53" s="1000"/>
      <c r="CC53" s="1000"/>
      <c r="CD53" s="1000"/>
      <c r="CE53" s="1000"/>
      <c r="CF53" s="1000"/>
      <c r="CG53" s="1021"/>
      <c r="CH53" s="996"/>
      <c r="CI53" s="997"/>
      <c r="CJ53" s="997"/>
      <c r="CK53" s="997"/>
      <c r="CL53" s="998"/>
      <c r="CM53" s="996"/>
      <c r="CN53" s="997"/>
      <c r="CO53" s="997"/>
      <c r="CP53" s="997"/>
      <c r="CQ53" s="998"/>
      <c r="CR53" s="996"/>
      <c r="CS53" s="997"/>
      <c r="CT53" s="997"/>
      <c r="CU53" s="997"/>
      <c r="CV53" s="998"/>
      <c r="CW53" s="996"/>
      <c r="CX53" s="997"/>
      <c r="CY53" s="997"/>
      <c r="CZ53" s="997"/>
      <c r="DA53" s="998"/>
      <c r="DB53" s="996"/>
      <c r="DC53" s="997"/>
      <c r="DD53" s="997"/>
      <c r="DE53" s="997"/>
      <c r="DF53" s="998"/>
      <c r="DG53" s="996"/>
      <c r="DH53" s="997"/>
      <c r="DI53" s="997"/>
      <c r="DJ53" s="997"/>
      <c r="DK53" s="998"/>
      <c r="DL53" s="996"/>
      <c r="DM53" s="997"/>
      <c r="DN53" s="997"/>
      <c r="DO53" s="997"/>
      <c r="DP53" s="998"/>
      <c r="DQ53" s="996"/>
      <c r="DR53" s="997"/>
      <c r="DS53" s="997"/>
      <c r="DT53" s="997"/>
      <c r="DU53" s="998"/>
      <c r="DV53" s="999"/>
      <c r="DW53" s="1000"/>
      <c r="DX53" s="1000"/>
      <c r="DY53" s="1000"/>
      <c r="DZ53" s="1001"/>
      <c r="EA53" s="221"/>
    </row>
    <row r="54" spans="1:131" ht="26.25" customHeight="1" x14ac:dyDescent="0.2">
      <c r="A54" s="229">
        <v>27</v>
      </c>
      <c r="B54" s="1037"/>
      <c r="C54" s="1038"/>
      <c r="D54" s="1038"/>
      <c r="E54" s="1038"/>
      <c r="F54" s="1038"/>
      <c r="G54" s="1038"/>
      <c r="H54" s="1038"/>
      <c r="I54" s="1038"/>
      <c r="J54" s="1038"/>
      <c r="K54" s="1038"/>
      <c r="L54" s="1038"/>
      <c r="M54" s="1038"/>
      <c r="N54" s="1038"/>
      <c r="O54" s="1038"/>
      <c r="P54" s="1039"/>
      <c r="Q54" s="1040"/>
      <c r="R54" s="1032"/>
      <c r="S54" s="1032"/>
      <c r="T54" s="1032"/>
      <c r="U54" s="1032"/>
      <c r="V54" s="1032"/>
      <c r="W54" s="1032"/>
      <c r="X54" s="1032"/>
      <c r="Y54" s="1032"/>
      <c r="Z54" s="1032"/>
      <c r="AA54" s="1032"/>
      <c r="AB54" s="1032"/>
      <c r="AC54" s="1032"/>
      <c r="AD54" s="1032"/>
      <c r="AE54" s="1041"/>
      <c r="AF54" s="1042"/>
      <c r="AG54" s="1043"/>
      <c r="AH54" s="1043"/>
      <c r="AI54" s="1043"/>
      <c r="AJ54" s="1044"/>
      <c r="AK54" s="1031"/>
      <c r="AL54" s="1032"/>
      <c r="AM54" s="1032"/>
      <c r="AN54" s="1032"/>
      <c r="AO54" s="1032"/>
      <c r="AP54" s="1032"/>
      <c r="AQ54" s="1032"/>
      <c r="AR54" s="1032"/>
      <c r="AS54" s="1032"/>
      <c r="AT54" s="1032"/>
      <c r="AU54" s="1032"/>
      <c r="AV54" s="1032"/>
      <c r="AW54" s="1032"/>
      <c r="AX54" s="1032"/>
      <c r="AY54" s="1032"/>
      <c r="AZ54" s="1033"/>
      <c r="BA54" s="1033"/>
      <c r="BB54" s="1033"/>
      <c r="BC54" s="1033"/>
      <c r="BD54" s="1033"/>
      <c r="BE54" s="981"/>
      <c r="BF54" s="981"/>
      <c r="BG54" s="981"/>
      <c r="BH54" s="981"/>
      <c r="BI54" s="982"/>
      <c r="BJ54" s="223"/>
      <c r="BK54" s="223"/>
      <c r="BL54" s="223"/>
      <c r="BM54" s="223"/>
      <c r="BN54" s="223"/>
      <c r="BO54" s="232"/>
      <c r="BP54" s="232"/>
      <c r="BQ54" s="229">
        <v>48</v>
      </c>
      <c r="BR54" s="230"/>
      <c r="BS54" s="999"/>
      <c r="BT54" s="1000"/>
      <c r="BU54" s="1000"/>
      <c r="BV54" s="1000"/>
      <c r="BW54" s="1000"/>
      <c r="BX54" s="1000"/>
      <c r="BY54" s="1000"/>
      <c r="BZ54" s="1000"/>
      <c r="CA54" s="1000"/>
      <c r="CB54" s="1000"/>
      <c r="CC54" s="1000"/>
      <c r="CD54" s="1000"/>
      <c r="CE54" s="1000"/>
      <c r="CF54" s="1000"/>
      <c r="CG54" s="1021"/>
      <c r="CH54" s="996"/>
      <c r="CI54" s="997"/>
      <c r="CJ54" s="997"/>
      <c r="CK54" s="997"/>
      <c r="CL54" s="998"/>
      <c r="CM54" s="996"/>
      <c r="CN54" s="997"/>
      <c r="CO54" s="997"/>
      <c r="CP54" s="997"/>
      <c r="CQ54" s="998"/>
      <c r="CR54" s="996"/>
      <c r="CS54" s="997"/>
      <c r="CT54" s="997"/>
      <c r="CU54" s="997"/>
      <c r="CV54" s="998"/>
      <c r="CW54" s="996"/>
      <c r="CX54" s="997"/>
      <c r="CY54" s="997"/>
      <c r="CZ54" s="997"/>
      <c r="DA54" s="998"/>
      <c r="DB54" s="996"/>
      <c r="DC54" s="997"/>
      <c r="DD54" s="997"/>
      <c r="DE54" s="997"/>
      <c r="DF54" s="998"/>
      <c r="DG54" s="996"/>
      <c r="DH54" s="997"/>
      <c r="DI54" s="997"/>
      <c r="DJ54" s="997"/>
      <c r="DK54" s="998"/>
      <c r="DL54" s="996"/>
      <c r="DM54" s="997"/>
      <c r="DN54" s="997"/>
      <c r="DO54" s="997"/>
      <c r="DP54" s="998"/>
      <c r="DQ54" s="996"/>
      <c r="DR54" s="997"/>
      <c r="DS54" s="997"/>
      <c r="DT54" s="997"/>
      <c r="DU54" s="998"/>
      <c r="DV54" s="999"/>
      <c r="DW54" s="1000"/>
      <c r="DX54" s="1000"/>
      <c r="DY54" s="1000"/>
      <c r="DZ54" s="1001"/>
      <c r="EA54" s="221"/>
    </row>
    <row r="55" spans="1:131" ht="26.25" customHeight="1" x14ac:dyDescent="0.2">
      <c r="A55" s="229">
        <v>28</v>
      </c>
      <c r="B55" s="1037"/>
      <c r="C55" s="1038"/>
      <c r="D55" s="1038"/>
      <c r="E55" s="1038"/>
      <c r="F55" s="1038"/>
      <c r="G55" s="1038"/>
      <c r="H55" s="1038"/>
      <c r="I55" s="1038"/>
      <c r="J55" s="1038"/>
      <c r="K55" s="1038"/>
      <c r="L55" s="1038"/>
      <c r="M55" s="1038"/>
      <c r="N55" s="1038"/>
      <c r="O55" s="1038"/>
      <c r="P55" s="1039"/>
      <c r="Q55" s="1040"/>
      <c r="R55" s="1032"/>
      <c r="S55" s="1032"/>
      <c r="T55" s="1032"/>
      <c r="U55" s="1032"/>
      <c r="V55" s="1032"/>
      <c r="W55" s="1032"/>
      <c r="X55" s="1032"/>
      <c r="Y55" s="1032"/>
      <c r="Z55" s="1032"/>
      <c r="AA55" s="1032"/>
      <c r="AB55" s="1032"/>
      <c r="AC55" s="1032"/>
      <c r="AD55" s="1032"/>
      <c r="AE55" s="1041"/>
      <c r="AF55" s="1042"/>
      <c r="AG55" s="1043"/>
      <c r="AH55" s="1043"/>
      <c r="AI55" s="1043"/>
      <c r="AJ55" s="1044"/>
      <c r="AK55" s="1031"/>
      <c r="AL55" s="1032"/>
      <c r="AM55" s="1032"/>
      <c r="AN55" s="1032"/>
      <c r="AO55" s="1032"/>
      <c r="AP55" s="1032"/>
      <c r="AQ55" s="1032"/>
      <c r="AR55" s="1032"/>
      <c r="AS55" s="1032"/>
      <c r="AT55" s="1032"/>
      <c r="AU55" s="1032"/>
      <c r="AV55" s="1032"/>
      <c r="AW55" s="1032"/>
      <c r="AX55" s="1032"/>
      <c r="AY55" s="1032"/>
      <c r="AZ55" s="1033"/>
      <c r="BA55" s="1033"/>
      <c r="BB55" s="1033"/>
      <c r="BC55" s="1033"/>
      <c r="BD55" s="1033"/>
      <c r="BE55" s="981"/>
      <c r="BF55" s="981"/>
      <c r="BG55" s="981"/>
      <c r="BH55" s="981"/>
      <c r="BI55" s="982"/>
      <c r="BJ55" s="223"/>
      <c r="BK55" s="223"/>
      <c r="BL55" s="223"/>
      <c r="BM55" s="223"/>
      <c r="BN55" s="223"/>
      <c r="BO55" s="232"/>
      <c r="BP55" s="232"/>
      <c r="BQ55" s="229">
        <v>49</v>
      </c>
      <c r="BR55" s="230"/>
      <c r="BS55" s="999"/>
      <c r="BT55" s="1000"/>
      <c r="BU55" s="1000"/>
      <c r="BV55" s="1000"/>
      <c r="BW55" s="1000"/>
      <c r="BX55" s="1000"/>
      <c r="BY55" s="1000"/>
      <c r="BZ55" s="1000"/>
      <c r="CA55" s="1000"/>
      <c r="CB55" s="1000"/>
      <c r="CC55" s="1000"/>
      <c r="CD55" s="1000"/>
      <c r="CE55" s="1000"/>
      <c r="CF55" s="1000"/>
      <c r="CG55" s="1021"/>
      <c r="CH55" s="996"/>
      <c r="CI55" s="997"/>
      <c r="CJ55" s="997"/>
      <c r="CK55" s="997"/>
      <c r="CL55" s="998"/>
      <c r="CM55" s="996"/>
      <c r="CN55" s="997"/>
      <c r="CO55" s="997"/>
      <c r="CP55" s="997"/>
      <c r="CQ55" s="998"/>
      <c r="CR55" s="996"/>
      <c r="CS55" s="997"/>
      <c r="CT55" s="997"/>
      <c r="CU55" s="997"/>
      <c r="CV55" s="998"/>
      <c r="CW55" s="996"/>
      <c r="CX55" s="997"/>
      <c r="CY55" s="997"/>
      <c r="CZ55" s="997"/>
      <c r="DA55" s="998"/>
      <c r="DB55" s="996"/>
      <c r="DC55" s="997"/>
      <c r="DD55" s="997"/>
      <c r="DE55" s="997"/>
      <c r="DF55" s="998"/>
      <c r="DG55" s="996"/>
      <c r="DH55" s="997"/>
      <c r="DI55" s="997"/>
      <c r="DJ55" s="997"/>
      <c r="DK55" s="998"/>
      <c r="DL55" s="996"/>
      <c r="DM55" s="997"/>
      <c r="DN55" s="997"/>
      <c r="DO55" s="997"/>
      <c r="DP55" s="998"/>
      <c r="DQ55" s="996"/>
      <c r="DR55" s="997"/>
      <c r="DS55" s="997"/>
      <c r="DT55" s="997"/>
      <c r="DU55" s="998"/>
      <c r="DV55" s="999"/>
      <c r="DW55" s="1000"/>
      <c r="DX55" s="1000"/>
      <c r="DY55" s="1000"/>
      <c r="DZ55" s="1001"/>
      <c r="EA55" s="221"/>
    </row>
    <row r="56" spans="1:131" ht="26.25" customHeight="1" x14ac:dyDescent="0.2">
      <c r="A56" s="229">
        <v>29</v>
      </c>
      <c r="B56" s="1037"/>
      <c r="C56" s="1038"/>
      <c r="D56" s="1038"/>
      <c r="E56" s="1038"/>
      <c r="F56" s="1038"/>
      <c r="G56" s="1038"/>
      <c r="H56" s="1038"/>
      <c r="I56" s="1038"/>
      <c r="J56" s="1038"/>
      <c r="K56" s="1038"/>
      <c r="L56" s="1038"/>
      <c r="M56" s="1038"/>
      <c r="N56" s="1038"/>
      <c r="O56" s="1038"/>
      <c r="P56" s="1039"/>
      <c r="Q56" s="1040"/>
      <c r="R56" s="1032"/>
      <c r="S56" s="1032"/>
      <c r="T56" s="1032"/>
      <c r="U56" s="1032"/>
      <c r="V56" s="1032"/>
      <c r="W56" s="1032"/>
      <c r="X56" s="1032"/>
      <c r="Y56" s="1032"/>
      <c r="Z56" s="1032"/>
      <c r="AA56" s="1032"/>
      <c r="AB56" s="1032"/>
      <c r="AC56" s="1032"/>
      <c r="AD56" s="1032"/>
      <c r="AE56" s="1041"/>
      <c r="AF56" s="1042"/>
      <c r="AG56" s="1043"/>
      <c r="AH56" s="1043"/>
      <c r="AI56" s="1043"/>
      <c r="AJ56" s="1044"/>
      <c r="AK56" s="1031"/>
      <c r="AL56" s="1032"/>
      <c r="AM56" s="1032"/>
      <c r="AN56" s="1032"/>
      <c r="AO56" s="1032"/>
      <c r="AP56" s="1032"/>
      <c r="AQ56" s="1032"/>
      <c r="AR56" s="1032"/>
      <c r="AS56" s="1032"/>
      <c r="AT56" s="1032"/>
      <c r="AU56" s="1032"/>
      <c r="AV56" s="1032"/>
      <c r="AW56" s="1032"/>
      <c r="AX56" s="1032"/>
      <c r="AY56" s="1032"/>
      <c r="AZ56" s="1033"/>
      <c r="BA56" s="1033"/>
      <c r="BB56" s="1033"/>
      <c r="BC56" s="1033"/>
      <c r="BD56" s="1033"/>
      <c r="BE56" s="981"/>
      <c r="BF56" s="981"/>
      <c r="BG56" s="981"/>
      <c r="BH56" s="981"/>
      <c r="BI56" s="982"/>
      <c r="BJ56" s="223"/>
      <c r="BK56" s="223"/>
      <c r="BL56" s="223"/>
      <c r="BM56" s="223"/>
      <c r="BN56" s="223"/>
      <c r="BO56" s="232"/>
      <c r="BP56" s="232"/>
      <c r="BQ56" s="229">
        <v>50</v>
      </c>
      <c r="BR56" s="230"/>
      <c r="BS56" s="999"/>
      <c r="BT56" s="1000"/>
      <c r="BU56" s="1000"/>
      <c r="BV56" s="1000"/>
      <c r="BW56" s="1000"/>
      <c r="BX56" s="1000"/>
      <c r="BY56" s="1000"/>
      <c r="BZ56" s="1000"/>
      <c r="CA56" s="1000"/>
      <c r="CB56" s="1000"/>
      <c r="CC56" s="1000"/>
      <c r="CD56" s="1000"/>
      <c r="CE56" s="1000"/>
      <c r="CF56" s="1000"/>
      <c r="CG56" s="1021"/>
      <c r="CH56" s="996"/>
      <c r="CI56" s="997"/>
      <c r="CJ56" s="997"/>
      <c r="CK56" s="997"/>
      <c r="CL56" s="998"/>
      <c r="CM56" s="996"/>
      <c r="CN56" s="997"/>
      <c r="CO56" s="997"/>
      <c r="CP56" s="997"/>
      <c r="CQ56" s="998"/>
      <c r="CR56" s="996"/>
      <c r="CS56" s="997"/>
      <c r="CT56" s="997"/>
      <c r="CU56" s="997"/>
      <c r="CV56" s="998"/>
      <c r="CW56" s="996"/>
      <c r="CX56" s="997"/>
      <c r="CY56" s="997"/>
      <c r="CZ56" s="997"/>
      <c r="DA56" s="998"/>
      <c r="DB56" s="996"/>
      <c r="DC56" s="997"/>
      <c r="DD56" s="997"/>
      <c r="DE56" s="997"/>
      <c r="DF56" s="998"/>
      <c r="DG56" s="996"/>
      <c r="DH56" s="997"/>
      <c r="DI56" s="997"/>
      <c r="DJ56" s="997"/>
      <c r="DK56" s="998"/>
      <c r="DL56" s="996"/>
      <c r="DM56" s="997"/>
      <c r="DN56" s="997"/>
      <c r="DO56" s="997"/>
      <c r="DP56" s="998"/>
      <c r="DQ56" s="996"/>
      <c r="DR56" s="997"/>
      <c r="DS56" s="997"/>
      <c r="DT56" s="997"/>
      <c r="DU56" s="998"/>
      <c r="DV56" s="999"/>
      <c r="DW56" s="1000"/>
      <c r="DX56" s="1000"/>
      <c r="DY56" s="1000"/>
      <c r="DZ56" s="1001"/>
      <c r="EA56" s="221"/>
    </row>
    <row r="57" spans="1:131" ht="26.25" customHeight="1" x14ac:dyDescent="0.2">
      <c r="A57" s="229">
        <v>30</v>
      </c>
      <c r="B57" s="1037"/>
      <c r="C57" s="1038"/>
      <c r="D57" s="1038"/>
      <c r="E57" s="1038"/>
      <c r="F57" s="1038"/>
      <c r="G57" s="1038"/>
      <c r="H57" s="1038"/>
      <c r="I57" s="1038"/>
      <c r="J57" s="1038"/>
      <c r="K57" s="1038"/>
      <c r="L57" s="1038"/>
      <c r="M57" s="1038"/>
      <c r="N57" s="1038"/>
      <c r="O57" s="1038"/>
      <c r="P57" s="1039"/>
      <c r="Q57" s="1040"/>
      <c r="R57" s="1032"/>
      <c r="S57" s="1032"/>
      <c r="T57" s="1032"/>
      <c r="U57" s="1032"/>
      <c r="V57" s="1032"/>
      <c r="W57" s="1032"/>
      <c r="X57" s="1032"/>
      <c r="Y57" s="1032"/>
      <c r="Z57" s="1032"/>
      <c r="AA57" s="1032"/>
      <c r="AB57" s="1032"/>
      <c r="AC57" s="1032"/>
      <c r="AD57" s="1032"/>
      <c r="AE57" s="1041"/>
      <c r="AF57" s="1042"/>
      <c r="AG57" s="1043"/>
      <c r="AH57" s="1043"/>
      <c r="AI57" s="1043"/>
      <c r="AJ57" s="1044"/>
      <c r="AK57" s="1031"/>
      <c r="AL57" s="1032"/>
      <c r="AM57" s="1032"/>
      <c r="AN57" s="1032"/>
      <c r="AO57" s="1032"/>
      <c r="AP57" s="1032"/>
      <c r="AQ57" s="1032"/>
      <c r="AR57" s="1032"/>
      <c r="AS57" s="1032"/>
      <c r="AT57" s="1032"/>
      <c r="AU57" s="1032"/>
      <c r="AV57" s="1032"/>
      <c r="AW57" s="1032"/>
      <c r="AX57" s="1032"/>
      <c r="AY57" s="1032"/>
      <c r="AZ57" s="1033"/>
      <c r="BA57" s="1033"/>
      <c r="BB57" s="1033"/>
      <c r="BC57" s="1033"/>
      <c r="BD57" s="1033"/>
      <c r="BE57" s="981"/>
      <c r="BF57" s="981"/>
      <c r="BG57" s="981"/>
      <c r="BH57" s="981"/>
      <c r="BI57" s="982"/>
      <c r="BJ57" s="223"/>
      <c r="BK57" s="223"/>
      <c r="BL57" s="223"/>
      <c r="BM57" s="223"/>
      <c r="BN57" s="223"/>
      <c r="BO57" s="232"/>
      <c r="BP57" s="232"/>
      <c r="BQ57" s="229">
        <v>51</v>
      </c>
      <c r="BR57" s="230"/>
      <c r="BS57" s="999"/>
      <c r="BT57" s="1000"/>
      <c r="BU57" s="1000"/>
      <c r="BV57" s="1000"/>
      <c r="BW57" s="1000"/>
      <c r="BX57" s="1000"/>
      <c r="BY57" s="1000"/>
      <c r="BZ57" s="1000"/>
      <c r="CA57" s="1000"/>
      <c r="CB57" s="1000"/>
      <c r="CC57" s="1000"/>
      <c r="CD57" s="1000"/>
      <c r="CE57" s="1000"/>
      <c r="CF57" s="1000"/>
      <c r="CG57" s="1021"/>
      <c r="CH57" s="996"/>
      <c r="CI57" s="997"/>
      <c r="CJ57" s="997"/>
      <c r="CK57" s="997"/>
      <c r="CL57" s="998"/>
      <c r="CM57" s="996"/>
      <c r="CN57" s="997"/>
      <c r="CO57" s="997"/>
      <c r="CP57" s="997"/>
      <c r="CQ57" s="998"/>
      <c r="CR57" s="996"/>
      <c r="CS57" s="997"/>
      <c r="CT57" s="997"/>
      <c r="CU57" s="997"/>
      <c r="CV57" s="998"/>
      <c r="CW57" s="996"/>
      <c r="CX57" s="997"/>
      <c r="CY57" s="997"/>
      <c r="CZ57" s="997"/>
      <c r="DA57" s="998"/>
      <c r="DB57" s="996"/>
      <c r="DC57" s="997"/>
      <c r="DD57" s="997"/>
      <c r="DE57" s="997"/>
      <c r="DF57" s="998"/>
      <c r="DG57" s="996"/>
      <c r="DH57" s="997"/>
      <c r="DI57" s="997"/>
      <c r="DJ57" s="997"/>
      <c r="DK57" s="998"/>
      <c r="DL57" s="996"/>
      <c r="DM57" s="997"/>
      <c r="DN57" s="997"/>
      <c r="DO57" s="997"/>
      <c r="DP57" s="998"/>
      <c r="DQ57" s="996"/>
      <c r="DR57" s="997"/>
      <c r="DS57" s="997"/>
      <c r="DT57" s="997"/>
      <c r="DU57" s="998"/>
      <c r="DV57" s="999"/>
      <c r="DW57" s="1000"/>
      <c r="DX57" s="1000"/>
      <c r="DY57" s="1000"/>
      <c r="DZ57" s="1001"/>
      <c r="EA57" s="221"/>
    </row>
    <row r="58" spans="1:131" ht="26.25" customHeight="1" x14ac:dyDescent="0.2">
      <c r="A58" s="229">
        <v>31</v>
      </c>
      <c r="B58" s="1037"/>
      <c r="C58" s="1038"/>
      <c r="D58" s="1038"/>
      <c r="E58" s="1038"/>
      <c r="F58" s="1038"/>
      <c r="G58" s="1038"/>
      <c r="H58" s="1038"/>
      <c r="I58" s="1038"/>
      <c r="J58" s="1038"/>
      <c r="K58" s="1038"/>
      <c r="L58" s="1038"/>
      <c r="M58" s="1038"/>
      <c r="N58" s="1038"/>
      <c r="O58" s="1038"/>
      <c r="P58" s="1039"/>
      <c r="Q58" s="1040"/>
      <c r="R58" s="1032"/>
      <c r="S58" s="1032"/>
      <c r="T58" s="1032"/>
      <c r="U58" s="1032"/>
      <c r="V58" s="1032"/>
      <c r="W58" s="1032"/>
      <c r="X58" s="1032"/>
      <c r="Y58" s="1032"/>
      <c r="Z58" s="1032"/>
      <c r="AA58" s="1032"/>
      <c r="AB58" s="1032"/>
      <c r="AC58" s="1032"/>
      <c r="AD58" s="1032"/>
      <c r="AE58" s="1041"/>
      <c r="AF58" s="1042"/>
      <c r="AG58" s="1043"/>
      <c r="AH58" s="1043"/>
      <c r="AI58" s="1043"/>
      <c r="AJ58" s="1044"/>
      <c r="AK58" s="1031"/>
      <c r="AL58" s="1032"/>
      <c r="AM58" s="1032"/>
      <c r="AN58" s="1032"/>
      <c r="AO58" s="1032"/>
      <c r="AP58" s="1032"/>
      <c r="AQ58" s="1032"/>
      <c r="AR58" s="1032"/>
      <c r="AS58" s="1032"/>
      <c r="AT58" s="1032"/>
      <c r="AU58" s="1032"/>
      <c r="AV58" s="1032"/>
      <c r="AW58" s="1032"/>
      <c r="AX58" s="1032"/>
      <c r="AY58" s="1032"/>
      <c r="AZ58" s="1033"/>
      <c r="BA58" s="1033"/>
      <c r="BB58" s="1033"/>
      <c r="BC58" s="1033"/>
      <c r="BD58" s="1033"/>
      <c r="BE58" s="981"/>
      <c r="BF58" s="981"/>
      <c r="BG58" s="981"/>
      <c r="BH58" s="981"/>
      <c r="BI58" s="982"/>
      <c r="BJ58" s="223"/>
      <c r="BK58" s="223"/>
      <c r="BL58" s="223"/>
      <c r="BM58" s="223"/>
      <c r="BN58" s="223"/>
      <c r="BO58" s="232"/>
      <c r="BP58" s="232"/>
      <c r="BQ58" s="229">
        <v>52</v>
      </c>
      <c r="BR58" s="230"/>
      <c r="BS58" s="999"/>
      <c r="BT58" s="1000"/>
      <c r="BU58" s="1000"/>
      <c r="BV58" s="1000"/>
      <c r="BW58" s="1000"/>
      <c r="BX58" s="1000"/>
      <c r="BY58" s="1000"/>
      <c r="BZ58" s="1000"/>
      <c r="CA58" s="1000"/>
      <c r="CB58" s="1000"/>
      <c r="CC58" s="1000"/>
      <c r="CD58" s="1000"/>
      <c r="CE58" s="1000"/>
      <c r="CF58" s="1000"/>
      <c r="CG58" s="1021"/>
      <c r="CH58" s="996"/>
      <c r="CI58" s="997"/>
      <c r="CJ58" s="997"/>
      <c r="CK58" s="997"/>
      <c r="CL58" s="998"/>
      <c r="CM58" s="996"/>
      <c r="CN58" s="997"/>
      <c r="CO58" s="997"/>
      <c r="CP58" s="997"/>
      <c r="CQ58" s="998"/>
      <c r="CR58" s="996"/>
      <c r="CS58" s="997"/>
      <c r="CT58" s="997"/>
      <c r="CU58" s="997"/>
      <c r="CV58" s="998"/>
      <c r="CW58" s="996"/>
      <c r="CX58" s="997"/>
      <c r="CY58" s="997"/>
      <c r="CZ58" s="997"/>
      <c r="DA58" s="998"/>
      <c r="DB58" s="996"/>
      <c r="DC58" s="997"/>
      <c r="DD58" s="997"/>
      <c r="DE58" s="997"/>
      <c r="DF58" s="998"/>
      <c r="DG58" s="996"/>
      <c r="DH58" s="997"/>
      <c r="DI58" s="997"/>
      <c r="DJ58" s="997"/>
      <c r="DK58" s="998"/>
      <c r="DL58" s="996"/>
      <c r="DM58" s="997"/>
      <c r="DN58" s="997"/>
      <c r="DO58" s="997"/>
      <c r="DP58" s="998"/>
      <c r="DQ58" s="996"/>
      <c r="DR58" s="997"/>
      <c r="DS58" s="997"/>
      <c r="DT58" s="997"/>
      <c r="DU58" s="998"/>
      <c r="DV58" s="999"/>
      <c r="DW58" s="1000"/>
      <c r="DX58" s="1000"/>
      <c r="DY58" s="1000"/>
      <c r="DZ58" s="1001"/>
      <c r="EA58" s="221"/>
    </row>
    <row r="59" spans="1:131" ht="26.25" customHeight="1" x14ac:dyDescent="0.2">
      <c r="A59" s="229">
        <v>32</v>
      </c>
      <c r="B59" s="1037"/>
      <c r="C59" s="1038"/>
      <c r="D59" s="1038"/>
      <c r="E59" s="1038"/>
      <c r="F59" s="1038"/>
      <c r="G59" s="1038"/>
      <c r="H59" s="1038"/>
      <c r="I59" s="1038"/>
      <c r="J59" s="1038"/>
      <c r="K59" s="1038"/>
      <c r="L59" s="1038"/>
      <c r="M59" s="1038"/>
      <c r="N59" s="1038"/>
      <c r="O59" s="1038"/>
      <c r="P59" s="1039"/>
      <c r="Q59" s="1040"/>
      <c r="R59" s="1032"/>
      <c r="S59" s="1032"/>
      <c r="T59" s="1032"/>
      <c r="U59" s="1032"/>
      <c r="V59" s="1032"/>
      <c r="W59" s="1032"/>
      <c r="X59" s="1032"/>
      <c r="Y59" s="1032"/>
      <c r="Z59" s="1032"/>
      <c r="AA59" s="1032"/>
      <c r="AB59" s="1032"/>
      <c r="AC59" s="1032"/>
      <c r="AD59" s="1032"/>
      <c r="AE59" s="1041"/>
      <c r="AF59" s="1042"/>
      <c r="AG59" s="1043"/>
      <c r="AH59" s="1043"/>
      <c r="AI59" s="1043"/>
      <c r="AJ59" s="1044"/>
      <c r="AK59" s="1031"/>
      <c r="AL59" s="1032"/>
      <c r="AM59" s="1032"/>
      <c r="AN59" s="1032"/>
      <c r="AO59" s="1032"/>
      <c r="AP59" s="1032"/>
      <c r="AQ59" s="1032"/>
      <c r="AR59" s="1032"/>
      <c r="AS59" s="1032"/>
      <c r="AT59" s="1032"/>
      <c r="AU59" s="1032"/>
      <c r="AV59" s="1032"/>
      <c r="AW59" s="1032"/>
      <c r="AX59" s="1032"/>
      <c r="AY59" s="1032"/>
      <c r="AZ59" s="1033"/>
      <c r="BA59" s="1033"/>
      <c r="BB59" s="1033"/>
      <c r="BC59" s="1033"/>
      <c r="BD59" s="1033"/>
      <c r="BE59" s="981"/>
      <c r="BF59" s="981"/>
      <c r="BG59" s="981"/>
      <c r="BH59" s="981"/>
      <c r="BI59" s="982"/>
      <c r="BJ59" s="223"/>
      <c r="BK59" s="223"/>
      <c r="BL59" s="223"/>
      <c r="BM59" s="223"/>
      <c r="BN59" s="223"/>
      <c r="BO59" s="232"/>
      <c r="BP59" s="232"/>
      <c r="BQ59" s="229">
        <v>53</v>
      </c>
      <c r="BR59" s="230"/>
      <c r="BS59" s="999"/>
      <c r="BT59" s="1000"/>
      <c r="BU59" s="1000"/>
      <c r="BV59" s="1000"/>
      <c r="BW59" s="1000"/>
      <c r="BX59" s="1000"/>
      <c r="BY59" s="1000"/>
      <c r="BZ59" s="1000"/>
      <c r="CA59" s="1000"/>
      <c r="CB59" s="1000"/>
      <c r="CC59" s="1000"/>
      <c r="CD59" s="1000"/>
      <c r="CE59" s="1000"/>
      <c r="CF59" s="1000"/>
      <c r="CG59" s="1021"/>
      <c r="CH59" s="996"/>
      <c r="CI59" s="997"/>
      <c r="CJ59" s="997"/>
      <c r="CK59" s="997"/>
      <c r="CL59" s="998"/>
      <c r="CM59" s="996"/>
      <c r="CN59" s="997"/>
      <c r="CO59" s="997"/>
      <c r="CP59" s="997"/>
      <c r="CQ59" s="998"/>
      <c r="CR59" s="996"/>
      <c r="CS59" s="997"/>
      <c r="CT59" s="997"/>
      <c r="CU59" s="997"/>
      <c r="CV59" s="998"/>
      <c r="CW59" s="996"/>
      <c r="CX59" s="997"/>
      <c r="CY59" s="997"/>
      <c r="CZ59" s="997"/>
      <c r="DA59" s="998"/>
      <c r="DB59" s="996"/>
      <c r="DC59" s="997"/>
      <c r="DD59" s="997"/>
      <c r="DE59" s="997"/>
      <c r="DF59" s="998"/>
      <c r="DG59" s="996"/>
      <c r="DH59" s="997"/>
      <c r="DI59" s="997"/>
      <c r="DJ59" s="997"/>
      <c r="DK59" s="998"/>
      <c r="DL59" s="996"/>
      <c r="DM59" s="997"/>
      <c r="DN59" s="997"/>
      <c r="DO59" s="997"/>
      <c r="DP59" s="998"/>
      <c r="DQ59" s="996"/>
      <c r="DR59" s="997"/>
      <c r="DS59" s="997"/>
      <c r="DT59" s="997"/>
      <c r="DU59" s="998"/>
      <c r="DV59" s="999"/>
      <c r="DW59" s="1000"/>
      <c r="DX59" s="1000"/>
      <c r="DY59" s="1000"/>
      <c r="DZ59" s="1001"/>
      <c r="EA59" s="221"/>
    </row>
    <row r="60" spans="1:131" ht="26.25" customHeight="1" x14ac:dyDescent="0.2">
      <c r="A60" s="229">
        <v>33</v>
      </c>
      <c r="B60" s="1037"/>
      <c r="C60" s="1038"/>
      <c r="D60" s="1038"/>
      <c r="E60" s="1038"/>
      <c r="F60" s="1038"/>
      <c r="G60" s="1038"/>
      <c r="H60" s="1038"/>
      <c r="I60" s="1038"/>
      <c r="J60" s="1038"/>
      <c r="K60" s="1038"/>
      <c r="L60" s="1038"/>
      <c r="M60" s="1038"/>
      <c r="N60" s="1038"/>
      <c r="O60" s="1038"/>
      <c r="P60" s="1039"/>
      <c r="Q60" s="1040"/>
      <c r="R60" s="1032"/>
      <c r="S60" s="1032"/>
      <c r="T60" s="1032"/>
      <c r="U60" s="1032"/>
      <c r="V60" s="1032"/>
      <c r="W60" s="1032"/>
      <c r="X60" s="1032"/>
      <c r="Y60" s="1032"/>
      <c r="Z60" s="1032"/>
      <c r="AA60" s="1032"/>
      <c r="AB60" s="1032"/>
      <c r="AC60" s="1032"/>
      <c r="AD60" s="1032"/>
      <c r="AE60" s="1041"/>
      <c r="AF60" s="1042"/>
      <c r="AG60" s="1043"/>
      <c r="AH60" s="1043"/>
      <c r="AI60" s="1043"/>
      <c r="AJ60" s="1044"/>
      <c r="AK60" s="1031"/>
      <c r="AL60" s="1032"/>
      <c r="AM60" s="1032"/>
      <c r="AN60" s="1032"/>
      <c r="AO60" s="1032"/>
      <c r="AP60" s="1032"/>
      <c r="AQ60" s="1032"/>
      <c r="AR60" s="1032"/>
      <c r="AS60" s="1032"/>
      <c r="AT60" s="1032"/>
      <c r="AU60" s="1032"/>
      <c r="AV60" s="1032"/>
      <c r="AW60" s="1032"/>
      <c r="AX60" s="1032"/>
      <c r="AY60" s="1032"/>
      <c r="AZ60" s="1033"/>
      <c r="BA60" s="1033"/>
      <c r="BB60" s="1033"/>
      <c r="BC60" s="1033"/>
      <c r="BD60" s="1033"/>
      <c r="BE60" s="981"/>
      <c r="BF60" s="981"/>
      <c r="BG60" s="981"/>
      <c r="BH60" s="981"/>
      <c r="BI60" s="982"/>
      <c r="BJ60" s="223"/>
      <c r="BK60" s="223"/>
      <c r="BL60" s="223"/>
      <c r="BM60" s="223"/>
      <c r="BN60" s="223"/>
      <c r="BO60" s="232"/>
      <c r="BP60" s="232"/>
      <c r="BQ60" s="229">
        <v>54</v>
      </c>
      <c r="BR60" s="230"/>
      <c r="BS60" s="999"/>
      <c r="BT60" s="1000"/>
      <c r="BU60" s="1000"/>
      <c r="BV60" s="1000"/>
      <c r="BW60" s="1000"/>
      <c r="BX60" s="1000"/>
      <c r="BY60" s="1000"/>
      <c r="BZ60" s="1000"/>
      <c r="CA60" s="1000"/>
      <c r="CB60" s="1000"/>
      <c r="CC60" s="1000"/>
      <c r="CD60" s="1000"/>
      <c r="CE60" s="1000"/>
      <c r="CF60" s="1000"/>
      <c r="CG60" s="1021"/>
      <c r="CH60" s="996"/>
      <c r="CI60" s="997"/>
      <c r="CJ60" s="997"/>
      <c r="CK60" s="997"/>
      <c r="CL60" s="998"/>
      <c r="CM60" s="996"/>
      <c r="CN60" s="997"/>
      <c r="CO60" s="997"/>
      <c r="CP60" s="997"/>
      <c r="CQ60" s="998"/>
      <c r="CR60" s="996"/>
      <c r="CS60" s="997"/>
      <c r="CT60" s="997"/>
      <c r="CU60" s="997"/>
      <c r="CV60" s="998"/>
      <c r="CW60" s="996"/>
      <c r="CX60" s="997"/>
      <c r="CY60" s="997"/>
      <c r="CZ60" s="997"/>
      <c r="DA60" s="998"/>
      <c r="DB60" s="996"/>
      <c r="DC60" s="997"/>
      <c r="DD60" s="997"/>
      <c r="DE60" s="997"/>
      <c r="DF60" s="998"/>
      <c r="DG60" s="996"/>
      <c r="DH60" s="997"/>
      <c r="DI60" s="997"/>
      <c r="DJ60" s="997"/>
      <c r="DK60" s="998"/>
      <c r="DL60" s="996"/>
      <c r="DM60" s="997"/>
      <c r="DN60" s="997"/>
      <c r="DO60" s="997"/>
      <c r="DP60" s="998"/>
      <c r="DQ60" s="996"/>
      <c r="DR60" s="997"/>
      <c r="DS60" s="997"/>
      <c r="DT60" s="997"/>
      <c r="DU60" s="998"/>
      <c r="DV60" s="999"/>
      <c r="DW60" s="1000"/>
      <c r="DX60" s="1000"/>
      <c r="DY60" s="1000"/>
      <c r="DZ60" s="1001"/>
      <c r="EA60" s="221"/>
    </row>
    <row r="61" spans="1:131" ht="26.25" customHeight="1" thickBot="1" x14ac:dyDescent="0.25">
      <c r="A61" s="229">
        <v>34</v>
      </c>
      <c r="B61" s="1037"/>
      <c r="C61" s="1038"/>
      <c r="D61" s="1038"/>
      <c r="E61" s="1038"/>
      <c r="F61" s="1038"/>
      <c r="G61" s="1038"/>
      <c r="H61" s="1038"/>
      <c r="I61" s="1038"/>
      <c r="J61" s="1038"/>
      <c r="K61" s="1038"/>
      <c r="L61" s="1038"/>
      <c r="M61" s="1038"/>
      <c r="N61" s="1038"/>
      <c r="O61" s="1038"/>
      <c r="P61" s="1039"/>
      <c r="Q61" s="1040"/>
      <c r="R61" s="1032"/>
      <c r="S61" s="1032"/>
      <c r="T61" s="1032"/>
      <c r="U61" s="1032"/>
      <c r="V61" s="1032"/>
      <c r="W61" s="1032"/>
      <c r="X61" s="1032"/>
      <c r="Y61" s="1032"/>
      <c r="Z61" s="1032"/>
      <c r="AA61" s="1032"/>
      <c r="AB61" s="1032"/>
      <c r="AC61" s="1032"/>
      <c r="AD61" s="1032"/>
      <c r="AE61" s="1041"/>
      <c r="AF61" s="1042"/>
      <c r="AG61" s="1043"/>
      <c r="AH61" s="1043"/>
      <c r="AI61" s="1043"/>
      <c r="AJ61" s="1044"/>
      <c r="AK61" s="1031"/>
      <c r="AL61" s="1032"/>
      <c r="AM61" s="1032"/>
      <c r="AN61" s="1032"/>
      <c r="AO61" s="1032"/>
      <c r="AP61" s="1032"/>
      <c r="AQ61" s="1032"/>
      <c r="AR61" s="1032"/>
      <c r="AS61" s="1032"/>
      <c r="AT61" s="1032"/>
      <c r="AU61" s="1032"/>
      <c r="AV61" s="1032"/>
      <c r="AW61" s="1032"/>
      <c r="AX61" s="1032"/>
      <c r="AY61" s="1032"/>
      <c r="AZ61" s="1033"/>
      <c r="BA61" s="1033"/>
      <c r="BB61" s="1033"/>
      <c r="BC61" s="1033"/>
      <c r="BD61" s="1033"/>
      <c r="BE61" s="981"/>
      <c r="BF61" s="981"/>
      <c r="BG61" s="981"/>
      <c r="BH61" s="981"/>
      <c r="BI61" s="982"/>
      <c r="BJ61" s="223"/>
      <c r="BK61" s="223"/>
      <c r="BL61" s="223"/>
      <c r="BM61" s="223"/>
      <c r="BN61" s="223"/>
      <c r="BO61" s="232"/>
      <c r="BP61" s="232"/>
      <c r="BQ61" s="229">
        <v>55</v>
      </c>
      <c r="BR61" s="230"/>
      <c r="BS61" s="999"/>
      <c r="BT61" s="1000"/>
      <c r="BU61" s="1000"/>
      <c r="BV61" s="1000"/>
      <c r="BW61" s="1000"/>
      <c r="BX61" s="1000"/>
      <c r="BY61" s="1000"/>
      <c r="BZ61" s="1000"/>
      <c r="CA61" s="1000"/>
      <c r="CB61" s="1000"/>
      <c r="CC61" s="1000"/>
      <c r="CD61" s="1000"/>
      <c r="CE61" s="1000"/>
      <c r="CF61" s="1000"/>
      <c r="CG61" s="1021"/>
      <c r="CH61" s="996"/>
      <c r="CI61" s="997"/>
      <c r="CJ61" s="997"/>
      <c r="CK61" s="997"/>
      <c r="CL61" s="998"/>
      <c r="CM61" s="996"/>
      <c r="CN61" s="997"/>
      <c r="CO61" s="997"/>
      <c r="CP61" s="997"/>
      <c r="CQ61" s="998"/>
      <c r="CR61" s="996"/>
      <c r="CS61" s="997"/>
      <c r="CT61" s="997"/>
      <c r="CU61" s="997"/>
      <c r="CV61" s="998"/>
      <c r="CW61" s="996"/>
      <c r="CX61" s="997"/>
      <c r="CY61" s="997"/>
      <c r="CZ61" s="997"/>
      <c r="DA61" s="998"/>
      <c r="DB61" s="996"/>
      <c r="DC61" s="997"/>
      <c r="DD61" s="997"/>
      <c r="DE61" s="997"/>
      <c r="DF61" s="998"/>
      <c r="DG61" s="996"/>
      <c r="DH61" s="997"/>
      <c r="DI61" s="997"/>
      <c r="DJ61" s="997"/>
      <c r="DK61" s="998"/>
      <c r="DL61" s="996"/>
      <c r="DM61" s="997"/>
      <c r="DN61" s="997"/>
      <c r="DO61" s="997"/>
      <c r="DP61" s="998"/>
      <c r="DQ61" s="996"/>
      <c r="DR61" s="997"/>
      <c r="DS61" s="997"/>
      <c r="DT61" s="997"/>
      <c r="DU61" s="998"/>
      <c r="DV61" s="999"/>
      <c r="DW61" s="1000"/>
      <c r="DX61" s="1000"/>
      <c r="DY61" s="1000"/>
      <c r="DZ61" s="1001"/>
      <c r="EA61" s="221"/>
    </row>
    <row r="62" spans="1:131" ht="26.25" customHeight="1" x14ac:dyDescent="0.2">
      <c r="A62" s="229">
        <v>35</v>
      </c>
      <c r="B62" s="1037"/>
      <c r="C62" s="1038"/>
      <c r="D62" s="1038"/>
      <c r="E62" s="1038"/>
      <c r="F62" s="1038"/>
      <c r="G62" s="1038"/>
      <c r="H62" s="1038"/>
      <c r="I62" s="1038"/>
      <c r="J62" s="1038"/>
      <c r="K62" s="1038"/>
      <c r="L62" s="1038"/>
      <c r="M62" s="1038"/>
      <c r="N62" s="1038"/>
      <c r="O62" s="1038"/>
      <c r="P62" s="1039"/>
      <c r="Q62" s="1040"/>
      <c r="R62" s="1032"/>
      <c r="S62" s="1032"/>
      <c r="T62" s="1032"/>
      <c r="U62" s="1032"/>
      <c r="V62" s="1032"/>
      <c r="W62" s="1032"/>
      <c r="X62" s="1032"/>
      <c r="Y62" s="1032"/>
      <c r="Z62" s="1032"/>
      <c r="AA62" s="1032"/>
      <c r="AB62" s="1032"/>
      <c r="AC62" s="1032"/>
      <c r="AD62" s="1032"/>
      <c r="AE62" s="1041"/>
      <c r="AF62" s="1042"/>
      <c r="AG62" s="1043"/>
      <c r="AH62" s="1043"/>
      <c r="AI62" s="1043"/>
      <c r="AJ62" s="1044"/>
      <c r="AK62" s="1031"/>
      <c r="AL62" s="1032"/>
      <c r="AM62" s="1032"/>
      <c r="AN62" s="1032"/>
      <c r="AO62" s="1032"/>
      <c r="AP62" s="1032"/>
      <c r="AQ62" s="1032"/>
      <c r="AR62" s="1032"/>
      <c r="AS62" s="1032"/>
      <c r="AT62" s="1032"/>
      <c r="AU62" s="1032"/>
      <c r="AV62" s="1032"/>
      <c r="AW62" s="1032"/>
      <c r="AX62" s="1032"/>
      <c r="AY62" s="1032"/>
      <c r="AZ62" s="1033"/>
      <c r="BA62" s="1033"/>
      <c r="BB62" s="1033"/>
      <c r="BC62" s="1033"/>
      <c r="BD62" s="1033"/>
      <c r="BE62" s="981"/>
      <c r="BF62" s="981"/>
      <c r="BG62" s="981"/>
      <c r="BH62" s="981"/>
      <c r="BI62" s="982"/>
      <c r="BJ62" s="1034" t="s">
        <v>408</v>
      </c>
      <c r="BK62" s="1035"/>
      <c r="BL62" s="1035"/>
      <c r="BM62" s="1035"/>
      <c r="BN62" s="1036"/>
      <c r="BO62" s="232"/>
      <c r="BP62" s="232"/>
      <c r="BQ62" s="229">
        <v>56</v>
      </c>
      <c r="BR62" s="230"/>
      <c r="BS62" s="999"/>
      <c r="BT62" s="1000"/>
      <c r="BU62" s="1000"/>
      <c r="BV62" s="1000"/>
      <c r="BW62" s="1000"/>
      <c r="BX62" s="1000"/>
      <c r="BY62" s="1000"/>
      <c r="BZ62" s="1000"/>
      <c r="CA62" s="1000"/>
      <c r="CB62" s="1000"/>
      <c r="CC62" s="1000"/>
      <c r="CD62" s="1000"/>
      <c r="CE62" s="1000"/>
      <c r="CF62" s="1000"/>
      <c r="CG62" s="1021"/>
      <c r="CH62" s="996"/>
      <c r="CI62" s="997"/>
      <c r="CJ62" s="997"/>
      <c r="CK62" s="997"/>
      <c r="CL62" s="998"/>
      <c r="CM62" s="996"/>
      <c r="CN62" s="997"/>
      <c r="CO62" s="997"/>
      <c r="CP62" s="997"/>
      <c r="CQ62" s="998"/>
      <c r="CR62" s="996"/>
      <c r="CS62" s="997"/>
      <c r="CT62" s="997"/>
      <c r="CU62" s="997"/>
      <c r="CV62" s="998"/>
      <c r="CW62" s="996"/>
      <c r="CX62" s="997"/>
      <c r="CY62" s="997"/>
      <c r="CZ62" s="997"/>
      <c r="DA62" s="998"/>
      <c r="DB62" s="996"/>
      <c r="DC62" s="997"/>
      <c r="DD62" s="997"/>
      <c r="DE62" s="997"/>
      <c r="DF62" s="998"/>
      <c r="DG62" s="996"/>
      <c r="DH62" s="997"/>
      <c r="DI62" s="997"/>
      <c r="DJ62" s="997"/>
      <c r="DK62" s="998"/>
      <c r="DL62" s="996"/>
      <c r="DM62" s="997"/>
      <c r="DN62" s="997"/>
      <c r="DO62" s="997"/>
      <c r="DP62" s="998"/>
      <c r="DQ62" s="996"/>
      <c r="DR62" s="997"/>
      <c r="DS62" s="997"/>
      <c r="DT62" s="997"/>
      <c r="DU62" s="998"/>
      <c r="DV62" s="999"/>
      <c r="DW62" s="1000"/>
      <c r="DX62" s="1000"/>
      <c r="DY62" s="1000"/>
      <c r="DZ62" s="1001"/>
      <c r="EA62" s="221"/>
    </row>
    <row r="63" spans="1:131" ht="26.25" customHeight="1" thickBot="1" x14ac:dyDescent="0.25">
      <c r="A63" s="231" t="s">
        <v>387</v>
      </c>
      <c r="B63" s="946" t="s">
        <v>409</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7"/>
      <c r="AF63" s="1028">
        <v>103</v>
      </c>
      <c r="AG63" s="968"/>
      <c r="AH63" s="968"/>
      <c r="AI63" s="968"/>
      <c r="AJ63" s="1029"/>
      <c r="AK63" s="1030"/>
      <c r="AL63" s="972"/>
      <c r="AM63" s="972"/>
      <c r="AN63" s="972"/>
      <c r="AO63" s="972"/>
      <c r="AP63" s="968">
        <v>112</v>
      </c>
      <c r="AQ63" s="968"/>
      <c r="AR63" s="968"/>
      <c r="AS63" s="968"/>
      <c r="AT63" s="968"/>
      <c r="AU63" s="968">
        <v>112</v>
      </c>
      <c r="AV63" s="968"/>
      <c r="AW63" s="968"/>
      <c r="AX63" s="968"/>
      <c r="AY63" s="968"/>
      <c r="AZ63" s="1024"/>
      <c r="BA63" s="1024"/>
      <c r="BB63" s="1024"/>
      <c r="BC63" s="1024"/>
      <c r="BD63" s="1024"/>
      <c r="BE63" s="969"/>
      <c r="BF63" s="969"/>
      <c r="BG63" s="969"/>
      <c r="BH63" s="969"/>
      <c r="BI63" s="970"/>
      <c r="BJ63" s="1025" t="s">
        <v>410</v>
      </c>
      <c r="BK63" s="962"/>
      <c r="BL63" s="962"/>
      <c r="BM63" s="962"/>
      <c r="BN63" s="1026"/>
      <c r="BO63" s="232"/>
      <c r="BP63" s="232"/>
      <c r="BQ63" s="229">
        <v>57</v>
      </c>
      <c r="BR63" s="230"/>
      <c r="BS63" s="999"/>
      <c r="BT63" s="1000"/>
      <c r="BU63" s="1000"/>
      <c r="BV63" s="1000"/>
      <c r="BW63" s="1000"/>
      <c r="BX63" s="1000"/>
      <c r="BY63" s="1000"/>
      <c r="BZ63" s="1000"/>
      <c r="CA63" s="1000"/>
      <c r="CB63" s="1000"/>
      <c r="CC63" s="1000"/>
      <c r="CD63" s="1000"/>
      <c r="CE63" s="1000"/>
      <c r="CF63" s="1000"/>
      <c r="CG63" s="1021"/>
      <c r="CH63" s="996"/>
      <c r="CI63" s="997"/>
      <c r="CJ63" s="997"/>
      <c r="CK63" s="997"/>
      <c r="CL63" s="998"/>
      <c r="CM63" s="996"/>
      <c r="CN63" s="997"/>
      <c r="CO63" s="997"/>
      <c r="CP63" s="997"/>
      <c r="CQ63" s="998"/>
      <c r="CR63" s="996"/>
      <c r="CS63" s="997"/>
      <c r="CT63" s="997"/>
      <c r="CU63" s="997"/>
      <c r="CV63" s="998"/>
      <c r="CW63" s="996"/>
      <c r="CX63" s="997"/>
      <c r="CY63" s="997"/>
      <c r="CZ63" s="997"/>
      <c r="DA63" s="998"/>
      <c r="DB63" s="996"/>
      <c r="DC63" s="997"/>
      <c r="DD63" s="997"/>
      <c r="DE63" s="997"/>
      <c r="DF63" s="998"/>
      <c r="DG63" s="996"/>
      <c r="DH63" s="997"/>
      <c r="DI63" s="997"/>
      <c r="DJ63" s="997"/>
      <c r="DK63" s="998"/>
      <c r="DL63" s="996"/>
      <c r="DM63" s="997"/>
      <c r="DN63" s="997"/>
      <c r="DO63" s="997"/>
      <c r="DP63" s="998"/>
      <c r="DQ63" s="996"/>
      <c r="DR63" s="997"/>
      <c r="DS63" s="997"/>
      <c r="DT63" s="997"/>
      <c r="DU63" s="998"/>
      <c r="DV63" s="999"/>
      <c r="DW63" s="1000"/>
      <c r="DX63" s="1000"/>
      <c r="DY63" s="1000"/>
      <c r="DZ63" s="100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99"/>
      <c r="BT64" s="1000"/>
      <c r="BU64" s="1000"/>
      <c r="BV64" s="1000"/>
      <c r="BW64" s="1000"/>
      <c r="BX64" s="1000"/>
      <c r="BY64" s="1000"/>
      <c r="BZ64" s="1000"/>
      <c r="CA64" s="1000"/>
      <c r="CB64" s="1000"/>
      <c r="CC64" s="1000"/>
      <c r="CD64" s="1000"/>
      <c r="CE64" s="1000"/>
      <c r="CF64" s="1000"/>
      <c r="CG64" s="1021"/>
      <c r="CH64" s="996"/>
      <c r="CI64" s="997"/>
      <c r="CJ64" s="997"/>
      <c r="CK64" s="997"/>
      <c r="CL64" s="998"/>
      <c r="CM64" s="996"/>
      <c r="CN64" s="997"/>
      <c r="CO64" s="997"/>
      <c r="CP64" s="997"/>
      <c r="CQ64" s="998"/>
      <c r="CR64" s="996"/>
      <c r="CS64" s="997"/>
      <c r="CT64" s="997"/>
      <c r="CU64" s="997"/>
      <c r="CV64" s="998"/>
      <c r="CW64" s="996"/>
      <c r="CX64" s="997"/>
      <c r="CY64" s="997"/>
      <c r="CZ64" s="997"/>
      <c r="DA64" s="998"/>
      <c r="DB64" s="996"/>
      <c r="DC64" s="997"/>
      <c r="DD64" s="997"/>
      <c r="DE64" s="997"/>
      <c r="DF64" s="998"/>
      <c r="DG64" s="996"/>
      <c r="DH64" s="997"/>
      <c r="DI64" s="997"/>
      <c r="DJ64" s="997"/>
      <c r="DK64" s="998"/>
      <c r="DL64" s="996"/>
      <c r="DM64" s="997"/>
      <c r="DN64" s="997"/>
      <c r="DO64" s="997"/>
      <c r="DP64" s="998"/>
      <c r="DQ64" s="996"/>
      <c r="DR64" s="997"/>
      <c r="DS64" s="997"/>
      <c r="DT64" s="997"/>
      <c r="DU64" s="998"/>
      <c r="DV64" s="999"/>
      <c r="DW64" s="1000"/>
      <c r="DX64" s="1000"/>
      <c r="DY64" s="1000"/>
      <c r="DZ64" s="1001"/>
      <c r="EA64" s="221"/>
    </row>
    <row r="65" spans="1:131" ht="26.25" customHeight="1" thickBot="1" x14ac:dyDescent="0.25">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99"/>
      <c r="BT65" s="1000"/>
      <c r="BU65" s="1000"/>
      <c r="BV65" s="1000"/>
      <c r="BW65" s="1000"/>
      <c r="BX65" s="1000"/>
      <c r="BY65" s="1000"/>
      <c r="BZ65" s="1000"/>
      <c r="CA65" s="1000"/>
      <c r="CB65" s="1000"/>
      <c r="CC65" s="1000"/>
      <c r="CD65" s="1000"/>
      <c r="CE65" s="1000"/>
      <c r="CF65" s="1000"/>
      <c r="CG65" s="1021"/>
      <c r="CH65" s="996"/>
      <c r="CI65" s="997"/>
      <c r="CJ65" s="997"/>
      <c r="CK65" s="997"/>
      <c r="CL65" s="998"/>
      <c r="CM65" s="996"/>
      <c r="CN65" s="997"/>
      <c r="CO65" s="997"/>
      <c r="CP65" s="997"/>
      <c r="CQ65" s="998"/>
      <c r="CR65" s="996"/>
      <c r="CS65" s="997"/>
      <c r="CT65" s="997"/>
      <c r="CU65" s="997"/>
      <c r="CV65" s="998"/>
      <c r="CW65" s="996"/>
      <c r="CX65" s="997"/>
      <c r="CY65" s="997"/>
      <c r="CZ65" s="997"/>
      <c r="DA65" s="998"/>
      <c r="DB65" s="996"/>
      <c r="DC65" s="997"/>
      <c r="DD65" s="997"/>
      <c r="DE65" s="997"/>
      <c r="DF65" s="998"/>
      <c r="DG65" s="996"/>
      <c r="DH65" s="997"/>
      <c r="DI65" s="997"/>
      <c r="DJ65" s="997"/>
      <c r="DK65" s="998"/>
      <c r="DL65" s="996"/>
      <c r="DM65" s="997"/>
      <c r="DN65" s="997"/>
      <c r="DO65" s="997"/>
      <c r="DP65" s="998"/>
      <c r="DQ65" s="996"/>
      <c r="DR65" s="997"/>
      <c r="DS65" s="997"/>
      <c r="DT65" s="997"/>
      <c r="DU65" s="998"/>
      <c r="DV65" s="999"/>
      <c r="DW65" s="1000"/>
      <c r="DX65" s="1000"/>
      <c r="DY65" s="1000"/>
      <c r="DZ65" s="1001"/>
      <c r="EA65" s="221"/>
    </row>
    <row r="66" spans="1:131" ht="26.25" customHeight="1" x14ac:dyDescent="0.2">
      <c r="A66" s="1002" t="s">
        <v>412</v>
      </c>
      <c r="B66" s="1003"/>
      <c r="C66" s="1003"/>
      <c r="D66" s="1003"/>
      <c r="E66" s="1003"/>
      <c r="F66" s="1003"/>
      <c r="G66" s="1003"/>
      <c r="H66" s="1003"/>
      <c r="I66" s="1003"/>
      <c r="J66" s="1003"/>
      <c r="K66" s="1003"/>
      <c r="L66" s="1003"/>
      <c r="M66" s="1003"/>
      <c r="N66" s="1003"/>
      <c r="O66" s="1003"/>
      <c r="P66" s="1004"/>
      <c r="Q66" s="1008" t="s">
        <v>413</v>
      </c>
      <c r="R66" s="1009"/>
      <c r="S66" s="1009"/>
      <c r="T66" s="1009"/>
      <c r="U66" s="1010"/>
      <c r="V66" s="1008" t="s">
        <v>414</v>
      </c>
      <c r="W66" s="1009"/>
      <c r="X66" s="1009"/>
      <c r="Y66" s="1009"/>
      <c r="Z66" s="1010"/>
      <c r="AA66" s="1008" t="s">
        <v>415</v>
      </c>
      <c r="AB66" s="1009"/>
      <c r="AC66" s="1009"/>
      <c r="AD66" s="1009"/>
      <c r="AE66" s="1010"/>
      <c r="AF66" s="1014" t="s">
        <v>416</v>
      </c>
      <c r="AG66" s="1015"/>
      <c r="AH66" s="1015"/>
      <c r="AI66" s="1015"/>
      <c r="AJ66" s="1016"/>
      <c r="AK66" s="1008" t="s">
        <v>417</v>
      </c>
      <c r="AL66" s="1003"/>
      <c r="AM66" s="1003"/>
      <c r="AN66" s="1003"/>
      <c r="AO66" s="1004"/>
      <c r="AP66" s="1008" t="s">
        <v>418</v>
      </c>
      <c r="AQ66" s="1009"/>
      <c r="AR66" s="1009"/>
      <c r="AS66" s="1009"/>
      <c r="AT66" s="1010"/>
      <c r="AU66" s="1008" t="s">
        <v>419</v>
      </c>
      <c r="AV66" s="1009"/>
      <c r="AW66" s="1009"/>
      <c r="AX66" s="1009"/>
      <c r="AY66" s="1010"/>
      <c r="AZ66" s="1008" t="s">
        <v>375</v>
      </c>
      <c r="BA66" s="1009"/>
      <c r="BB66" s="1009"/>
      <c r="BC66" s="1009"/>
      <c r="BD66" s="1022"/>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5"/>
      <c r="B67" s="1006"/>
      <c r="C67" s="1006"/>
      <c r="D67" s="1006"/>
      <c r="E67" s="1006"/>
      <c r="F67" s="1006"/>
      <c r="G67" s="1006"/>
      <c r="H67" s="1006"/>
      <c r="I67" s="1006"/>
      <c r="J67" s="1006"/>
      <c r="K67" s="1006"/>
      <c r="L67" s="1006"/>
      <c r="M67" s="1006"/>
      <c r="N67" s="1006"/>
      <c r="O67" s="1006"/>
      <c r="P67" s="1007"/>
      <c r="Q67" s="1011"/>
      <c r="R67" s="1012"/>
      <c r="S67" s="1012"/>
      <c r="T67" s="1012"/>
      <c r="U67" s="1013"/>
      <c r="V67" s="1011"/>
      <c r="W67" s="1012"/>
      <c r="X67" s="1012"/>
      <c r="Y67" s="1012"/>
      <c r="Z67" s="1013"/>
      <c r="AA67" s="1011"/>
      <c r="AB67" s="1012"/>
      <c r="AC67" s="1012"/>
      <c r="AD67" s="1012"/>
      <c r="AE67" s="1013"/>
      <c r="AF67" s="1017"/>
      <c r="AG67" s="1018"/>
      <c r="AH67" s="1018"/>
      <c r="AI67" s="1018"/>
      <c r="AJ67" s="1019"/>
      <c r="AK67" s="1020"/>
      <c r="AL67" s="1006"/>
      <c r="AM67" s="1006"/>
      <c r="AN67" s="1006"/>
      <c r="AO67" s="1007"/>
      <c r="AP67" s="1011"/>
      <c r="AQ67" s="1012"/>
      <c r="AR67" s="1012"/>
      <c r="AS67" s="1012"/>
      <c r="AT67" s="1013"/>
      <c r="AU67" s="1011"/>
      <c r="AV67" s="1012"/>
      <c r="AW67" s="1012"/>
      <c r="AX67" s="1012"/>
      <c r="AY67" s="1013"/>
      <c r="AZ67" s="1011"/>
      <c r="BA67" s="1012"/>
      <c r="BB67" s="1012"/>
      <c r="BC67" s="1012"/>
      <c r="BD67" s="1023"/>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7">
        <v>1</v>
      </c>
      <c r="B68" s="993" t="s">
        <v>587</v>
      </c>
      <c r="C68" s="994"/>
      <c r="D68" s="994"/>
      <c r="E68" s="994"/>
      <c r="F68" s="994"/>
      <c r="G68" s="994"/>
      <c r="H68" s="994"/>
      <c r="I68" s="994"/>
      <c r="J68" s="994"/>
      <c r="K68" s="994"/>
      <c r="L68" s="994"/>
      <c r="M68" s="994"/>
      <c r="N68" s="994"/>
      <c r="O68" s="994"/>
      <c r="P68" s="995"/>
      <c r="Q68" s="987">
        <v>3</v>
      </c>
      <c r="R68" s="988"/>
      <c r="S68" s="988"/>
      <c r="T68" s="988"/>
      <c r="U68" s="989"/>
      <c r="V68" s="990">
        <v>3</v>
      </c>
      <c r="W68" s="988"/>
      <c r="X68" s="988"/>
      <c r="Y68" s="988"/>
      <c r="Z68" s="989"/>
      <c r="AA68" s="990">
        <v>0</v>
      </c>
      <c r="AB68" s="988"/>
      <c r="AC68" s="988"/>
      <c r="AD68" s="988"/>
      <c r="AE68" s="989"/>
      <c r="AF68" s="990">
        <v>0</v>
      </c>
      <c r="AG68" s="988"/>
      <c r="AH68" s="988"/>
      <c r="AI68" s="988"/>
      <c r="AJ68" s="989"/>
      <c r="AK68" s="990" t="s">
        <v>511</v>
      </c>
      <c r="AL68" s="988"/>
      <c r="AM68" s="988"/>
      <c r="AN68" s="988"/>
      <c r="AO68" s="989"/>
      <c r="AP68" s="990" t="s">
        <v>511</v>
      </c>
      <c r="AQ68" s="988"/>
      <c r="AR68" s="988"/>
      <c r="AS68" s="988"/>
      <c r="AT68" s="989"/>
      <c r="AU68" s="990" t="s">
        <v>511</v>
      </c>
      <c r="AV68" s="988"/>
      <c r="AW68" s="988"/>
      <c r="AX68" s="988"/>
      <c r="AY68" s="989"/>
      <c r="AZ68" s="991"/>
      <c r="BA68" s="991"/>
      <c r="BB68" s="991"/>
      <c r="BC68" s="991"/>
      <c r="BD68" s="992"/>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29">
        <v>2</v>
      </c>
      <c r="B69" s="983" t="s">
        <v>588</v>
      </c>
      <c r="C69" s="984"/>
      <c r="D69" s="984"/>
      <c r="E69" s="984"/>
      <c r="F69" s="984"/>
      <c r="G69" s="984"/>
      <c r="H69" s="984"/>
      <c r="I69" s="984"/>
      <c r="J69" s="984"/>
      <c r="K69" s="984"/>
      <c r="L69" s="984"/>
      <c r="M69" s="984"/>
      <c r="N69" s="984"/>
      <c r="O69" s="984"/>
      <c r="P69" s="985"/>
      <c r="Q69" s="987">
        <v>28</v>
      </c>
      <c r="R69" s="988"/>
      <c r="S69" s="988"/>
      <c r="T69" s="988"/>
      <c r="U69" s="989"/>
      <c r="V69" s="990">
        <v>24</v>
      </c>
      <c r="W69" s="988"/>
      <c r="X69" s="988"/>
      <c r="Y69" s="988"/>
      <c r="Z69" s="989"/>
      <c r="AA69" s="990">
        <v>4</v>
      </c>
      <c r="AB69" s="988"/>
      <c r="AC69" s="988"/>
      <c r="AD69" s="988"/>
      <c r="AE69" s="989"/>
      <c r="AF69" s="990">
        <v>4</v>
      </c>
      <c r="AG69" s="988"/>
      <c r="AH69" s="988"/>
      <c r="AI69" s="988"/>
      <c r="AJ69" s="989"/>
      <c r="AK69" s="990">
        <v>24</v>
      </c>
      <c r="AL69" s="988"/>
      <c r="AM69" s="988"/>
      <c r="AN69" s="988"/>
      <c r="AO69" s="989"/>
      <c r="AP69" s="990" t="s">
        <v>511</v>
      </c>
      <c r="AQ69" s="988"/>
      <c r="AR69" s="988"/>
      <c r="AS69" s="988"/>
      <c r="AT69" s="989"/>
      <c r="AU69" s="990" t="s">
        <v>511</v>
      </c>
      <c r="AV69" s="988"/>
      <c r="AW69" s="988"/>
      <c r="AX69" s="988"/>
      <c r="AY69" s="989"/>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29">
        <v>3</v>
      </c>
      <c r="B70" s="983" t="s">
        <v>589</v>
      </c>
      <c r="C70" s="984"/>
      <c r="D70" s="984"/>
      <c r="E70" s="984"/>
      <c r="F70" s="984"/>
      <c r="G70" s="984"/>
      <c r="H70" s="984"/>
      <c r="I70" s="984"/>
      <c r="J70" s="984"/>
      <c r="K70" s="984"/>
      <c r="L70" s="984"/>
      <c r="M70" s="984"/>
      <c r="N70" s="984"/>
      <c r="O70" s="984"/>
      <c r="P70" s="985"/>
      <c r="Q70" s="987">
        <v>106</v>
      </c>
      <c r="R70" s="988"/>
      <c r="S70" s="988"/>
      <c r="T70" s="988"/>
      <c r="U70" s="989"/>
      <c r="V70" s="990">
        <v>98</v>
      </c>
      <c r="W70" s="988"/>
      <c r="X70" s="988"/>
      <c r="Y70" s="988"/>
      <c r="Z70" s="989"/>
      <c r="AA70" s="990">
        <v>9</v>
      </c>
      <c r="AB70" s="988"/>
      <c r="AC70" s="988"/>
      <c r="AD70" s="988"/>
      <c r="AE70" s="989"/>
      <c r="AF70" s="990">
        <v>9</v>
      </c>
      <c r="AG70" s="988"/>
      <c r="AH70" s="988"/>
      <c r="AI70" s="988"/>
      <c r="AJ70" s="989"/>
      <c r="AK70" s="990" t="s">
        <v>511</v>
      </c>
      <c r="AL70" s="988"/>
      <c r="AM70" s="988"/>
      <c r="AN70" s="988"/>
      <c r="AO70" s="989"/>
      <c r="AP70" s="990" t="s">
        <v>511</v>
      </c>
      <c r="AQ70" s="988"/>
      <c r="AR70" s="988"/>
      <c r="AS70" s="988"/>
      <c r="AT70" s="989"/>
      <c r="AU70" s="990" t="s">
        <v>511</v>
      </c>
      <c r="AV70" s="988"/>
      <c r="AW70" s="988"/>
      <c r="AX70" s="988"/>
      <c r="AY70" s="989"/>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29">
        <v>4</v>
      </c>
      <c r="B71" s="983" t="s">
        <v>590</v>
      </c>
      <c r="C71" s="984"/>
      <c r="D71" s="984"/>
      <c r="E71" s="984"/>
      <c r="F71" s="984"/>
      <c r="G71" s="984"/>
      <c r="H71" s="984"/>
      <c r="I71" s="984"/>
      <c r="J71" s="984"/>
      <c r="K71" s="984"/>
      <c r="L71" s="984"/>
      <c r="M71" s="984"/>
      <c r="N71" s="984"/>
      <c r="O71" s="984"/>
      <c r="P71" s="985"/>
      <c r="Q71" s="987">
        <v>1937</v>
      </c>
      <c r="R71" s="988"/>
      <c r="S71" s="988"/>
      <c r="T71" s="988"/>
      <c r="U71" s="989"/>
      <c r="V71" s="990">
        <v>1788</v>
      </c>
      <c r="W71" s="988"/>
      <c r="X71" s="988"/>
      <c r="Y71" s="988"/>
      <c r="Z71" s="989"/>
      <c r="AA71" s="990">
        <v>150</v>
      </c>
      <c r="AB71" s="988"/>
      <c r="AC71" s="988"/>
      <c r="AD71" s="988"/>
      <c r="AE71" s="989"/>
      <c r="AF71" s="990">
        <v>150</v>
      </c>
      <c r="AG71" s="988"/>
      <c r="AH71" s="988"/>
      <c r="AI71" s="988"/>
      <c r="AJ71" s="989"/>
      <c r="AK71" s="990">
        <v>27</v>
      </c>
      <c r="AL71" s="988"/>
      <c r="AM71" s="988"/>
      <c r="AN71" s="988"/>
      <c r="AO71" s="989"/>
      <c r="AP71" s="990" t="s">
        <v>511</v>
      </c>
      <c r="AQ71" s="988"/>
      <c r="AR71" s="988"/>
      <c r="AS71" s="988"/>
      <c r="AT71" s="989"/>
      <c r="AU71" s="990" t="s">
        <v>511</v>
      </c>
      <c r="AV71" s="988"/>
      <c r="AW71" s="988"/>
      <c r="AX71" s="988"/>
      <c r="AY71" s="989"/>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29">
        <v>5</v>
      </c>
      <c r="B72" s="983" t="s">
        <v>591</v>
      </c>
      <c r="C72" s="984"/>
      <c r="D72" s="984"/>
      <c r="E72" s="984"/>
      <c r="F72" s="984"/>
      <c r="G72" s="984"/>
      <c r="H72" s="984"/>
      <c r="I72" s="984"/>
      <c r="J72" s="984"/>
      <c r="K72" s="984"/>
      <c r="L72" s="984"/>
      <c r="M72" s="984"/>
      <c r="N72" s="984"/>
      <c r="O72" s="984"/>
      <c r="P72" s="985"/>
      <c r="Q72" s="987">
        <v>43</v>
      </c>
      <c r="R72" s="988"/>
      <c r="S72" s="988"/>
      <c r="T72" s="988"/>
      <c r="U72" s="989"/>
      <c r="V72" s="990">
        <v>39</v>
      </c>
      <c r="W72" s="988"/>
      <c r="X72" s="988"/>
      <c r="Y72" s="988"/>
      <c r="Z72" s="989"/>
      <c r="AA72" s="990">
        <v>4</v>
      </c>
      <c r="AB72" s="988"/>
      <c r="AC72" s="988"/>
      <c r="AD72" s="988"/>
      <c r="AE72" s="989"/>
      <c r="AF72" s="990">
        <v>4</v>
      </c>
      <c r="AG72" s="988"/>
      <c r="AH72" s="988"/>
      <c r="AI72" s="988"/>
      <c r="AJ72" s="989"/>
      <c r="AK72" s="990">
        <v>26</v>
      </c>
      <c r="AL72" s="988"/>
      <c r="AM72" s="988"/>
      <c r="AN72" s="988"/>
      <c r="AO72" s="989"/>
      <c r="AP72" s="990" t="s">
        <v>511</v>
      </c>
      <c r="AQ72" s="988"/>
      <c r="AR72" s="988"/>
      <c r="AS72" s="988"/>
      <c r="AT72" s="989"/>
      <c r="AU72" s="990" t="s">
        <v>511</v>
      </c>
      <c r="AV72" s="988"/>
      <c r="AW72" s="988"/>
      <c r="AX72" s="988"/>
      <c r="AY72" s="989"/>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29">
        <v>6</v>
      </c>
      <c r="B73" s="983" t="s">
        <v>592</v>
      </c>
      <c r="C73" s="984"/>
      <c r="D73" s="984"/>
      <c r="E73" s="984"/>
      <c r="F73" s="984"/>
      <c r="G73" s="984"/>
      <c r="H73" s="984"/>
      <c r="I73" s="984"/>
      <c r="J73" s="984"/>
      <c r="K73" s="984"/>
      <c r="L73" s="984"/>
      <c r="M73" s="984"/>
      <c r="N73" s="984"/>
      <c r="O73" s="984"/>
      <c r="P73" s="985"/>
      <c r="Q73" s="987">
        <v>22</v>
      </c>
      <c r="R73" s="988"/>
      <c r="S73" s="988"/>
      <c r="T73" s="988"/>
      <c r="U73" s="989"/>
      <c r="V73" s="990">
        <v>19</v>
      </c>
      <c r="W73" s="988"/>
      <c r="X73" s="988"/>
      <c r="Y73" s="988"/>
      <c r="Z73" s="989"/>
      <c r="AA73" s="990">
        <v>2</v>
      </c>
      <c r="AB73" s="988"/>
      <c r="AC73" s="988"/>
      <c r="AD73" s="988"/>
      <c r="AE73" s="989"/>
      <c r="AF73" s="990">
        <v>2</v>
      </c>
      <c r="AG73" s="988"/>
      <c r="AH73" s="988"/>
      <c r="AI73" s="988"/>
      <c r="AJ73" s="989"/>
      <c r="AK73" s="990" t="s">
        <v>511</v>
      </c>
      <c r="AL73" s="988"/>
      <c r="AM73" s="988"/>
      <c r="AN73" s="988"/>
      <c r="AO73" s="989"/>
      <c r="AP73" s="990" t="s">
        <v>511</v>
      </c>
      <c r="AQ73" s="988"/>
      <c r="AR73" s="988"/>
      <c r="AS73" s="988"/>
      <c r="AT73" s="989"/>
      <c r="AU73" s="990" t="s">
        <v>511</v>
      </c>
      <c r="AV73" s="988"/>
      <c r="AW73" s="988"/>
      <c r="AX73" s="988"/>
      <c r="AY73" s="989"/>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29">
        <v>7</v>
      </c>
      <c r="B74" s="983" t="s">
        <v>593</v>
      </c>
      <c r="C74" s="984"/>
      <c r="D74" s="984"/>
      <c r="E74" s="984"/>
      <c r="F74" s="984"/>
      <c r="G74" s="984"/>
      <c r="H74" s="984"/>
      <c r="I74" s="984"/>
      <c r="J74" s="984"/>
      <c r="K74" s="984"/>
      <c r="L74" s="984"/>
      <c r="M74" s="984"/>
      <c r="N74" s="984"/>
      <c r="O74" s="984"/>
      <c r="P74" s="985"/>
      <c r="Q74" s="987">
        <v>630</v>
      </c>
      <c r="R74" s="988"/>
      <c r="S74" s="988"/>
      <c r="T74" s="988"/>
      <c r="U74" s="989"/>
      <c r="V74" s="990">
        <v>616</v>
      </c>
      <c r="W74" s="988"/>
      <c r="X74" s="988"/>
      <c r="Y74" s="988"/>
      <c r="Z74" s="989"/>
      <c r="AA74" s="990">
        <v>14</v>
      </c>
      <c r="AB74" s="988"/>
      <c r="AC74" s="988"/>
      <c r="AD74" s="988"/>
      <c r="AE74" s="989"/>
      <c r="AF74" s="990">
        <v>14</v>
      </c>
      <c r="AG74" s="988"/>
      <c r="AH74" s="988"/>
      <c r="AI74" s="988"/>
      <c r="AJ74" s="989"/>
      <c r="AK74" s="990">
        <v>48</v>
      </c>
      <c r="AL74" s="988"/>
      <c r="AM74" s="988"/>
      <c r="AN74" s="988"/>
      <c r="AO74" s="989"/>
      <c r="AP74" s="990">
        <v>116</v>
      </c>
      <c r="AQ74" s="988"/>
      <c r="AR74" s="988"/>
      <c r="AS74" s="988"/>
      <c r="AT74" s="989"/>
      <c r="AU74" s="990">
        <v>5</v>
      </c>
      <c r="AV74" s="988"/>
      <c r="AW74" s="988"/>
      <c r="AX74" s="988"/>
      <c r="AY74" s="989"/>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29">
        <v>8</v>
      </c>
      <c r="B75" s="983" t="s">
        <v>594</v>
      </c>
      <c r="C75" s="984"/>
      <c r="D75" s="984"/>
      <c r="E75" s="984"/>
      <c r="F75" s="984"/>
      <c r="G75" s="984"/>
      <c r="H75" s="984"/>
      <c r="I75" s="984"/>
      <c r="J75" s="984"/>
      <c r="K75" s="984"/>
      <c r="L75" s="984"/>
      <c r="M75" s="984"/>
      <c r="N75" s="984"/>
      <c r="O75" s="984"/>
      <c r="P75" s="985"/>
      <c r="Q75" s="987">
        <v>207</v>
      </c>
      <c r="R75" s="988"/>
      <c r="S75" s="988"/>
      <c r="T75" s="988"/>
      <c r="U75" s="989"/>
      <c r="V75" s="990">
        <v>201</v>
      </c>
      <c r="W75" s="988"/>
      <c r="X75" s="988"/>
      <c r="Y75" s="988"/>
      <c r="Z75" s="989"/>
      <c r="AA75" s="990">
        <v>6</v>
      </c>
      <c r="AB75" s="988"/>
      <c r="AC75" s="988"/>
      <c r="AD75" s="988"/>
      <c r="AE75" s="989"/>
      <c r="AF75" s="990">
        <v>6</v>
      </c>
      <c r="AG75" s="988"/>
      <c r="AH75" s="988"/>
      <c r="AI75" s="988"/>
      <c r="AJ75" s="989"/>
      <c r="AK75" s="990">
        <v>5</v>
      </c>
      <c r="AL75" s="988"/>
      <c r="AM75" s="988"/>
      <c r="AN75" s="988"/>
      <c r="AO75" s="989"/>
      <c r="AP75" s="990" t="s">
        <v>511</v>
      </c>
      <c r="AQ75" s="988"/>
      <c r="AR75" s="988"/>
      <c r="AS75" s="988"/>
      <c r="AT75" s="989"/>
      <c r="AU75" s="990" t="s">
        <v>511</v>
      </c>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29">
        <v>9</v>
      </c>
      <c r="B76" s="983" t="s">
        <v>595</v>
      </c>
      <c r="C76" s="984"/>
      <c r="D76" s="984"/>
      <c r="E76" s="984"/>
      <c r="F76" s="984"/>
      <c r="G76" s="984"/>
      <c r="H76" s="984"/>
      <c r="I76" s="984"/>
      <c r="J76" s="984"/>
      <c r="K76" s="984"/>
      <c r="L76" s="984"/>
      <c r="M76" s="984"/>
      <c r="N76" s="984"/>
      <c r="O76" s="984"/>
      <c r="P76" s="985"/>
      <c r="Q76" s="987">
        <v>165588</v>
      </c>
      <c r="R76" s="988"/>
      <c r="S76" s="988"/>
      <c r="T76" s="988"/>
      <c r="U76" s="989"/>
      <c r="V76" s="990">
        <v>158226</v>
      </c>
      <c r="W76" s="988"/>
      <c r="X76" s="988"/>
      <c r="Y76" s="988"/>
      <c r="Z76" s="989"/>
      <c r="AA76" s="990">
        <v>7362</v>
      </c>
      <c r="AB76" s="988"/>
      <c r="AC76" s="988"/>
      <c r="AD76" s="988"/>
      <c r="AE76" s="989"/>
      <c r="AF76" s="990">
        <v>7362</v>
      </c>
      <c r="AG76" s="988"/>
      <c r="AH76" s="988"/>
      <c r="AI76" s="988"/>
      <c r="AJ76" s="989"/>
      <c r="AK76" s="990">
        <v>1484</v>
      </c>
      <c r="AL76" s="988"/>
      <c r="AM76" s="988"/>
      <c r="AN76" s="988"/>
      <c r="AO76" s="989"/>
      <c r="AP76" s="990" t="s">
        <v>511</v>
      </c>
      <c r="AQ76" s="988"/>
      <c r="AR76" s="988"/>
      <c r="AS76" s="988"/>
      <c r="AT76" s="989"/>
      <c r="AU76" s="990" t="s">
        <v>511</v>
      </c>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1" t="s">
        <v>387</v>
      </c>
      <c r="B88" s="946" t="s">
        <v>420</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7551</v>
      </c>
      <c r="AG88" s="968"/>
      <c r="AH88" s="968"/>
      <c r="AI88" s="968"/>
      <c r="AJ88" s="968"/>
      <c r="AK88" s="972"/>
      <c r="AL88" s="972"/>
      <c r="AM88" s="972"/>
      <c r="AN88" s="972"/>
      <c r="AO88" s="972"/>
      <c r="AP88" s="968">
        <v>116</v>
      </c>
      <c r="AQ88" s="968"/>
      <c r="AR88" s="968"/>
      <c r="AS88" s="968"/>
      <c r="AT88" s="968"/>
      <c r="AU88" s="968">
        <v>5</v>
      </c>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387</v>
      </c>
      <c r="BR102" s="946" t="s">
        <v>421</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1010</v>
      </c>
      <c r="CS102" s="962"/>
      <c r="CT102" s="962"/>
      <c r="CU102" s="962"/>
      <c r="CV102" s="963"/>
      <c r="CW102" s="961">
        <v>36</v>
      </c>
      <c r="CX102" s="962"/>
      <c r="CY102" s="962"/>
      <c r="CZ102" s="962"/>
      <c r="DA102" s="963"/>
      <c r="DB102" s="961">
        <v>32</v>
      </c>
      <c r="DC102" s="962"/>
      <c r="DD102" s="962"/>
      <c r="DE102" s="962"/>
      <c r="DF102" s="963"/>
      <c r="DG102" s="961" t="s">
        <v>511</v>
      </c>
      <c r="DH102" s="962"/>
      <c r="DI102" s="962"/>
      <c r="DJ102" s="962"/>
      <c r="DK102" s="963"/>
      <c r="DL102" s="961" t="s">
        <v>511</v>
      </c>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422</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423</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426</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427</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428</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429</v>
      </c>
      <c r="AB109" s="905"/>
      <c r="AC109" s="905"/>
      <c r="AD109" s="905"/>
      <c r="AE109" s="906"/>
      <c r="AF109" s="907" t="s">
        <v>430</v>
      </c>
      <c r="AG109" s="905"/>
      <c r="AH109" s="905"/>
      <c r="AI109" s="905"/>
      <c r="AJ109" s="906"/>
      <c r="AK109" s="907" t="s">
        <v>302</v>
      </c>
      <c r="AL109" s="905"/>
      <c r="AM109" s="905"/>
      <c r="AN109" s="905"/>
      <c r="AO109" s="906"/>
      <c r="AP109" s="907" t="s">
        <v>431</v>
      </c>
      <c r="AQ109" s="905"/>
      <c r="AR109" s="905"/>
      <c r="AS109" s="905"/>
      <c r="AT109" s="938"/>
      <c r="AU109" s="904" t="s">
        <v>428</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429</v>
      </c>
      <c r="BR109" s="905"/>
      <c r="BS109" s="905"/>
      <c r="BT109" s="905"/>
      <c r="BU109" s="906"/>
      <c r="BV109" s="907" t="s">
        <v>430</v>
      </c>
      <c r="BW109" s="905"/>
      <c r="BX109" s="905"/>
      <c r="BY109" s="905"/>
      <c r="BZ109" s="906"/>
      <c r="CA109" s="907" t="s">
        <v>302</v>
      </c>
      <c r="CB109" s="905"/>
      <c r="CC109" s="905"/>
      <c r="CD109" s="905"/>
      <c r="CE109" s="906"/>
      <c r="CF109" s="945" t="s">
        <v>431</v>
      </c>
      <c r="CG109" s="945"/>
      <c r="CH109" s="945"/>
      <c r="CI109" s="945"/>
      <c r="CJ109" s="945"/>
      <c r="CK109" s="907" t="s">
        <v>432</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429</v>
      </c>
      <c r="DH109" s="905"/>
      <c r="DI109" s="905"/>
      <c r="DJ109" s="905"/>
      <c r="DK109" s="906"/>
      <c r="DL109" s="907" t="s">
        <v>430</v>
      </c>
      <c r="DM109" s="905"/>
      <c r="DN109" s="905"/>
      <c r="DO109" s="905"/>
      <c r="DP109" s="906"/>
      <c r="DQ109" s="907" t="s">
        <v>302</v>
      </c>
      <c r="DR109" s="905"/>
      <c r="DS109" s="905"/>
      <c r="DT109" s="905"/>
      <c r="DU109" s="906"/>
      <c r="DV109" s="907" t="s">
        <v>431</v>
      </c>
      <c r="DW109" s="905"/>
      <c r="DX109" s="905"/>
      <c r="DY109" s="905"/>
      <c r="DZ109" s="938"/>
    </row>
    <row r="110" spans="1:131" s="221" customFormat="1" ht="26.25" customHeight="1" x14ac:dyDescent="0.2">
      <c r="A110" s="816" t="s">
        <v>433</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304272</v>
      </c>
      <c r="AB110" s="898"/>
      <c r="AC110" s="898"/>
      <c r="AD110" s="898"/>
      <c r="AE110" s="899"/>
      <c r="AF110" s="900">
        <v>296541</v>
      </c>
      <c r="AG110" s="898"/>
      <c r="AH110" s="898"/>
      <c r="AI110" s="898"/>
      <c r="AJ110" s="899"/>
      <c r="AK110" s="900">
        <v>324158</v>
      </c>
      <c r="AL110" s="898"/>
      <c r="AM110" s="898"/>
      <c r="AN110" s="898"/>
      <c r="AO110" s="899"/>
      <c r="AP110" s="901">
        <v>17.899999999999999</v>
      </c>
      <c r="AQ110" s="902"/>
      <c r="AR110" s="902"/>
      <c r="AS110" s="902"/>
      <c r="AT110" s="903"/>
      <c r="AU110" s="939" t="s">
        <v>71</v>
      </c>
      <c r="AV110" s="940"/>
      <c r="AW110" s="940"/>
      <c r="AX110" s="940"/>
      <c r="AY110" s="940"/>
      <c r="AZ110" s="869" t="s">
        <v>434</v>
      </c>
      <c r="BA110" s="817"/>
      <c r="BB110" s="817"/>
      <c r="BC110" s="817"/>
      <c r="BD110" s="817"/>
      <c r="BE110" s="817"/>
      <c r="BF110" s="817"/>
      <c r="BG110" s="817"/>
      <c r="BH110" s="817"/>
      <c r="BI110" s="817"/>
      <c r="BJ110" s="817"/>
      <c r="BK110" s="817"/>
      <c r="BL110" s="817"/>
      <c r="BM110" s="817"/>
      <c r="BN110" s="817"/>
      <c r="BO110" s="817"/>
      <c r="BP110" s="818"/>
      <c r="BQ110" s="870">
        <v>2970319</v>
      </c>
      <c r="BR110" s="851"/>
      <c r="BS110" s="851"/>
      <c r="BT110" s="851"/>
      <c r="BU110" s="851"/>
      <c r="BV110" s="851">
        <v>2924764</v>
      </c>
      <c r="BW110" s="851"/>
      <c r="BX110" s="851"/>
      <c r="BY110" s="851"/>
      <c r="BZ110" s="851"/>
      <c r="CA110" s="851">
        <v>2857474</v>
      </c>
      <c r="CB110" s="851"/>
      <c r="CC110" s="851"/>
      <c r="CD110" s="851"/>
      <c r="CE110" s="851"/>
      <c r="CF110" s="875">
        <v>157.6</v>
      </c>
      <c r="CG110" s="876"/>
      <c r="CH110" s="876"/>
      <c r="CI110" s="876"/>
      <c r="CJ110" s="876"/>
      <c r="CK110" s="935" t="s">
        <v>435</v>
      </c>
      <c r="CL110" s="828"/>
      <c r="CM110" s="869" t="s">
        <v>436</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127</v>
      </c>
      <c r="DH110" s="851"/>
      <c r="DI110" s="851"/>
      <c r="DJ110" s="851"/>
      <c r="DK110" s="851"/>
      <c r="DL110" s="851" t="s">
        <v>437</v>
      </c>
      <c r="DM110" s="851"/>
      <c r="DN110" s="851"/>
      <c r="DO110" s="851"/>
      <c r="DP110" s="851"/>
      <c r="DQ110" s="851" t="s">
        <v>127</v>
      </c>
      <c r="DR110" s="851"/>
      <c r="DS110" s="851"/>
      <c r="DT110" s="851"/>
      <c r="DU110" s="851"/>
      <c r="DV110" s="852" t="s">
        <v>127</v>
      </c>
      <c r="DW110" s="852"/>
      <c r="DX110" s="852"/>
      <c r="DY110" s="852"/>
      <c r="DZ110" s="853"/>
    </row>
    <row r="111" spans="1:131" s="221" customFormat="1" ht="26.25" customHeight="1" x14ac:dyDescent="0.2">
      <c r="A111" s="783" t="s">
        <v>438</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437</v>
      </c>
      <c r="AB111" s="928"/>
      <c r="AC111" s="928"/>
      <c r="AD111" s="928"/>
      <c r="AE111" s="929"/>
      <c r="AF111" s="930" t="s">
        <v>127</v>
      </c>
      <c r="AG111" s="928"/>
      <c r="AH111" s="928"/>
      <c r="AI111" s="928"/>
      <c r="AJ111" s="929"/>
      <c r="AK111" s="930" t="s">
        <v>439</v>
      </c>
      <c r="AL111" s="928"/>
      <c r="AM111" s="928"/>
      <c r="AN111" s="928"/>
      <c r="AO111" s="929"/>
      <c r="AP111" s="931" t="s">
        <v>437</v>
      </c>
      <c r="AQ111" s="932"/>
      <c r="AR111" s="932"/>
      <c r="AS111" s="932"/>
      <c r="AT111" s="933"/>
      <c r="AU111" s="941"/>
      <c r="AV111" s="942"/>
      <c r="AW111" s="942"/>
      <c r="AX111" s="942"/>
      <c r="AY111" s="942"/>
      <c r="AZ111" s="824" t="s">
        <v>440</v>
      </c>
      <c r="BA111" s="761"/>
      <c r="BB111" s="761"/>
      <c r="BC111" s="761"/>
      <c r="BD111" s="761"/>
      <c r="BE111" s="761"/>
      <c r="BF111" s="761"/>
      <c r="BG111" s="761"/>
      <c r="BH111" s="761"/>
      <c r="BI111" s="761"/>
      <c r="BJ111" s="761"/>
      <c r="BK111" s="761"/>
      <c r="BL111" s="761"/>
      <c r="BM111" s="761"/>
      <c r="BN111" s="761"/>
      <c r="BO111" s="761"/>
      <c r="BP111" s="762"/>
      <c r="BQ111" s="825">
        <v>40114</v>
      </c>
      <c r="BR111" s="826"/>
      <c r="BS111" s="826"/>
      <c r="BT111" s="826"/>
      <c r="BU111" s="826"/>
      <c r="BV111" s="826">
        <v>31214</v>
      </c>
      <c r="BW111" s="826"/>
      <c r="BX111" s="826"/>
      <c r="BY111" s="826"/>
      <c r="BZ111" s="826"/>
      <c r="CA111" s="826">
        <v>23360</v>
      </c>
      <c r="CB111" s="826"/>
      <c r="CC111" s="826"/>
      <c r="CD111" s="826"/>
      <c r="CE111" s="826"/>
      <c r="CF111" s="884">
        <v>1.3</v>
      </c>
      <c r="CG111" s="885"/>
      <c r="CH111" s="885"/>
      <c r="CI111" s="885"/>
      <c r="CJ111" s="885"/>
      <c r="CK111" s="936"/>
      <c r="CL111" s="830"/>
      <c r="CM111" s="824" t="s">
        <v>441</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437</v>
      </c>
      <c r="DH111" s="826"/>
      <c r="DI111" s="826"/>
      <c r="DJ111" s="826"/>
      <c r="DK111" s="826"/>
      <c r="DL111" s="826" t="s">
        <v>127</v>
      </c>
      <c r="DM111" s="826"/>
      <c r="DN111" s="826"/>
      <c r="DO111" s="826"/>
      <c r="DP111" s="826"/>
      <c r="DQ111" s="826" t="s">
        <v>437</v>
      </c>
      <c r="DR111" s="826"/>
      <c r="DS111" s="826"/>
      <c r="DT111" s="826"/>
      <c r="DU111" s="826"/>
      <c r="DV111" s="803" t="s">
        <v>437</v>
      </c>
      <c r="DW111" s="803"/>
      <c r="DX111" s="803"/>
      <c r="DY111" s="803"/>
      <c r="DZ111" s="804"/>
    </row>
    <row r="112" spans="1:131" s="221" customFormat="1" ht="26.25" customHeight="1" x14ac:dyDescent="0.2">
      <c r="A112" s="921" t="s">
        <v>442</v>
      </c>
      <c r="B112" s="922"/>
      <c r="C112" s="761" t="s">
        <v>443</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127</v>
      </c>
      <c r="AB112" s="789"/>
      <c r="AC112" s="789"/>
      <c r="AD112" s="789"/>
      <c r="AE112" s="790"/>
      <c r="AF112" s="791" t="s">
        <v>127</v>
      </c>
      <c r="AG112" s="789"/>
      <c r="AH112" s="789"/>
      <c r="AI112" s="789"/>
      <c r="AJ112" s="790"/>
      <c r="AK112" s="791" t="s">
        <v>127</v>
      </c>
      <c r="AL112" s="789"/>
      <c r="AM112" s="789"/>
      <c r="AN112" s="789"/>
      <c r="AO112" s="790"/>
      <c r="AP112" s="833" t="s">
        <v>437</v>
      </c>
      <c r="AQ112" s="834"/>
      <c r="AR112" s="834"/>
      <c r="AS112" s="834"/>
      <c r="AT112" s="835"/>
      <c r="AU112" s="941"/>
      <c r="AV112" s="942"/>
      <c r="AW112" s="942"/>
      <c r="AX112" s="942"/>
      <c r="AY112" s="942"/>
      <c r="AZ112" s="824" t="s">
        <v>444</v>
      </c>
      <c r="BA112" s="761"/>
      <c r="BB112" s="761"/>
      <c r="BC112" s="761"/>
      <c r="BD112" s="761"/>
      <c r="BE112" s="761"/>
      <c r="BF112" s="761"/>
      <c r="BG112" s="761"/>
      <c r="BH112" s="761"/>
      <c r="BI112" s="761"/>
      <c r="BJ112" s="761"/>
      <c r="BK112" s="761"/>
      <c r="BL112" s="761"/>
      <c r="BM112" s="761"/>
      <c r="BN112" s="761"/>
      <c r="BO112" s="761"/>
      <c r="BP112" s="762"/>
      <c r="BQ112" s="825">
        <v>160171</v>
      </c>
      <c r="BR112" s="826"/>
      <c r="BS112" s="826"/>
      <c r="BT112" s="826"/>
      <c r="BU112" s="826"/>
      <c r="BV112" s="826">
        <v>140540</v>
      </c>
      <c r="BW112" s="826"/>
      <c r="BX112" s="826"/>
      <c r="BY112" s="826"/>
      <c r="BZ112" s="826"/>
      <c r="CA112" s="826">
        <v>121217</v>
      </c>
      <c r="CB112" s="826"/>
      <c r="CC112" s="826"/>
      <c r="CD112" s="826"/>
      <c r="CE112" s="826"/>
      <c r="CF112" s="884">
        <v>6.7</v>
      </c>
      <c r="CG112" s="885"/>
      <c r="CH112" s="885"/>
      <c r="CI112" s="885"/>
      <c r="CJ112" s="885"/>
      <c r="CK112" s="936"/>
      <c r="CL112" s="830"/>
      <c r="CM112" s="824" t="s">
        <v>445</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127</v>
      </c>
      <c r="DH112" s="826"/>
      <c r="DI112" s="826"/>
      <c r="DJ112" s="826"/>
      <c r="DK112" s="826"/>
      <c r="DL112" s="826" t="s">
        <v>439</v>
      </c>
      <c r="DM112" s="826"/>
      <c r="DN112" s="826"/>
      <c r="DO112" s="826"/>
      <c r="DP112" s="826"/>
      <c r="DQ112" s="826" t="s">
        <v>127</v>
      </c>
      <c r="DR112" s="826"/>
      <c r="DS112" s="826"/>
      <c r="DT112" s="826"/>
      <c r="DU112" s="826"/>
      <c r="DV112" s="803" t="s">
        <v>127</v>
      </c>
      <c r="DW112" s="803"/>
      <c r="DX112" s="803"/>
      <c r="DY112" s="803"/>
      <c r="DZ112" s="804"/>
    </row>
    <row r="113" spans="1:130" s="221" customFormat="1" ht="26.25" customHeight="1" x14ac:dyDescent="0.2">
      <c r="A113" s="923"/>
      <c r="B113" s="924"/>
      <c r="C113" s="761" t="s">
        <v>446</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26243</v>
      </c>
      <c r="AB113" s="928"/>
      <c r="AC113" s="928"/>
      <c r="AD113" s="928"/>
      <c r="AE113" s="929"/>
      <c r="AF113" s="930">
        <v>26668</v>
      </c>
      <c r="AG113" s="928"/>
      <c r="AH113" s="928"/>
      <c r="AI113" s="928"/>
      <c r="AJ113" s="929"/>
      <c r="AK113" s="930">
        <v>22052</v>
      </c>
      <c r="AL113" s="928"/>
      <c r="AM113" s="928"/>
      <c r="AN113" s="928"/>
      <c r="AO113" s="929"/>
      <c r="AP113" s="931">
        <v>1.2</v>
      </c>
      <c r="AQ113" s="932"/>
      <c r="AR113" s="932"/>
      <c r="AS113" s="932"/>
      <c r="AT113" s="933"/>
      <c r="AU113" s="941"/>
      <c r="AV113" s="942"/>
      <c r="AW113" s="942"/>
      <c r="AX113" s="942"/>
      <c r="AY113" s="942"/>
      <c r="AZ113" s="824" t="s">
        <v>447</v>
      </c>
      <c r="BA113" s="761"/>
      <c r="BB113" s="761"/>
      <c r="BC113" s="761"/>
      <c r="BD113" s="761"/>
      <c r="BE113" s="761"/>
      <c r="BF113" s="761"/>
      <c r="BG113" s="761"/>
      <c r="BH113" s="761"/>
      <c r="BI113" s="761"/>
      <c r="BJ113" s="761"/>
      <c r="BK113" s="761"/>
      <c r="BL113" s="761"/>
      <c r="BM113" s="761"/>
      <c r="BN113" s="761"/>
      <c r="BO113" s="761"/>
      <c r="BP113" s="762"/>
      <c r="BQ113" s="825">
        <v>13071</v>
      </c>
      <c r="BR113" s="826"/>
      <c r="BS113" s="826"/>
      <c r="BT113" s="826"/>
      <c r="BU113" s="826"/>
      <c r="BV113" s="826">
        <v>9015</v>
      </c>
      <c r="BW113" s="826"/>
      <c r="BX113" s="826"/>
      <c r="BY113" s="826"/>
      <c r="BZ113" s="826"/>
      <c r="CA113" s="826">
        <v>5494</v>
      </c>
      <c r="CB113" s="826"/>
      <c r="CC113" s="826"/>
      <c r="CD113" s="826"/>
      <c r="CE113" s="826"/>
      <c r="CF113" s="884">
        <v>0.3</v>
      </c>
      <c r="CG113" s="885"/>
      <c r="CH113" s="885"/>
      <c r="CI113" s="885"/>
      <c r="CJ113" s="885"/>
      <c r="CK113" s="936"/>
      <c r="CL113" s="830"/>
      <c r="CM113" s="824" t="s">
        <v>448</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v>40114</v>
      </c>
      <c r="DH113" s="789"/>
      <c r="DI113" s="789"/>
      <c r="DJ113" s="789"/>
      <c r="DK113" s="790"/>
      <c r="DL113" s="791">
        <v>31214</v>
      </c>
      <c r="DM113" s="789"/>
      <c r="DN113" s="789"/>
      <c r="DO113" s="789"/>
      <c r="DP113" s="790"/>
      <c r="DQ113" s="791">
        <v>23360</v>
      </c>
      <c r="DR113" s="789"/>
      <c r="DS113" s="789"/>
      <c r="DT113" s="789"/>
      <c r="DU113" s="790"/>
      <c r="DV113" s="833">
        <v>1.3</v>
      </c>
      <c r="DW113" s="834"/>
      <c r="DX113" s="834"/>
      <c r="DY113" s="834"/>
      <c r="DZ113" s="835"/>
    </row>
    <row r="114" spans="1:130" s="221" customFormat="1" ht="26.25" customHeight="1" x14ac:dyDescent="0.2">
      <c r="A114" s="923"/>
      <c r="B114" s="924"/>
      <c r="C114" s="761" t="s">
        <v>449</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5838</v>
      </c>
      <c r="AB114" s="789"/>
      <c r="AC114" s="789"/>
      <c r="AD114" s="789"/>
      <c r="AE114" s="790"/>
      <c r="AF114" s="791">
        <v>3961</v>
      </c>
      <c r="AG114" s="789"/>
      <c r="AH114" s="789"/>
      <c r="AI114" s="789"/>
      <c r="AJ114" s="790"/>
      <c r="AK114" s="791">
        <v>3392</v>
      </c>
      <c r="AL114" s="789"/>
      <c r="AM114" s="789"/>
      <c r="AN114" s="789"/>
      <c r="AO114" s="790"/>
      <c r="AP114" s="833">
        <v>0.2</v>
      </c>
      <c r="AQ114" s="834"/>
      <c r="AR114" s="834"/>
      <c r="AS114" s="834"/>
      <c r="AT114" s="835"/>
      <c r="AU114" s="941"/>
      <c r="AV114" s="942"/>
      <c r="AW114" s="942"/>
      <c r="AX114" s="942"/>
      <c r="AY114" s="942"/>
      <c r="AZ114" s="824" t="s">
        <v>450</v>
      </c>
      <c r="BA114" s="761"/>
      <c r="BB114" s="761"/>
      <c r="BC114" s="761"/>
      <c r="BD114" s="761"/>
      <c r="BE114" s="761"/>
      <c r="BF114" s="761"/>
      <c r="BG114" s="761"/>
      <c r="BH114" s="761"/>
      <c r="BI114" s="761"/>
      <c r="BJ114" s="761"/>
      <c r="BK114" s="761"/>
      <c r="BL114" s="761"/>
      <c r="BM114" s="761"/>
      <c r="BN114" s="761"/>
      <c r="BO114" s="761"/>
      <c r="BP114" s="762"/>
      <c r="BQ114" s="825">
        <v>280111</v>
      </c>
      <c r="BR114" s="826"/>
      <c r="BS114" s="826"/>
      <c r="BT114" s="826"/>
      <c r="BU114" s="826"/>
      <c r="BV114" s="826">
        <v>135978</v>
      </c>
      <c r="BW114" s="826"/>
      <c r="BX114" s="826"/>
      <c r="BY114" s="826"/>
      <c r="BZ114" s="826"/>
      <c r="CA114" s="826">
        <v>250089</v>
      </c>
      <c r="CB114" s="826"/>
      <c r="CC114" s="826"/>
      <c r="CD114" s="826"/>
      <c r="CE114" s="826"/>
      <c r="CF114" s="884">
        <v>13.8</v>
      </c>
      <c r="CG114" s="885"/>
      <c r="CH114" s="885"/>
      <c r="CI114" s="885"/>
      <c r="CJ114" s="885"/>
      <c r="CK114" s="936"/>
      <c r="CL114" s="830"/>
      <c r="CM114" s="824" t="s">
        <v>451</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437</v>
      </c>
      <c r="DH114" s="789"/>
      <c r="DI114" s="789"/>
      <c r="DJ114" s="789"/>
      <c r="DK114" s="790"/>
      <c r="DL114" s="791" t="s">
        <v>127</v>
      </c>
      <c r="DM114" s="789"/>
      <c r="DN114" s="789"/>
      <c r="DO114" s="789"/>
      <c r="DP114" s="790"/>
      <c r="DQ114" s="791" t="s">
        <v>437</v>
      </c>
      <c r="DR114" s="789"/>
      <c r="DS114" s="789"/>
      <c r="DT114" s="789"/>
      <c r="DU114" s="790"/>
      <c r="DV114" s="833" t="s">
        <v>127</v>
      </c>
      <c r="DW114" s="834"/>
      <c r="DX114" s="834"/>
      <c r="DY114" s="834"/>
      <c r="DZ114" s="835"/>
    </row>
    <row r="115" spans="1:130" s="221" customFormat="1" ht="26.25" customHeight="1" x14ac:dyDescent="0.2">
      <c r="A115" s="923"/>
      <c r="B115" s="924"/>
      <c r="C115" s="761" t="s">
        <v>452</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8900</v>
      </c>
      <c r="AB115" s="928"/>
      <c r="AC115" s="928"/>
      <c r="AD115" s="928"/>
      <c r="AE115" s="929"/>
      <c r="AF115" s="930">
        <v>7854</v>
      </c>
      <c r="AG115" s="928"/>
      <c r="AH115" s="928"/>
      <c r="AI115" s="928"/>
      <c r="AJ115" s="929"/>
      <c r="AK115" s="930">
        <v>6691</v>
      </c>
      <c r="AL115" s="928"/>
      <c r="AM115" s="928"/>
      <c r="AN115" s="928"/>
      <c r="AO115" s="929"/>
      <c r="AP115" s="931">
        <v>0.4</v>
      </c>
      <c r="AQ115" s="932"/>
      <c r="AR115" s="932"/>
      <c r="AS115" s="932"/>
      <c r="AT115" s="933"/>
      <c r="AU115" s="941"/>
      <c r="AV115" s="942"/>
      <c r="AW115" s="942"/>
      <c r="AX115" s="942"/>
      <c r="AY115" s="942"/>
      <c r="AZ115" s="824" t="s">
        <v>453</v>
      </c>
      <c r="BA115" s="761"/>
      <c r="BB115" s="761"/>
      <c r="BC115" s="761"/>
      <c r="BD115" s="761"/>
      <c r="BE115" s="761"/>
      <c r="BF115" s="761"/>
      <c r="BG115" s="761"/>
      <c r="BH115" s="761"/>
      <c r="BI115" s="761"/>
      <c r="BJ115" s="761"/>
      <c r="BK115" s="761"/>
      <c r="BL115" s="761"/>
      <c r="BM115" s="761"/>
      <c r="BN115" s="761"/>
      <c r="BO115" s="761"/>
      <c r="BP115" s="762"/>
      <c r="BQ115" s="825">
        <v>4000</v>
      </c>
      <c r="BR115" s="826"/>
      <c r="BS115" s="826"/>
      <c r="BT115" s="826"/>
      <c r="BU115" s="826"/>
      <c r="BV115" s="826" t="s">
        <v>437</v>
      </c>
      <c r="BW115" s="826"/>
      <c r="BX115" s="826"/>
      <c r="BY115" s="826"/>
      <c r="BZ115" s="826"/>
      <c r="CA115" s="826" t="s">
        <v>437</v>
      </c>
      <c r="CB115" s="826"/>
      <c r="CC115" s="826"/>
      <c r="CD115" s="826"/>
      <c r="CE115" s="826"/>
      <c r="CF115" s="884" t="s">
        <v>439</v>
      </c>
      <c r="CG115" s="885"/>
      <c r="CH115" s="885"/>
      <c r="CI115" s="885"/>
      <c r="CJ115" s="885"/>
      <c r="CK115" s="936"/>
      <c r="CL115" s="830"/>
      <c r="CM115" s="824" t="s">
        <v>454</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437</v>
      </c>
      <c r="DH115" s="789"/>
      <c r="DI115" s="789"/>
      <c r="DJ115" s="789"/>
      <c r="DK115" s="790"/>
      <c r="DL115" s="791" t="s">
        <v>127</v>
      </c>
      <c r="DM115" s="789"/>
      <c r="DN115" s="789"/>
      <c r="DO115" s="789"/>
      <c r="DP115" s="790"/>
      <c r="DQ115" s="791" t="s">
        <v>437</v>
      </c>
      <c r="DR115" s="789"/>
      <c r="DS115" s="789"/>
      <c r="DT115" s="789"/>
      <c r="DU115" s="790"/>
      <c r="DV115" s="833" t="s">
        <v>437</v>
      </c>
      <c r="DW115" s="834"/>
      <c r="DX115" s="834"/>
      <c r="DY115" s="834"/>
      <c r="DZ115" s="835"/>
    </row>
    <row r="116" spans="1:130" s="221" customFormat="1" ht="26.25" customHeight="1" x14ac:dyDescent="0.2">
      <c r="A116" s="925"/>
      <c r="B116" s="926"/>
      <c r="C116" s="848" t="s">
        <v>455</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439</v>
      </c>
      <c r="AB116" s="789"/>
      <c r="AC116" s="789"/>
      <c r="AD116" s="789"/>
      <c r="AE116" s="790"/>
      <c r="AF116" s="791" t="s">
        <v>437</v>
      </c>
      <c r="AG116" s="789"/>
      <c r="AH116" s="789"/>
      <c r="AI116" s="789"/>
      <c r="AJ116" s="790"/>
      <c r="AK116" s="791" t="s">
        <v>127</v>
      </c>
      <c r="AL116" s="789"/>
      <c r="AM116" s="789"/>
      <c r="AN116" s="789"/>
      <c r="AO116" s="790"/>
      <c r="AP116" s="833" t="s">
        <v>127</v>
      </c>
      <c r="AQ116" s="834"/>
      <c r="AR116" s="834"/>
      <c r="AS116" s="834"/>
      <c r="AT116" s="835"/>
      <c r="AU116" s="941"/>
      <c r="AV116" s="942"/>
      <c r="AW116" s="942"/>
      <c r="AX116" s="942"/>
      <c r="AY116" s="942"/>
      <c r="AZ116" s="918" t="s">
        <v>456</v>
      </c>
      <c r="BA116" s="919"/>
      <c r="BB116" s="919"/>
      <c r="BC116" s="919"/>
      <c r="BD116" s="919"/>
      <c r="BE116" s="919"/>
      <c r="BF116" s="919"/>
      <c r="BG116" s="919"/>
      <c r="BH116" s="919"/>
      <c r="BI116" s="919"/>
      <c r="BJ116" s="919"/>
      <c r="BK116" s="919"/>
      <c r="BL116" s="919"/>
      <c r="BM116" s="919"/>
      <c r="BN116" s="919"/>
      <c r="BO116" s="919"/>
      <c r="BP116" s="920"/>
      <c r="BQ116" s="825" t="s">
        <v>437</v>
      </c>
      <c r="BR116" s="826"/>
      <c r="BS116" s="826"/>
      <c r="BT116" s="826"/>
      <c r="BU116" s="826"/>
      <c r="BV116" s="826" t="s">
        <v>439</v>
      </c>
      <c r="BW116" s="826"/>
      <c r="BX116" s="826"/>
      <c r="BY116" s="826"/>
      <c r="BZ116" s="826"/>
      <c r="CA116" s="826" t="s">
        <v>437</v>
      </c>
      <c r="CB116" s="826"/>
      <c r="CC116" s="826"/>
      <c r="CD116" s="826"/>
      <c r="CE116" s="826"/>
      <c r="CF116" s="884" t="s">
        <v>127</v>
      </c>
      <c r="CG116" s="885"/>
      <c r="CH116" s="885"/>
      <c r="CI116" s="885"/>
      <c r="CJ116" s="885"/>
      <c r="CK116" s="936"/>
      <c r="CL116" s="830"/>
      <c r="CM116" s="824" t="s">
        <v>457</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437</v>
      </c>
      <c r="DH116" s="789"/>
      <c r="DI116" s="789"/>
      <c r="DJ116" s="789"/>
      <c r="DK116" s="790"/>
      <c r="DL116" s="791" t="s">
        <v>439</v>
      </c>
      <c r="DM116" s="789"/>
      <c r="DN116" s="789"/>
      <c r="DO116" s="789"/>
      <c r="DP116" s="790"/>
      <c r="DQ116" s="791" t="s">
        <v>437</v>
      </c>
      <c r="DR116" s="789"/>
      <c r="DS116" s="789"/>
      <c r="DT116" s="789"/>
      <c r="DU116" s="790"/>
      <c r="DV116" s="833" t="s">
        <v>437</v>
      </c>
      <c r="DW116" s="834"/>
      <c r="DX116" s="834"/>
      <c r="DY116" s="834"/>
      <c r="DZ116" s="835"/>
    </row>
    <row r="117" spans="1:130" s="221" customFormat="1" ht="26.25" customHeight="1" x14ac:dyDescent="0.2">
      <c r="A117" s="904" t="s">
        <v>185</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458</v>
      </c>
      <c r="Z117" s="906"/>
      <c r="AA117" s="911">
        <v>345253</v>
      </c>
      <c r="AB117" s="912"/>
      <c r="AC117" s="912"/>
      <c r="AD117" s="912"/>
      <c r="AE117" s="913"/>
      <c r="AF117" s="914">
        <v>335024</v>
      </c>
      <c r="AG117" s="912"/>
      <c r="AH117" s="912"/>
      <c r="AI117" s="912"/>
      <c r="AJ117" s="913"/>
      <c r="AK117" s="914">
        <v>356293</v>
      </c>
      <c r="AL117" s="912"/>
      <c r="AM117" s="912"/>
      <c r="AN117" s="912"/>
      <c r="AO117" s="913"/>
      <c r="AP117" s="915"/>
      <c r="AQ117" s="916"/>
      <c r="AR117" s="916"/>
      <c r="AS117" s="916"/>
      <c r="AT117" s="917"/>
      <c r="AU117" s="941"/>
      <c r="AV117" s="942"/>
      <c r="AW117" s="942"/>
      <c r="AX117" s="942"/>
      <c r="AY117" s="942"/>
      <c r="AZ117" s="872" t="s">
        <v>459</v>
      </c>
      <c r="BA117" s="873"/>
      <c r="BB117" s="873"/>
      <c r="BC117" s="873"/>
      <c r="BD117" s="873"/>
      <c r="BE117" s="873"/>
      <c r="BF117" s="873"/>
      <c r="BG117" s="873"/>
      <c r="BH117" s="873"/>
      <c r="BI117" s="873"/>
      <c r="BJ117" s="873"/>
      <c r="BK117" s="873"/>
      <c r="BL117" s="873"/>
      <c r="BM117" s="873"/>
      <c r="BN117" s="873"/>
      <c r="BO117" s="873"/>
      <c r="BP117" s="874"/>
      <c r="BQ117" s="825" t="s">
        <v>127</v>
      </c>
      <c r="BR117" s="826"/>
      <c r="BS117" s="826"/>
      <c r="BT117" s="826"/>
      <c r="BU117" s="826"/>
      <c r="BV117" s="826" t="s">
        <v>127</v>
      </c>
      <c r="BW117" s="826"/>
      <c r="BX117" s="826"/>
      <c r="BY117" s="826"/>
      <c r="BZ117" s="826"/>
      <c r="CA117" s="826" t="s">
        <v>439</v>
      </c>
      <c r="CB117" s="826"/>
      <c r="CC117" s="826"/>
      <c r="CD117" s="826"/>
      <c r="CE117" s="826"/>
      <c r="CF117" s="884" t="s">
        <v>127</v>
      </c>
      <c r="CG117" s="885"/>
      <c r="CH117" s="885"/>
      <c r="CI117" s="885"/>
      <c r="CJ117" s="885"/>
      <c r="CK117" s="936"/>
      <c r="CL117" s="830"/>
      <c r="CM117" s="824" t="s">
        <v>460</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127</v>
      </c>
      <c r="DH117" s="789"/>
      <c r="DI117" s="789"/>
      <c r="DJ117" s="789"/>
      <c r="DK117" s="790"/>
      <c r="DL117" s="791" t="s">
        <v>437</v>
      </c>
      <c r="DM117" s="789"/>
      <c r="DN117" s="789"/>
      <c r="DO117" s="789"/>
      <c r="DP117" s="790"/>
      <c r="DQ117" s="791" t="s">
        <v>127</v>
      </c>
      <c r="DR117" s="789"/>
      <c r="DS117" s="789"/>
      <c r="DT117" s="789"/>
      <c r="DU117" s="790"/>
      <c r="DV117" s="833" t="s">
        <v>437</v>
      </c>
      <c r="DW117" s="834"/>
      <c r="DX117" s="834"/>
      <c r="DY117" s="834"/>
      <c r="DZ117" s="835"/>
    </row>
    <row r="118" spans="1:130" s="221" customFormat="1" ht="26.25" customHeight="1" x14ac:dyDescent="0.2">
      <c r="A118" s="904" t="s">
        <v>432</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429</v>
      </c>
      <c r="AB118" s="905"/>
      <c r="AC118" s="905"/>
      <c r="AD118" s="905"/>
      <c r="AE118" s="906"/>
      <c r="AF118" s="907" t="s">
        <v>430</v>
      </c>
      <c r="AG118" s="905"/>
      <c r="AH118" s="905"/>
      <c r="AI118" s="905"/>
      <c r="AJ118" s="906"/>
      <c r="AK118" s="907" t="s">
        <v>302</v>
      </c>
      <c r="AL118" s="905"/>
      <c r="AM118" s="905"/>
      <c r="AN118" s="905"/>
      <c r="AO118" s="906"/>
      <c r="AP118" s="908" t="s">
        <v>431</v>
      </c>
      <c r="AQ118" s="909"/>
      <c r="AR118" s="909"/>
      <c r="AS118" s="909"/>
      <c r="AT118" s="910"/>
      <c r="AU118" s="941"/>
      <c r="AV118" s="942"/>
      <c r="AW118" s="942"/>
      <c r="AX118" s="942"/>
      <c r="AY118" s="942"/>
      <c r="AZ118" s="847" t="s">
        <v>461</v>
      </c>
      <c r="BA118" s="848"/>
      <c r="BB118" s="848"/>
      <c r="BC118" s="848"/>
      <c r="BD118" s="848"/>
      <c r="BE118" s="848"/>
      <c r="BF118" s="848"/>
      <c r="BG118" s="848"/>
      <c r="BH118" s="848"/>
      <c r="BI118" s="848"/>
      <c r="BJ118" s="848"/>
      <c r="BK118" s="848"/>
      <c r="BL118" s="848"/>
      <c r="BM118" s="848"/>
      <c r="BN118" s="848"/>
      <c r="BO118" s="848"/>
      <c r="BP118" s="849"/>
      <c r="BQ118" s="888" t="s">
        <v>437</v>
      </c>
      <c r="BR118" s="854"/>
      <c r="BS118" s="854"/>
      <c r="BT118" s="854"/>
      <c r="BU118" s="854"/>
      <c r="BV118" s="854" t="s">
        <v>127</v>
      </c>
      <c r="BW118" s="854"/>
      <c r="BX118" s="854"/>
      <c r="BY118" s="854"/>
      <c r="BZ118" s="854"/>
      <c r="CA118" s="854" t="s">
        <v>437</v>
      </c>
      <c r="CB118" s="854"/>
      <c r="CC118" s="854"/>
      <c r="CD118" s="854"/>
      <c r="CE118" s="854"/>
      <c r="CF118" s="884" t="s">
        <v>127</v>
      </c>
      <c r="CG118" s="885"/>
      <c r="CH118" s="885"/>
      <c r="CI118" s="885"/>
      <c r="CJ118" s="885"/>
      <c r="CK118" s="936"/>
      <c r="CL118" s="830"/>
      <c r="CM118" s="824" t="s">
        <v>462</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127</v>
      </c>
      <c r="DH118" s="789"/>
      <c r="DI118" s="789"/>
      <c r="DJ118" s="789"/>
      <c r="DK118" s="790"/>
      <c r="DL118" s="791" t="s">
        <v>127</v>
      </c>
      <c r="DM118" s="789"/>
      <c r="DN118" s="789"/>
      <c r="DO118" s="789"/>
      <c r="DP118" s="790"/>
      <c r="DQ118" s="791" t="s">
        <v>127</v>
      </c>
      <c r="DR118" s="789"/>
      <c r="DS118" s="789"/>
      <c r="DT118" s="789"/>
      <c r="DU118" s="790"/>
      <c r="DV118" s="833" t="s">
        <v>127</v>
      </c>
      <c r="DW118" s="834"/>
      <c r="DX118" s="834"/>
      <c r="DY118" s="834"/>
      <c r="DZ118" s="835"/>
    </row>
    <row r="119" spans="1:130" s="221" customFormat="1" ht="26.25" customHeight="1" x14ac:dyDescent="0.2">
      <c r="A119" s="827" t="s">
        <v>435</v>
      </c>
      <c r="B119" s="828"/>
      <c r="C119" s="869" t="s">
        <v>436</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437</v>
      </c>
      <c r="AB119" s="898"/>
      <c r="AC119" s="898"/>
      <c r="AD119" s="898"/>
      <c r="AE119" s="899"/>
      <c r="AF119" s="900" t="s">
        <v>127</v>
      </c>
      <c r="AG119" s="898"/>
      <c r="AH119" s="898"/>
      <c r="AI119" s="898"/>
      <c r="AJ119" s="899"/>
      <c r="AK119" s="900" t="s">
        <v>127</v>
      </c>
      <c r="AL119" s="898"/>
      <c r="AM119" s="898"/>
      <c r="AN119" s="898"/>
      <c r="AO119" s="899"/>
      <c r="AP119" s="901" t="s">
        <v>437</v>
      </c>
      <c r="AQ119" s="902"/>
      <c r="AR119" s="902"/>
      <c r="AS119" s="902"/>
      <c r="AT119" s="903"/>
      <c r="AU119" s="943"/>
      <c r="AV119" s="944"/>
      <c r="AW119" s="944"/>
      <c r="AX119" s="944"/>
      <c r="AY119" s="944"/>
      <c r="AZ119" s="242" t="s">
        <v>185</v>
      </c>
      <c r="BA119" s="242"/>
      <c r="BB119" s="242"/>
      <c r="BC119" s="242"/>
      <c r="BD119" s="242"/>
      <c r="BE119" s="242"/>
      <c r="BF119" s="242"/>
      <c r="BG119" s="242"/>
      <c r="BH119" s="242"/>
      <c r="BI119" s="242"/>
      <c r="BJ119" s="242"/>
      <c r="BK119" s="242"/>
      <c r="BL119" s="242"/>
      <c r="BM119" s="242"/>
      <c r="BN119" s="242"/>
      <c r="BO119" s="886" t="s">
        <v>463</v>
      </c>
      <c r="BP119" s="887"/>
      <c r="BQ119" s="888">
        <v>3467786</v>
      </c>
      <c r="BR119" s="854"/>
      <c r="BS119" s="854"/>
      <c r="BT119" s="854"/>
      <c r="BU119" s="854"/>
      <c r="BV119" s="854">
        <v>3241511</v>
      </c>
      <c r="BW119" s="854"/>
      <c r="BX119" s="854"/>
      <c r="BY119" s="854"/>
      <c r="BZ119" s="854"/>
      <c r="CA119" s="854">
        <v>3257634</v>
      </c>
      <c r="CB119" s="854"/>
      <c r="CC119" s="854"/>
      <c r="CD119" s="854"/>
      <c r="CE119" s="854"/>
      <c r="CF119" s="757"/>
      <c r="CG119" s="758"/>
      <c r="CH119" s="758"/>
      <c r="CI119" s="758"/>
      <c r="CJ119" s="843"/>
      <c r="CK119" s="937"/>
      <c r="CL119" s="832"/>
      <c r="CM119" s="847" t="s">
        <v>464</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437</v>
      </c>
      <c r="DH119" s="773"/>
      <c r="DI119" s="773"/>
      <c r="DJ119" s="773"/>
      <c r="DK119" s="774"/>
      <c r="DL119" s="775" t="s">
        <v>127</v>
      </c>
      <c r="DM119" s="773"/>
      <c r="DN119" s="773"/>
      <c r="DO119" s="773"/>
      <c r="DP119" s="774"/>
      <c r="DQ119" s="775" t="s">
        <v>127</v>
      </c>
      <c r="DR119" s="773"/>
      <c r="DS119" s="773"/>
      <c r="DT119" s="773"/>
      <c r="DU119" s="774"/>
      <c r="DV119" s="857" t="s">
        <v>127</v>
      </c>
      <c r="DW119" s="858"/>
      <c r="DX119" s="858"/>
      <c r="DY119" s="858"/>
      <c r="DZ119" s="859"/>
    </row>
    <row r="120" spans="1:130" s="221" customFormat="1" ht="26.25" customHeight="1" x14ac:dyDescent="0.2">
      <c r="A120" s="829"/>
      <c r="B120" s="830"/>
      <c r="C120" s="824" t="s">
        <v>441</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127</v>
      </c>
      <c r="AB120" s="789"/>
      <c r="AC120" s="789"/>
      <c r="AD120" s="789"/>
      <c r="AE120" s="790"/>
      <c r="AF120" s="791" t="s">
        <v>127</v>
      </c>
      <c r="AG120" s="789"/>
      <c r="AH120" s="789"/>
      <c r="AI120" s="789"/>
      <c r="AJ120" s="790"/>
      <c r="AK120" s="791" t="s">
        <v>127</v>
      </c>
      <c r="AL120" s="789"/>
      <c r="AM120" s="789"/>
      <c r="AN120" s="789"/>
      <c r="AO120" s="790"/>
      <c r="AP120" s="833" t="s">
        <v>437</v>
      </c>
      <c r="AQ120" s="834"/>
      <c r="AR120" s="834"/>
      <c r="AS120" s="834"/>
      <c r="AT120" s="835"/>
      <c r="AU120" s="889" t="s">
        <v>465</v>
      </c>
      <c r="AV120" s="890"/>
      <c r="AW120" s="890"/>
      <c r="AX120" s="890"/>
      <c r="AY120" s="891"/>
      <c r="AZ120" s="869" t="s">
        <v>466</v>
      </c>
      <c r="BA120" s="817"/>
      <c r="BB120" s="817"/>
      <c r="BC120" s="817"/>
      <c r="BD120" s="817"/>
      <c r="BE120" s="817"/>
      <c r="BF120" s="817"/>
      <c r="BG120" s="817"/>
      <c r="BH120" s="817"/>
      <c r="BI120" s="817"/>
      <c r="BJ120" s="817"/>
      <c r="BK120" s="817"/>
      <c r="BL120" s="817"/>
      <c r="BM120" s="817"/>
      <c r="BN120" s="817"/>
      <c r="BO120" s="817"/>
      <c r="BP120" s="818"/>
      <c r="BQ120" s="870">
        <v>3789447</v>
      </c>
      <c r="BR120" s="851"/>
      <c r="BS120" s="851"/>
      <c r="BT120" s="851"/>
      <c r="BU120" s="851"/>
      <c r="BV120" s="851">
        <v>3731751</v>
      </c>
      <c r="BW120" s="851"/>
      <c r="BX120" s="851"/>
      <c r="BY120" s="851"/>
      <c r="BZ120" s="851"/>
      <c r="CA120" s="851">
        <v>4136905</v>
      </c>
      <c r="CB120" s="851"/>
      <c r="CC120" s="851"/>
      <c r="CD120" s="851"/>
      <c r="CE120" s="851"/>
      <c r="CF120" s="875">
        <v>228.1</v>
      </c>
      <c r="CG120" s="876"/>
      <c r="CH120" s="876"/>
      <c r="CI120" s="876"/>
      <c r="CJ120" s="876"/>
      <c r="CK120" s="877" t="s">
        <v>467</v>
      </c>
      <c r="CL120" s="861"/>
      <c r="CM120" s="861"/>
      <c r="CN120" s="861"/>
      <c r="CO120" s="862"/>
      <c r="CP120" s="881" t="s">
        <v>468</v>
      </c>
      <c r="CQ120" s="882"/>
      <c r="CR120" s="882"/>
      <c r="CS120" s="882"/>
      <c r="CT120" s="882"/>
      <c r="CU120" s="882"/>
      <c r="CV120" s="882"/>
      <c r="CW120" s="882"/>
      <c r="CX120" s="882"/>
      <c r="CY120" s="882"/>
      <c r="CZ120" s="882"/>
      <c r="DA120" s="882"/>
      <c r="DB120" s="882"/>
      <c r="DC120" s="882"/>
      <c r="DD120" s="882"/>
      <c r="DE120" s="882"/>
      <c r="DF120" s="883"/>
      <c r="DG120" s="870">
        <v>72128</v>
      </c>
      <c r="DH120" s="851"/>
      <c r="DI120" s="851"/>
      <c r="DJ120" s="851"/>
      <c r="DK120" s="851"/>
      <c r="DL120" s="851">
        <v>60371</v>
      </c>
      <c r="DM120" s="851"/>
      <c r="DN120" s="851"/>
      <c r="DO120" s="851"/>
      <c r="DP120" s="851"/>
      <c r="DQ120" s="851">
        <v>52863</v>
      </c>
      <c r="DR120" s="851"/>
      <c r="DS120" s="851"/>
      <c r="DT120" s="851"/>
      <c r="DU120" s="851"/>
      <c r="DV120" s="852">
        <v>2.9</v>
      </c>
      <c r="DW120" s="852"/>
      <c r="DX120" s="852"/>
      <c r="DY120" s="852"/>
      <c r="DZ120" s="853"/>
    </row>
    <row r="121" spans="1:130" s="221" customFormat="1" ht="26.25" customHeight="1" x14ac:dyDescent="0.2">
      <c r="A121" s="829"/>
      <c r="B121" s="830"/>
      <c r="C121" s="872" t="s">
        <v>469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v>8900</v>
      </c>
      <c r="AB121" s="789"/>
      <c r="AC121" s="789"/>
      <c r="AD121" s="789"/>
      <c r="AE121" s="790"/>
      <c r="AF121" s="791">
        <v>7854</v>
      </c>
      <c r="AG121" s="789"/>
      <c r="AH121" s="789"/>
      <c r="AI121" s="789"/>
      <c r="AJ121" s="790"/>
      <c r="AK121" s="791">
        <v>6691</v>
      </c>
      <c r="AL121" s="789"/>
      <c r="AM121" s="789"/>
      <c r="AN121" s="789"/>
      <c r="AO121" s="790"/>
      <c r="AP121" s="833">
        <v>0.4</v>
      </c>
      <c r="AQ121" s="834"/>
      <c r="AR121" s="834"/>
      <c r="AS121" s="834"/>
      <c r="AT121" s="835"/>
      <c r="AU121" s="892"/>
      <c r="AV121" s="893"/>
      <c r="AW121" s="893"/>
      <c r="AX121" s="893"/>
      <c r="AY121" s="894"/>
      <c r="AZ121" s="824" t="s">
        <v>470</v>
      </c>
      <c r="BA121" s="761"/>
      <c r="BB121" s="761"/>
      <c r="BC121" s="761"/>
      <c r="BD121" s="761"/>
      <c r="BE121" s="761"/>
      <c r="BF121" s="761"/>
      <c r="BG121" s="761"/>
      <c r="BH121" s="761"/>
      <c r="BI121" s="761"/>
      <c r="BJ121" s="761"/>
      <c r="BK121" s="761"/>
      <c r="BL121" s="761"/>
      <c r="BM121" s="761"/>
      <c r="BN121" s="761"/>
      <c r="BO121" s="761"/>
      <c r="BP121" s="762"/>
      <c r="BQ121" s="825" t="s">
        <v>127</v>
      </c>
      <c r="BR121" s="826"/>
      <c r="BS121" s="826"/>
      <c r="BT121" s="826"/>
      <c r="BU121" s="826"/>
      <c r="BV121" s="826" t="s">
        <v>437</v>
      </c>
      <c r="BW121" s="826"/>
      <c r="BX121" s="826"/>
      <c r="BY121" s="826"/>
      <c r="BZ121" s="826"/>
      <c r="CA121" s="826" t="s">
        <v>127</v>
      </c>
      <c r="CB121" s="826"/>
      <c r="CC121" s="826"/>
      <c r="CD121" s="826"/>
      <c r="CE121" s="826"/>
      <c r="CF121" s="884" t="s">
        <v>127</v>
      </c>
      <c r="CG121" s="885"/>
      <c r="CH121" s="885"/>
      <c r="CI121" s="885"/>
      <c r="CJ121" s="885"/>
      <c r="CK121" s="878"/>
      <c r="CL121" s="864"/>
      <c r="CM121" s="864"/>
      <c r="CN121" s="864"/>
      <c r="CO121" s="865"/>
      <c r="CP121" s="844" t="s">
        <v>471</v>
      </c>
      <c r="CQ121" s="845"/>
      <c r="CR121" s="845"/>
      <c r="CS121" s="845"/>
      <c r="CT121" s="845"/>
      <c r="CU121" s="845"/>
      <c r="CV121" s="845"/>
      <c r="CW121" s="845"/>
      <c r="CX121" s="845"/>
      <c r="CY121" s="845"/>
      <c r="CZ121" s="845"/>
      <c r="DA121" s="845"/>
      <c r="DB121" s="845"/>
      <c r="DC121" s="845"/>
      <c r="DD121" s="845"/>
      <c r="DE121" s="845"/>
      <c r="DF121" s="846"/>
      <c r="DG121" s="825">
        <v>57189</v>
      </c>
      <c r="DH121" s="826"/>
      <c r="DI121" s="826"/>
      <c r="DJ121" s="826"/>
      <c r="DK121" s="826"/>
      <c r="DL121" s="826">
        <v>56546</v>
      </c>
      <c r="DM121" s="826"/>
      <c r="DN121" s="826"/>
      <c r="DO121" s="826"/>
      <c r="DP121" s="826"/>
      <c r="DQ121" s="826">
        <v>52543</v>
      </c>
      <c r="DR121" s="826"/>
      <c r="DS121" s="826"/>
      <c r="DT121" s="826"/>
      <c r="DU121" s="826"/>
      <c r="DV121" s="803">
        <v>2.9</v>
      </c>
      <c r="DW121" s="803"/>
      <c r="DX121" s="803"/>
      <c r="DY121" s="803"/>
      <c r="DZ121" s="804"/>
    </row>
    <row r="122" spans="1:130" s="221" customFormat="1" ht="26.25" customHeight="1" x14ac:dyDescent="0.2">
      <c r="A122" s="829"/>
      <c r="B122" s="830"/>
      <c r="C122" s="824" t="s">
        <v>451</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127</v>
      </c>
      <c r="AB122" s="789"/>
      <c r="AC122" s="789"/>
      <c r="AD122" s="789"/>
      <c r="AE122" s="790"/>
      <c r="AF122" s="791" t="s">
        <v>127</v>
      </c>
      <c r="AG122" s="789"/>
      <c r="AH122" s="789"/>
      <c r="AI122" s="789"/>
      <c r="AJ122" s="790"/>
      <c r="AK122" s="791" t="s">
        <v>127</v>
      </c>
      <c r="AL122" s="789"/>
      <c r="AM122" s="789"/>
      <c r="AN122" s="789"/>
      <c r="AO122" s="790"/>
      <c r="AP122" s="833" t="s">
        <v>127</v>
      </c>
      <c r="AQ122" s="834"/>
      <c r="AR122" s="834"/>
      <c r="AS122" s="834"/>
      <c r="AT122" s="835"/>
      <c r="AU122" s="892"/>
      <c r="AV122" s="893"/>
      <c r="AW122" s="893"/>
      <c r="AX122" s="893"/>
      <c r="AY122" s="894"/>
      <c r="AZ122" s="847" t="s">
        <v>472</v>
      </c>
      <c r="BA122" s="848"/>
      <c r="BB122" s="848"/>
      <c r="BC122" s="848"/>
      <c r="BD122" s="848"/>
      <c r="BE122" s="848"/>
      <c r="BF122" s="848"/>
      <c r="BG122" s="848"/>
      <c r="BH122" s="848"/>
      <c r="BI122" s="848"/>
      <c r="BJ122" s="848"/>
      <c r="BK122" s="848"/>
      <c r="BL122" s="848"/>
      <c r="BM122" s="848"/>
      <c r="BN122" s="848"/>
      <c r="BO122" s="848"/>
      <c r="BP122" s="849"/>
      <c r="BQ122" s="888">
        <v>2482917</v>
      </c>
      <c r="BR122" s="854"/>
      <c r="BS122" s="854"/>
      <c r="BT122" s="854"/>
      <c r="BU122" s="854"/>
      <c r="BV122" s="854">
        <v>2462007</v>
      </c>
      <c r="BW122" s="854"/>
      <c r="BX122" s="854"/>
      <c r="BY122" s="854"/>
      <c r="BZ122" s="854"/>
      <c r="CA122" s="854">
        <v>2403625</v>
      </c>
      <c r="CB122" s="854"/>
      <c r="CC122" s="854"/>
      <c r="CD122" s="854"/>
      <c r="CE122" s="854"/>
      <c r="CF122" s="855">
        <v>132.5</v>
      </c>
      <c r="CG122" s="856"/>
      <c r="CH122" s="856"/>
      <c r="CI122" s="856"/>
      <c r="CJ122" s="856"/>
      <c r="CK122" s="878"/>
      <c r="CL122" s="864"/>
      <c r="CM122" s="864"/>
      <c r="CN122" s="864"/>
      <c r="CO122" s="865"/>
      <c r="CP122" s="844" t="s">
        <v>473</v>
      </c>
      <c r="CQ122" s="845"/>
      <c r="CR122" s="845"/>
      <c r="CS122" s="845"/>
      <c r="CT122" s="845"/>
      <c r="CU122" s="845"/>
      <c r="CV122" s="845"/>
      <c r="CW122" s="845"/>
      <c r="CX122" s="845"/>
      <c r="CY122" s="845"/>
      <c r="CZ122" s="845"/>
      <c r="DA122" s="845"/>
      <c r="DB122" s="845"/>
      <c r="DC122" s="845"/>
      <c r="DD122" s="845"/>
      <c r="DE122" s="845"/>
      <c r="DF122" s="846"/>
      <c r="DG122" s="825">
        <v>30854</v>
      </c>
      <c r="DH122" s="826"/>
      <c r="DI122" s="826"/>
      <c r="DJ122" s="826"/>
      <c r="DK122" s="826"/>
      <c r="DL122" s="826">
        <v>23623</v>
      </c>
      <c r="DM122" s="826"/>
      <c r="DN122" s="826"/>
      <c r="DO122" s="826"/>
      <c r="DP122" s="826"/>
      <c r="DQ122" s="826">
        <v>15811</v>
      </c>
      <c r="DR122" s="826"/>
      <c r="DS122" s="826"/>
      <c r="DT122" s="826"/>
      <c r="DU122" s="826"/>
      <c r="DV122" s="803">
        <v>0.9</v>
      </c>
      <c r="DW122" s="803"/>
      <c r="DX122" s="803"/>
      <c r="DY122" s="803"/>
      <c r="DZ122" s="804"/>
    </row>
    <row r="123" spans="1:130" s="221" customFormat="1" ht="26.25" customHeight="1" x14ac:dyDescent="0.2">
      <c r="A123" s="829"/>
      <c r="B123" s="830"/>
      <c r="C123" s="824" t="s">
        <v>457</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437</v>
      </c>
      <c r="AB123" s="789"/>
      <c r="AC123" s="789"/>
      <c r="AD123" s="789"/>
      <c r="AE123" s="790"/>
      <c r="AF123" s="791" t="s">
        <v>437</v>
      </c>
      <c r="AG123" s="789"/>
      <c r="AH123" s="789"/>
      <c r="AI123" s="789"/>
      <c r="AJ123" s="790"/>
      <c r="AK123" s="791" t="s">
        <v>127</v>
      </c>
      <c r="AL123" s="789"/>
      <c r="AM123" s="789"/>
      <c r="AN123" s="789"/>
      <c r="AO123" s="790"/>
      <c r="AP123" s="833" t="s">
        <v>437</v>
      </c>
      <c r="AQ123" s="834"/>
      <c r="AR123" s="834"/>
      <c r="AS123" s="834"/>
      <c r="AT123" s="835"/>
      <c r="AU123" s="895"/>
      <c r="AV123" s="896"/>
      <c r="AW123" s="896"/>
      <c r="AX123" s="896"/>
      <c r="AY123" s="896"/>
      <c r="AZ123" s="242" t="s">
        <v>185</v>
      </c>
      <c r="BA123" s="242"/>
      <c r="BB123" s="242"/>
      <c r="BC123" s="242"/>
      <c r="BD123" s="242"/>
      <c r="BE123" s="242"/>
      <c r="BF123" s="242"/>
      <c r="BG123" s="242"/>
      <c r="BH123" s="242"/>
      <c r="BI123" s="242"/>
      <c r="BJ123" s="242"/>
      <c r="BK123" s="242"/>
      <c r="BL123" s="242"/>
      <c r="BM123" s="242"/>
      <c r="BN123" s="242"/>
      <c r="BO123" s="886" t="s">
        <v>474</v>
      </c>
      <c r="BP123" s="887"/>
      <c r="BQ123" s="841">
        <v>6272364</v>
      </c>
      <c r="BR123" s="842"/>
      <c r="BS123" s="842"/>
      <c r="BT123" s="842"/>
      <c r="BU123" s="842"/>
      <c r="BV123" s="842">
        <v>6193758</v>
      </c>
      <c r="BW123" s="842"/>
      <c r="BX123" s="842"/>
      <c r="BY123" s="842"/>
      <c r="BZ123" s="842"/>
      <c r="CA123" s="842">
        <v>6540530</v>
      </c>
      <c r="CB123" s="842"/>
      <c r="CC123" s="842"/>
      <c r="CD123" s="842"/>
      <c r="CE123" s="842"/>
      <c r="CF123" s="757"/>
      <c r="CG123" s="758"/>
      <c r="CH123" s="758"/>
      <c r="CI123" s="758"/>
      <c r="CJ123" s="843"/>
      <c r="CK123" s="878"/>
      <c r="CL123" s="864"/>
      <c r="CM123" s="864"/>
      <c r="CN123" s="864"/>
      <c r="CO123" s="865"/>
      <c r="CP123" s="844" t="s">
        <v>400</v>
      </c>
      <c r="CQ123" s="845"/>
      <c r="CR123" s="845"/>
      <c r="CS123" s="845"/>
      <c r="CT123" s="845"/>
      <c r="CU123" s="845"/>
      <c r="CV123" s="845"/>
      <c r="CW123" s="845"/>
      <c r="CX123" s="845"/>
      <c r="CY123" s="845"/>
      <c r="CZ123" s="845"/>
      <c r="DA123" s="845"/>
      <c r="DB123" s="845"/>
      <c r="DC123" s="845"/>
      <c r="DD123" s="845"/>
      <c r="DE123" s="845"/>
      <c r="DF123" s="846"/>
      <c r="DG123" s="788" t="s">
        <v>127</v>
      </c>
      <c r="DH123" s="789"/>
      <c r="DI123" s="789"/>
      <c r="DJ123" s="789"/>
      <c r="DK123" s="790"/>
      <c r="DL123" s="791" t="s">
        <v>127</v>
      </c>
      <c r="DM123" s="789"/>
      <c r="DN123" s="789"/>
      <c r="DO123" s="789"/>
      <c r="DP123" s="790"/>
      <c r="DQ123" s="791" t="s">
        <v>127</v>
      </c>
      <c r="DR123" s="789"/>
      <c r="DS123" s="789"/>
      <c r="DT123" s="789"/>
      <c r="DU123" s="790"/>
      <c r="DV123" s="833" t="s">
        <v>127</v>
      </c>
      <c r="DW123" s="834"/>
      <c r="DX123" s="834"/>
      <c r="DY123" s="834"/>
      <c r="DZ123" s="835"/>
    </row>
    <row r="124" spans="1:130" s="221" customFormat="1" ht="26.25" customHeight="1" thickBot="1" x14ac:dyDescent="0.25">
      <c r="A124" s="829"/>
      <c r="B124" s="830"/>
      <c r="C124" s="824" t="s">
        <v>460</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127</v>
      </c>
      <c r="AB124" s="789"/>
      <c r="AC124" s="789"/>
      <c r="AD124" s="789"/>
      <c r="AE124" s="790"/>
      <c r="AF124" s="791" t="s">
        <v>127</v>
      </c>
      <c r="AG124" s="789"/>
      <c r="AH124" s="789"/>
      <c r="AI124" s="789"/>
      <c r="AJ124" s="790"/>
      <c r="AK124" s="791" t="s">
        <v>127</v>
      </c>
      <c r="AL124" s="789"/>
      <c r="AM124" s="789"/>
      <c r="AN124" s="789"/>
      <c r="AO124" s="790"/>
      <c r="AP124" s="833" t="s">
        <v>127</v>
      </c>
      <c r="AQ124" s="834"/>
      <c r="AR124" s="834"/>
      <c r="AS124" s="834"/>
      <c r="AT124" s="835"/>
      <c r="AU124" s="836" t="s">
        <v>475</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437</v>
      </c>
      <c r="BR124" s="840"/>
      <c r="BS124" s="840"/>
      <c r="BT124" s="840"/>
      <c r="BU124" s="840"/>
      <c r="BV124" s="840" t="s">
        <v>127</v>
      </c>
      <c r="BW124" s="840"/>
      <c r="BX124" s="840"/>
      <c r="BY124" s="840"/>
      <c r="BZ124" s="840"/>
      <c r="CA124" s="840" t="s">
        <v>127</v>
      </c>
      <c r="CB124" s="840"/>
      <c r="CC124" s="840"/>
      <c r="CD124" s="840"/>
      <c r="CE124" s="840"/>
      <c r="CF124" s="735"/>
      <c r="CG124" s="736"/>
      <c r="CH124" s="736"/>
      <c r="CI124" s="736"/>
      <c r="CJ124" s="871"/>
      <c r="CK124" s="879"/>
      <c r="CL124" s="879"/>
      <c r="CM124" s="879"/>
      <c r="CN124" s="879"/>
      <c r="CO124" s="880"/>
      <c r="CP124" s="844" t="s">
        <v>476</v>
      </c>
      <c r="CQ124" s="845"/>
      <c r="CR124" s="845"/>
      <c r="CS124" s="845"/>
      <c r="CT124" s="845"/>
      <c r="CU124" s="845"/>
      <c r="CV124" s="845"/>
      <c r="CW124" s="845"/>
      <c r="CX124" s="845"/>
      <c r="CY124" s="845"/>
      <c r="CZ124" s="845"/>
      <c r="DA124" s="845"/>
      <c r="DB124" s="845"/>
      <c r="DC124" s="845"/>
      <c r="DD124" s="845"/>
      <c r="DE124" s="845"/>
      <c r="DF124" s="846"/>
      <c r="DG124" s="772" t="s">
        <v>127</v>
      </c>
      <c r="DH124" s="773"/>
      <c r="DI124" s="773"/>
      <c r="DJ124" s="773"/>
      <c r="DK124" s="774"/>
      <c r="DL124" s="775" t="s">
        <v>439</v>
      </c>
      <c r="DM124" s="773"/>
      <c r="DN124" s="773"/>
      <c r="DO124" s="773"/>
      <c r="DP124" s="774"/>
      <c r="DQ124" s="775" t="s">
        <v>127</v>
      </c>
      <c r="DR124" s="773"/>
      <c r="DS124" s="773"/>
      <c r="DT124" s="773"/>
      <c r="DU124" s="774"/>
      <c r="DV124" s="857" t="s">
        <v>127</v>
      </c>
      <c r="DW124" s="858"/>
      <c r="DX124" s="858"/>
      <c r="DY124" s="858"/>
      <c r="DZ124" s="859"/>
    </row>
    <row r="125" spans="1:130" s="221" customFormat="1" ht="26.25" customHeight="1" x14ac:dyDescent="0.2">
      <c r="A125" s="829"/>
      <c r="B125" s="830"/>
      <c r="C125" s="824" t="s">
        <v>462</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127</v>
      </c>
      <c r="AB125" s="789"/>
      <c r="AC125" s="789"/>
      <c r="AD125" s="789"/>
      <c r="AE125" s="790"/>
      <c r="AF125" s="791" t="s">
        <v>127</v>
      </c>
      <c r="AG125" s="789"/>
      <c r="AH125" s="789"/>
      <c r="AI125" s="789"/>
      <c r="AJ125" s="790"/>
      <c r="AK125" s="791" t="s">
        <v>127</v>
      </c>
      <c r="AL125" s="789"/>
      <c r="AM125" s="789"/>
      <c r="AN125" s="789"/>
      <c r="AO125" s="790"/>
      <c r="AP125" s="833" t="s">
        <v>127</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477</v>
      </c>
      <c r="CL125" s="861"/>
      <c r="CM125" s="861"/>
      <c r="CN125" s="861"/>
      <c r="CO125" s="862"/>
      <c r="CP125" s="869" t="s">
        <v>478</v>
      </c>
      <c r="CQ125" s="817"/>
      <c r="CR125" s="817"/>
      <c r="CS125" s="817"/>
      <c r="CT125" s="817"/>
      <c r="CU125" s="817"/>
      <c r="CV125" s="817"/>
      <c r="CW125" s="817"/>
      <c r="CX125" s="817"/>
      <c r="CY125" s="817"/>
      <c r="CZ125" s="817"/>
      <c r="DA125" s="817"/>
      <c r="DB125" s="817"/>
      <c r="DC125" s="817"/>
      <c r="DD125" s="817"/>
      <c r="DE125" s="817"/>
      <c r="DF125" s="818"/>
      <c r="DG125" s="870" t="s">
        <v>439</v>
      </c>
      <c r="DH125" s="851"/>
      <c r="DI125" s="851"/>
      <c r="DJ125" s="851"/>
      <c r="DK125" s="851"/>
      <c r="DL125" s="851" t="s">
        <v>127</v>
      </c>
      <c r="DM125" s="851"/>
      <c r="DN125" s="851"/>
      <c r="DO125" s="851"/>
      <c r="DP125" s="851"/>
      <c r="DQ125" s="851" t="s">
        <v>439</v>
      </c>
      <c r="DR125" s="851"/>
      <c r="DS125" s="851"/>
      <c r="DT125" s="851"/>
      <c r="DU125" s="851"/>
      <c r="DV125" s="852" t="s">
        <v>127</v>
      </c>
      <c r="DW125" s="852"/>
      <c r="DX125" s="852"/>
      <c r="DY125" s="852"/>
      <c r="DZ125" s="853"/>
    </row>
    <row r="126" spans="1:130" s="221" customFormat="1" ht="26.25" customHeight="1" thickBot="1" x14ac:dyDescent="0.25">
      <c r="A126" s="829"/>
      <c r="B126" s="830"/>
      <c r="C126" s="824" t="s">
        <v>464</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439</v>
      </c>
      <c r="AB126" s="789"/>
      <c r="AC126" s="789"/>
      <c r="AD126" s="789"/>
      <c r="AE126" s="790"/>
      <c r="AF126" s="791" t="s">
        <v>127</v>
      </c>
      <c r="AG126" s="789"/>
      <c r="AH126" s="789"/>
      <c r="AI126" s="789"/>
      <c r="AJ126" s="790"/>
      <c r="AK126" s="791" t="s">
        <v>439</v>
      </c>
      <c r="AL126" s="789"/>
      <c r="AM126" s="789"/>
      <c r="AN126" s="789"/>
      <c r="AO126" s="790"/>
      <c r="AP126" s="833" t="s">
        <v>127</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479</v>
      </c>
      <c r="CQ126" s="761"/>
      <c r="CR126" s="761"/>
      <c r="CS126" s="761"/>
      <c r="CT126" s="761"/>
      <c r="CU126" s="761"/>
      <c r="CV126" s="761"/>
      <c r="CW126" s="761"/>
      <c r="CX126" s="761"/>
      <c r="CY126" s="761"/>
      <c r="CZ126" s="761"/>
      <c r="DA126" s="761"/>
      <c r="DB126" s="761"/>
      <c r="DC126" s="761"/>
      <c r="DD126" s="761"/>
      <c r="DE126" s="761"/>
      <c r="DF126" s="762"/>
      <c r="DG126" s="825" t="s">
        <v>439</v>
      </c>
      <c r="DH126" s="826"/>
      <c r="DI126" s="826"/>
      <c r="DJ126" s="826"/>
      <c r="DK126" s="826"/>
      <c r="DL126" s="826" t="s">
        <v>437</v>
      </c>
      <c r="DM126" s="826"/>
      <c r="DN126" s="826"/>
      <c r="DO126" s="826"/>
      <c r="DP126" s="826"/>
      <c r="DQ126" s="826" t="s">
        <v>127</v>
      </c>
      <c r="DR126" s="826"/>
      <c r="DS126" s="826"/>
      <c r="DT126" s="826"/>
      <c r="DU126" s="826"/>
      <c r="DV126" s="803" t="s">
        <v>127</v>
      </c>
      <c r="DW126" s="803"/>
      <c r="DX126" s="803"/>
      <c r="DY126" s="803"/>
      <c r="DZ126" s="804"/>
    </row>
    <row r="127" spans="1:130" s="221" customFormat="1" ht="26.25" customHeight="1" x14ac:dyDescent="0.2">
      <c r="A127" s="831"/>
      <c r="B127" s="832"/>
      <c r="C127" s="847" t="s">
        <v>480</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127</v>
      </c>
      <c r="AB127" s="789"/>
      <c r="AC127" s="789"/>
      <c r="AD127" s="789"/>
      <c r="AE127" s="790"/>
      <c r="AF127" s="791" t="s">
        <v>437</v>
      </c>
      <c r="AG127" s="789"/>
      <c r="AH127" s="789"/>
      <c r="AI127" s="789"/>
      <c r="AJ127" s="790"/>
      <c r="AK127" s="791" t="s">
        <v>127</v>
      </c>
      <c r="AL127" s="789"/>
      <c r="AM127" s="789"/>
      <c r="AN127" s="789"/>
      <c r="AO127" s="790"/>
      <c r="AP127" s="833" t="s">
        <v>127</v>
      </c>
      <c r="AQ127" s="834"/>
      <c r="AR127" s="834"/>
      <c r="AS127" s="834"/>
      <c r="AT127" s="835"/>
      <c r="AU127" s="223"/>
      <c r="AV127" s="223"/>
      <c r="AW127" s="223"/>
      <c r="AX127" s="850" t="s">
        <v>481</v>
      </c>
      <c r="AY127" s="821"/>
      <c r="AZ127" s="821"/>
      <c r="BA127" s="821"/>
      <c r="BB127" s="821"/>
      <c r="BC127" s="821"/>
      <c r="BD127" s="821"/>
      <c r="BE127" s="822"/>
      <c r="BF127" s="820" t="s">
        <v>482</v>
      </c>
      <c r="BG127" s="821"/>
      <c r="BH127" s="821"/>
      <c r="BI127" s="821"/>
      <c r="BJ127" s="821"/>
      <c r="BK127" s="821"/>
      <c r="BL127" s="822"/>
      <c r="BM127" s="820" t="s">
        <v>483</v>
      </c>
      <c r="BN127" s="821"/>
      <c r="BO127" s="821"/>
      <c r="BP127" s="821"/>
      <c r="BQ127" s="821"/>
      <c r="BR127" s="821"/>
      <c r="BS127" s="822"/>
      <c r="BT127" s="820" t="s">
        <v>484</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485</v>
      </c>
      <c r="CQ127" s="761"/>
      <c r="CR127" s="761"/>
      <c r="CS127" s="761"/>
      <c r="CT127" s="761"/>
      <c r="CU127" s="761"/>
      <c r="CV127" s="761"/>
      <c r="CW127" s="761"/>
      <c r="CX127" s="761"/>
      <c r="CY127" s="761"/>
      <c r="CZ127" s="761"/>
      <c r="DA127" s="761"/>
      <c r="DB127" s="761"/>
      <c r="DC127" s="761"/>
      <c r="DD127" s="761"/>
      <c r="DE127" s="761"/>
      <c r="DF127" s="762"/>
      <c r="DG127" s="825" t="s">
        <v>437</v>
      </c>
      <c r="DH127" s="826"/>
      <c r="DI127" s="826"/>
      <c r="DJ127" s="826"/>
      <c r="DK127" s="826"/>
      <c r="DL127" s="826" t="s">
        <v>127</v>
      </c>
      <c r="DM127" s="826"/>
      <c r="DN127" s="826"/>
      <c r="DO127" s="826"/>
      <c r="DP127" s="826"/>
      <c r="DQ127" s="826" t="s">
        <v>439</v>
      </c>
      <c r="DR127" s="826"/>
      <c r="DS127" s="826"/>
      <c r="DT127" s="826"/>
      <c r="DU127" s="826"/>
      <c r="DV127" s="803" t="s">
        <v>439</v>
      </c>
      <c r="DW127" s="803"/>
      <c r="DX127" s="803"/>
      <c r="DY127" s="803"/>
      <c r="DZ127" s="804"/>
    </row>
    <row r="128" spans="1:130" s="221" customFormat="1" ht="26.25" customHeight="1" thickBot="1" x14ac:dyDescent="0.25">
      <c r="A128" s="805" t="s">
        <v>486</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487</v>
      </c>
      <c r="X128" s="807"/>
      <c r="Y128" s="807"/>
      <c r="Z128" s="808"/>
      <c r="AA128" s="809" t="s">
        <v>127</v>
      </c>
      <c r="AB128" s="810"/>
      <c r="AC128" s="810"/>
      <c r="AD128" s="810"/>
      <c r="AE128" s="811"/>
      <c r="AF128" s="812" t="s">
        <v>127</v>
      </c>
      <c r="AG128" s="810"/>
      <c r="AH128" s="810"/>
      <c r="AI128" s="810"/>
      <c r="AJ128" s="811"/>
      <c r="AK128" s="812" t="s">
        <v>439</v>
      </c>
      <c r="AL128" s="810"/>
      <c r="AM128" s="810"/>
      <c r="AN128" s="810"/>
      <c r="AO128" s="811"/>
      <c r="AP128" s="813"/>
      <c r="AQ128" s="814"/>
      <c r="AR128" s="814"/>
      <c r="AS128" s="814"/>
      <c r="AT128" s="815"/>
      <c r="AU128" s="223"/>
      <c r="AV128" s="223"/>
      <c r="AW128" s="223"/>
      <c r="AX128" s="816" t="s">
        <v>488</v>
      </c>
      <c r="AY128" s="817"/>
      <c r="AZ128" s="817"/>
      <c r="BA128" s="817"/>
      <c r="BB128" s="817"/>
      <c r="BC128" s="817"/>
      <c r="BD128" s="817"/>
      <c r="BE128" s="818"/>
      <c r="BF128" s="795" t="s">
        <v>437</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489</v>
      </c>
      <c r="CQ128" s="739"/>
      <c r="CR128" s="739"/>
      <c r="CS128" s="739"/>
      <c r="CT128" s="739"/>
      <c r="CU128" s="739"/>
      <c r="CV128" s="739"/>
      <c r="CW128" s="739"/>
      <c r="CX128" s="739"/>
      <c r="CY128" s="739"/>
      <c r="CZ128" s="739"/>
      <c r="DA128" s="739"/>
      <c r="DB128" s="739"/>
      <c r="DC128" s="739"/>
      <c r="DD128" s="739"/>
      <c r="DE128" s="739"/>
      <c r="DF128" s="740"/>
      <c r="DG128" s="799">
        <v>4000</v>
      </c>
      <c r="DH128" s="800"/>
      <c r="DI128" s="800"/>
      <c r="DJ128" s="800"/>
      <c r="DK128" s="800"/>
      <c r="DL128" s="800" t="s">
        <v>437</v>
      </c>
      <c r="DM128" s="800"/>
      <c r="DN128" s="800"/>
      <c r="DO128" s="800"/>
      <c r="DP128" s="800"/>
      <c r="DQ128" s="800" t="s">
        <v>127</v>
      </c>
      <c r="DR128" s="800"/>
      <c r="DS128" s="800"/>
      <c r="DT128" s="800"/>
      <c r="DU128" s="800"/>
      <c r="DV128" s="801" t="s">
        <v>127</v>
      </c>
      <c r="DW128" s="801"/>
      <c r="DX128" s="801"/>
      <c r="DY128" s="801"/>
      <c r="DZ128" s="802"/>
    </row>
    <row r="129" spans="1:131" s="221" customFormat="1" ht="26.25" customHeight="1" x14ac:dyDescent="0.2">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490</v>
      </c>
      <c r="X129" s="786"/>
      <c r="Y129" s="786"/>
      <c r="Z129" s="787"/>
      <c r="AA129" s="788">
        <v>1774984</v>
      </c>
      <c r="AB129" s="789"/>
      <c r="AC129" s="789"/>
      <c r="AD129" s="789"/>
      <c r="AE129" s="790"/>
      <c r="AF129" s="791">
        <v>1910277</v>
      </c>
      <c r="AG129" s="789"/>
      <c r="AH129" s="789"/>
      <c r="AI129" s="789"/>
      <c r="AJ129" s="790"/>
      <c r="AK129" s="791">
        <v>2067497</v>
      </c>
      <c r="AL129" s="789"/>
      <c r="AM129" s="789"/>
      <c r="AN129" s="789"/>
      <c r="AO129" s="790"/>
      <c r="AP129" s="792"/>
      <c r="AQ129" s="793"/>
      <c r="AR129" s="793"/>
      <c r="AS129" s="793"/>
      <c r="AT129" s="794"/>
      <c r="AU129" s="224"/>
      <c r="AV129" s="224"/>
      <c r="AW129" s="224"/>
      <c r="AX129" s="760" t="s">
        <v>491</v>
      </c>
      <c r="AY129" s="761"/>
      <c r="AZ129" s="761"/>
      <c r="BA129" s="761"/>
      <c r="BB129" s="761"/>
      <c r="BC129" s="761"/>
      <c r="BD129" s="761"/>
      <c r="BE129" s="762"/>
      <c r="BF129" s="779" t="s">
        <v>437</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492</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493</v>
      </c>
      <c r="X130" s="786"/>
      <c r="Y130" s="786"/>
      <c r="Z130" s="787"/>
      <c r="AA130" s="788">
        <v>257283</v>
      </c>
      <c r="AB130" s="789"/>
      <c r="AC130" s="789"/>
      <c r="AD130" s="789"/>
      <c r="AE130" s="790"/>
      <c r="AF130" s="791">
        <v>245799</v>
      </c>
      <c r="AG130" s="789"/>
      <c r="AH130" s="789"/>
      <c r="AI130" s="789"/>
      <c r="AJ130" s="790"/>
      <c r="AK130" s="791">
        <v>253907</v>
      </c>
      <c r="AL130" s="789"/>
      <c r="AM130" s="789"/>
      <c r="AN130" s="789"/>
      <c r="AO130" s="790"/>
      <c r="AP130" s="792"/>
      <c r="AQ130" s="793"/>
      <c r="AR130" s="793"/>
      <c r="AS130" s="793"/>
      <c r="AT130" s="794"/>
      <c r="AU130" s="224"/>
      <c r="AV130" s="224"/>
      <c r="AW130" s="224"/>
      <c r="AX130" s="760" t="s">
        <v>494</v>
      </c>
      <c r="AY130" s="761"/>
      <c r="AZ130" s="761"/>
      <c r="BA130" s="761"/>
      <c r="BB130" s="761"/>
      <c r="BC130" s="761"/>
      <c r="BD130" s="761"/>
      <c r="BE130" s="762"/>
      <c r="BF130" s="763">
        <v>5.6</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495</v>
      </c>
      <c r="X131" s="770"/>
      <c r="Y131" s="770"/>
      <c r="Z131" s="771"/>
      <c r="AA131" s="772">
        <v>1517701</v>
      </c>
      <c r="AB131" s="773"/>
      <c r="AC131" s="773"/>
      <c r="AD131" s="773"/>
      <c r="AE131" s="774"/>
      <c r="AF131" s="775">
        <v>1664478</v>
      </c>
      <c r="AG131" s="773"/>
      <c r="AH131" s="773"/>
      <c r="AI131" s="773"/>
      <c r="AJ131" s="774"/>
      <c r="AK131" s="775">
        <v>1813590</v>
      </c>
      <c r="AL131" s="773"/>
      <c r="AM131" s="773"/>
      <c r="AN131" s="773"/>
      <c r="AO131" s="774"/>
      <c r="AP131" s="776"/>
      <c r="AQ131" s="777"/>
      <c r="AR131" s="777"/>
      <c r="AS131" s="777"/>
      <c r="AT131" s="778"/>
      <c r="AU131" s="224"/>
      <c r="AV131" s="224"/>
      <c r="AW131" s="224"/>
      <c r="AX131" s="738" t="s">
        <v>496</v>
      </c>
      <c r="AY131" s="739"/>
      <c r="AZ131" s="739"/>
      <c r="BA131" s="739"/>
      <c r="BB131" s="739"/>
      <c r="BC131" s="739"/>
      <c r="BD131" s="739"/>
      <c r="BE131" s="740"/>
      <c r="BF131" s="741" t="s">
        <v>127</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497</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498</v>
      </c>
      <c r="W132" s="751"/>
      <c r="X132" s="751"/>
      <c r="Y132" s="751"/>
      <c r="Z132" s="752"/>
      <c r="AA132" s="753">
        <v>5.7962668539999997</v>
      </c>
      <c r="AB132" s="754"/>
      <c r="AC132" s="754"/>
      <c r="AD132" s="754"/>
      <c r="AE132" s="755"/>
      <c r="AF132" s="756">
        <v>5.36053946</v>
      </c>
      <c r="AG132" s="754"/>
      <c r="AH132" s="754"/>
      <c r="AI132" s="754"/>
      <c r="AJ132" s="755"/>
      <c r="AK132" s="756">
        <v>5.6454876790000004</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499</v>
      </c>
      <c r="W133" s="730"/>
      <c r="X133" s="730"/>
      <c r="Y133" s="730"/>
      <c r="Z133" s="731"/>
      <c r="AA133" s="732">
        <v>5.5</v>
      </c>
      <c r="AB133" s="733"/>
      <c r="AC133" s="733"/>
      <c r="AD133" s="733"/>
      <c r="AE133" s="734"/>
      <c r="AF133" s="732">
        <v>5.4</v>
      </c>
      <c r="AG133" s="733"/>
      <c r="AH133" s="733"/>
      <c r="AI133" s="733"/>
      <c r="AJ133" s="734"/>
      <c r="AK133" s="732">
        <v>5.6</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eI0T1nHWY02gXDcVDQmeJMZxGdrsyGDAL3xK3lSrIsO2LuEVEFTzkwSUJJvdLLt6UvXp0MVLnD4zedzCWmXpaA==" saltValue="pmB6IybuPkOTnhAfaDEh0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6" zoomScaleNormal="85" zoomScaleSheetLayoutView="76"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500</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8kscLlpAst/g8pR3wH3+c3r/XrkPr4WCtMWcSvI3lval33bTKO91naIvKbxf0r6Xufjw2PLHsWIJFgrnP81JOA==" saltValue="+vdeBkhZXyx6uUBvjsdR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3" zoomScaleNormal="53"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BYhJBbqmJ6YpN8k+ZOrphWn/UT116D9E0XmAViqWx++m+lw53dKxiwKhlbC/td0Dp2Vi8MhfP8nXoFQ0VhZeA==" saltValue="4eM0q/29mBUYwXYU9q4Grw=="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501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502</v>
      </c>
      <c r="AL6" s="257"/>
      <c r="AM6" s="257"/>
      <c r="AN6" s="257"/>
    </row>
    <row r="7" spans="1:46" ht="13.5" customHeight="1" x14ac:dyDescent="0.2">
      <c r="A7" s="256"/>
      <c r="AK7" s="259"/>
      <c r="AL7" s="260"/>
      <c r="AM7" s="260"/>
      <c r="AN7" s="261"/>
      <c r="AO7" s="1129" t="s">
        <v>503</v>
      </c>
      <c r="AP7" s="262"/>
      <c r="AQ7" s="263" t="s">
        <v>504</v>
      </c>
      <c r="AR7" s="264"/>
    </row>
    <row r="8" spans="1:46" ht="13.2" x14ac:dyDescent="0.2">
      <c r="A8" s="256"/>
      <c r="AK8" s="265"/>
      <c r="AL8" s="266"/>
      <c r="AM8" s="266"/>
      <c r="AN8" s="267"/>
      <c r="AO8" s="1130"/>
      <c r="AP8" s="268" t="s">
        <v>505</v>
      </c>
      <c r="AQ8" s="269" t="s">
        <v>506</v>
      </c>
      <c r="AR8" s="270" t="s">
        <v>507</v>
      </c>
    </row>
    <row r="9" spans="1:46" ht="13.2" x14ac:dyDescent="0.2">
      <c r="A9" s="256"/>
      <c r="AK9" s="1141" t="s">
        <v>508</v>
      </c>
      <c r="AL9" s="1142"/>
      <c r="AM9" s="1142"/>
      <c r="AN9" s="1143"/>
      <c r="AO9" s="271">
        <v>486043</v>
      </c>
      <c r="AP9" s="271">
        <v>315203</v>
      </c>
      <c r="AQ9" s="272">
        <v>231388</v>
      </c>
      <c r="AR9" s="273">
        <v>36.200000000000003</v>
      </c>
    </row>
    <row r="10" spans="1:46" ht="13.5" customHeight="1" x14ac:dyDescent="0.2">
      <c r="A10" s="256"/>
      <c r="AK10" s="1141" t="s">
        <v>509</v>
      </c>
      <c r="AL10" s="1142"/>
      <c r="AM10" s="1142"/>
      <c r="AN10" s="1143"/>
      <c r="AO10" s="274">
        <v>13920</v>
      </c>
      <c r="AP10" s="274">
        <v>9027</v>
      </c>
      <c r="AQ10" s="275">
        <v>33497</v>
      </c>
      <c r="AR10" s="276">
        <v>-73.099999999999994</v>
      </c>
    </row>
    <row r="11" spans="1:46" ht="13.5" customHeight="1" x14ac:dyDescent="0.2">
      <c r="A11" s="256"/>
      <c r="AK11" s="1141" t="s">
        <v>510</v>
      </c>
      <c r="AL11" s="1142"/>
      <c r="AM11" s="1142"/>
      <c r="AN11" s="1143"/>
      <c r="AO11" s="274" t="s">
        <v>511</v>
      </c>
      <c r="AP11" s="274" t="s">
        <v>511</v>
      </c>
      <c r="AQ11" s="275">
        <v>3588</v>
      </c>
      <c r="AR11" s="276" t="s">
        <v>511</v>
      </c>
    </row>
    <row r="12" spans="1:46" ht="13.5" customHeight="1" x14ac:dyDescent="0.2">
      <c r="A12" s="256"/>
      <c r="AK12" s="1141" t="s">
        <v>512</v>
      </c>
      <c r="AL12" s="1142"/>
      <c r="AM12" s="1142"/>
      <c r="AN12" s="1143"/>
      <c r="AO12" s="274" t="s">
        <v>511</v>
      </c>
      <c r="AP12" s="274" t="s">
        <v>511</v>
      </c>
      <c r="AQ12" s="275" t="s">
        <v>511</v>
      </c>
      <c r="AR12" s="276" t="s">
        <v>511</v>
      </c>
    </row>
    <row r="13" spans="1:46" ht="13.5" customHeight="1" x14ac:dyDescent="0.2">
      <c r="A13" s="256"/>
      <c r="AK13" s="1141" t="s">
        <v>513</v>
      </c>
      <c r="AL13" s="1142"/>
      <c r="AM13" s="1142"/>
      <c r="AN13" s="1143"/>
      <c r="AO13" s="274">
        <v>90688</v>
      </c>
      <c r="AP13" s="274">
        <v>58812</v>
      </c>
      <c r="AQ13" s="275">
        <v>10932</v>
      </c>
      <c r="AR13" s="276">
        <v>438</v>
      </c>
    </row>
    <row r="14" spans="1:46" ht="13.5" customHeight="1" x14ac:dyDescent="0.2">
      <c r="A14" s="256"/>
      <c r="AK14" s="1141" t="s">
        <v>514</v>
      </c>
      <c r="AL14" s="1142"/>
      <c r="AM14" s="1142"/>
      <c r="AN14" s="1143"/>
      <c r="AO14" s="274">
        <v>18875</v>
      </c>
      <c r="AP14" s="274">
        <v>12241</v>
      </c>
      <c r="AQ14" s="275">
        <v>4261</v>
      </c>
      <c r="AR14" s="276">
        <v>187.3</v>
      </c>
    </row>
    <row r="15" spans="1:46" ht="13.5" customHeight="1" x14ac:dyDescent="0.2">
      <c r="A15" s="256"/>
      <c r="AK15" s="1144" t="s">
        <v>515</v>
      </c>
      <c r="AL15" s="1145"/>
      <c r="AM15" s="1145"/>
      <c r="AN15" s="1146"/>
      <c r="AO15" s="274">
        <v>-43297</v>
      </c>
      <c r="AP15" s="274">
        <v>-28078</v>
      </c>
      <c r="AQ15" s="275">
        <v>-17972</v>
      </c>
      <c r="AR15" s="276">
        <v>56.2</v>
      </c>
    </row>
    <row r="16" spans="1:46" ht="13.2" x14ac:dyDescent="0.2">
      <c r="A16" s="256"/>
      <c r="AK16" s="1144" t="s">
        <v>185</v>
      </c>
      <c r="AL16" s="1145"/>
      <c r="AM16" s="1145"/>
      <c r="AN16" s="1146"/>
      <c r="AO16" s="274">
        <v>566229</v>
      </c>
      <c r="AP16" s="274">
        <v>367204</v>
      </c>
      <c r="AQ16" s="275">
        <v>265695</v>
      </c>
      <c r="AR16" s="276">
        <v>38.200000000000003</v>
      </c>
    </row>
    <row r="17" spans="1:46" ht="13.2" x14ac:dyDescent="0.2">
      <c r="A17" s="256"/>
    </row>
    <row r="18" spans="1:46" ht="13.2" x14ac:dyDescent="0.2">
      <c r="A18" s="256"/>
      <c r="AQ18" s="277"/>
      <c r="AR18" s="277"/>
    </row>
    <row r="19" spans="1:46" ht="13.2" x14ac:dyDescent="0.2">
      <c r="A19" s="256"/>
      <c r="AK19" s="252" t="s">
        <v>516</v>
      </c>
    </row>
    <row r="20" spans="1:46" ht="13.2" x14ac:dyDescent="0.2">
      <c r="A20" s="256"/>
      <c r="AK20" s="278"/>
      <c r="AL20" s="279"/>
      <c r="AM20" s="279"/>
      <c r="AN20" s="280"/>
      <c r="AO20" s="281" t="s">
        <v>517</v>
      </c>
      <c r="AP20" s="282" t="s">
        <v>518</v>
      </c>
      <c r="AQ20" s="283" t="s">
        <v>519</v>
      </c>
      <c r="AR20" s="284"/>
    </row>
    <row r="21" spans="1:46" s="257" customFormat="1" ht="13.2" x14ac:dyDescent="0.2">
      <c r="A21" s="285"/>
      <c r="AK21" s="1147" t="s">
        <v>520</v>
      </c>
      <c r="AL21" s="1148"/>
      <c r="AM21" s="1148"/>
      <c r="AN21" s="1149"/>
      <c r="AO21" s="286">
        <v>36.96</v>
      </c>
      <c r="AP21" s="287">
        <v>23.14</v>
      </c>
      <c r="AQ21" s="288">
        <v>13.82</v>
      </c>
      <c r="AS21" s="289"/>
      <c r="AT21" s="285"/>
    </row>
    <row r="22" spans="1:46" s="257" customFormat="1" ht="13.2" x14ac:dyDescent="0.2">
      <c r="A22" s="285"/>
      <c r="AK22" s="1147" t="s">
        <v>521</v>
      </c>
      <c r="AL22" s="1148"/>
      <c r="AM22" s="1148"/>
      <c r="AN22" s="1149"/>
      <c r="AO22" s="290">
        <v>92.5</v>
      </c>
      <c r="AP22" s="291">
        <v>95.7</v>
      </c>
      <c r="AQ22" s="292">
        <v>-3.2</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40" t="s">
        <v>522</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row>
    <row r="27" spans="1:46" ht="13.2" x14ac:dyDescent="0.2">
      <c r="A27" s="297"/>
      <c r="AS27" s="252"/>
      <c r="AT27" s="252"/>
    </row>
    <row r="28" spans="1:46" ht="16.2" x14ac:dyDescent="0.2">
      <c r="A28" s="253" t="s">
        <v>523</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524</v>
      </c>
      <c r="AL29" s="257"/>
      <c r="AM29" s="257"/>
      <c r="AN29" s="257"/>
      <c r="AS29" s="299"/>
    </row>
    <row r="30" spans="1:46" ht="13.5" customHeight="1" x14ac:dyDescent="0.2">
      <c r="A30" s="256"/>
      <c r="AK30" s="259"/>
      <c r="AL30" s="260"/>
      <c r="AM30" s="260"/>
      <c r="AN30" s="261"/>
      <c r="AO30" s="1129" t="s">
        <v>503</v>
      </c>
      <c r="AP30" s="262"/>
      <c r="AQ30" s="263" t="s">
        <v>504</v>
      </c>
      <c r="AR30" s="264"/>
    </row>
    <row r="31" spans="1:46" ht="13.2" x14ac:dyDescent="0.2">
      <c r="A31" s="256"/>
      <c r="AK31" s="265"/>
      <c r="AL31" s="266"/>
      <c r="AM31" s="266"/>
      <c r="AN31" s="267"/>
      <c r="AO31" s="1130"/>
      <c r="AP31" s="268" t="s">
        <v>505</v>
      </c>
      <c r="AQ31" s="269" t="s">
        <v>506</v>
      </c>
      <c r="AR31" s="270" t="s">
        <v>507</v>
      </c>
    </row>
    <row r="32" spans="1:46" ht="27" customHeight="1" x14ac:dyDescent="0.2">
      <c r="A32" s="256"/>
      <c r="AK32" s="1131" t="s">
        <v>525</v>
      </c>
      <c r="AL32" s="1132"/>
      <c r="AM32" s="1132"/>
      <c r="AN32" s="1133"/>
      <c r="AO32" s="300">
        <v>324158</v>
      </c>
      <c r="AP32" s="300">
        <v>210219</v>
      </c>
      <c r="AQ32" s="301">
        <v>153945</v>
      </c>
      <c r="AR32" s="302">
        <v>36.6</v>
      </c>
    </row>
    <row r="33" spans="1:46" ht="13.5" customHeight="1" x14ac:dyDescent="0.2">
      <c r="A33" s="256"/>
      <c r="AK33" s="1131" t="s">
        <v>526</v>
      </c>
      <c r="AL33" s="1132"/>
      <c r="AM33" s="1132"/>
      <c r="AN33" s="1133"/>
      <c r="AO33" s="300" t="s">
        <v>511</v>
      </c>
      <c r="AP33" s="300" t="s">
        <v>511</v>
      </c>
      <c r="AQ33" s="301" t="s">
        <v>511</v>
      </c>
      <c r="AR33" s="302" t="s">
        <v>511</v>
      </c>
    </row>
    <row r="34" spans="1:46" ht="27" customHeight="1" x14ac:dyDescent="0.2">
      <c r="A34" s="256"/>
      <c r="AK34" s="1131" t="s">
        <v>527</v>
      </c>
      <c r="AL34" s="1132"/>
      <c r="AM34" s="1132"/>
      <c r="AN34" s="1133"/>
      <c r="AO34" s="300" t="s">
        <v>511</v>
      </c>
      <c r="AP34" s="300" t="s">
        <v>511</v>
      </c>
      <c r="AQ34" s="301">
        <v>4</v>
      </c>
      <c r="AR34" s="302" t="s">
        <v>511</v>
      </c>
    </row>
    <row r="35" spans="1:46" ht="27" customHeight="1" x14ac:dyDescent="0.2">
      <c r="A35" s="256"/>
      <c r="AK35" s="1131" t="s">
        <v>528</v>
      </c>
      <c r="AL35" s="1132"/>
      <c r="AM35" s="1132"/>
      <c r="AN35" s="1133"/>
      <c r="AO35" s="300">
        <v>22052</v>
      </c>
      <c r="AP35" s="300">
        <v>14301</v>
      </c>
      <c r="AQ35" s="301">
        <v>31105</v>
      </c>
      <c r="AR35" s="302">
        <v>-54</v>
      </c>
    </row>
    <row r="36" spans="1:46" ht="27" customHeight="1" x14ac:dyDescent="0.2">
      <c r="A36" s="256"/>
      <c r="AK36" s="1131" t="s">
        <v>529</v>
      </c>
      <c r="AL36" s="1132"/>
      <c r="AM36" s="1132"/>
      <c r="AN36" s="1133"/>
      <c r="AO36" s="300">
        <v>3392</v>
      </c>
      <c r="AP36" s="300">
        <v>2200</v>
      </c>
      <c r="AQ36" s="301">
        <v>3257</v>
      </c>
      <c r="AR36" s="302">
        <v>-32.5</v>
      </c>
    </row>
    <row r="37" spans="1:46" ht="13.5" customHeight="1" x14ac:dyDescent="0.2">
      <c r="A37" s="256"/>
      <c r="AK37" s="1131" t="s">
        <v>530</v>
      </c>
      <c r="AL37" s="1132"/>
      <c r="AM37" s="1132"/>
      <c r="AN37" s="1133"/>
      <c r="AO37" s="300">
        <v>6691</v>
      </c>
      <c r="AP37" s="300">
        <v>4339</v>
      </c>
      <c r="AQ37" s="301">
        <v>1590</v>
      </c>
      <c r="AR37" s="302">
        <v>172.9</v>
      </c>
    </row>
    <row r="38" spans="1:46" ht="27" customHeight="1" x14ac:dyDescent="0.2">
      <c r="A38" s="256"/>
      <c r="AK38" s="1134" t="s">
        <v>531</v>
      </c>
      <c r="AL38" s="1135"/>
      <c r="AM38" s="1135"/>
      <c r="AN38" s="1136"/>
      <c r="AO38" s="303" t="s">
        <v>511</v>
      </c>
      <c r="AP38" s="303" t="s">
        <v>511</v>
      </c>
      <c r="AQ38" s="304">
        <v>20</v>
      </c>
      <c r="AR38" s="292" t="s">
        <v>511</v>
      </c>
      <c r="AS38" s="299"/>
    </row>
    <row r="39" spans="1:46" ht="13.2" x14ac:dyDescent="0.2">
      <c r="A39" s="256"/>
      <c r="AK39" s="1134" t="s">
        <v>532</v>
      </c>
      <c r="AL39" s="1135"/>
      <c r="AM39" s="1135"/>
      <c r="AN39" s="1136"/>
      <c r="AO39" s="300" t="s">
        <v>511</v>
      </c>
      <c r="AP39" s="300" t="s">
        <v>511</v>
      </c>
      <c r="AQ39" s="301">
        <v>-7358</v>
      </c>
      <c r="AR39" s="302" t="s">
        <v>511</v>
      </c>
      <c r="AS39" s="299"/>
    </row>
    <row r="40" spans="1:46" ht="27" customHeight="1" x14ac:dyDescent="0.2">
      <c r="A40" s="256"/>
      <c r="AK40" s="1131" t="s">
        <v>533</v>
      </c>
      <c r="AL40" s="1132"/>
      <c r="AM40" s="1132"/>
      <c r="AN40" s="1133"/>
      <c r="AO40" s="300">
        <v>-253907</v>
      </c>
      <c r="AP40" s="300">
        <v>-164661</v>
      </c>
      <c r="AQ40" s="301">
        <v>-130450</v>
      </c>
      <c r="AR40" s="302">
        <v>26.2</v>
      </c>
      <c r="AS40" s="299"/>
    </row>
    <row r="41" spans="1:46" ht="13.2" x14ac:dyDescent="0.2">
      <c r="A41" s="256"/>
      <c r="AK41" s="1137" t="s">
        <v>295</v>
      </c>
      <c r="AL41" s="1138"/>
      <c r="AM41" s="1138"/>
      <c r="AN41" s="1139"/>
      <c r="AO41" s="300">
        <v>102386</v>
      </c>
      <c r="AP41" s="300">
        <v>66398</v>
      </c>
      <c r="AQ41" s="301">
        <v>52112</v>
      </c>
      <c r="AR41" s="302">
        <v>27.4</v>
      </c>
      <c r="AS41" s="299"/>
    </row>
    <row r="42" spans="1:46" ht="13.2" x14ac:dyDescent="0.2">
      <c r="A42" s="256"/>
      <c r="AK42" s="305" t="s">
        <v>534</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535</v>
      </c>
    </row>
    <row r="48" spans="1:46" ht="13.2" x14ac:dyDescent="0.2">
      <c r="A48" s="256"/>
      <c r="AK48" s="310" t="s">
        <v>536</v>
      </c>
      <c r="AL48" s="310"/>
      <c r="AM48" s="310"/>
      <c r="AN48" s="310"/>
      <c r="AO48" s="310"/>
      <c r="AP48" s="310"/>
      <c r="AQ48" s="311"/>
      <c r="AR48" s="310"/>
    </row>
    <row r="49" spans="1:44" ht="13.5" customHeight="1" x14ac:dyDescent="0.2">
      <c r="A49" s="256"/>
      <c r="AK49" s="312"/>
      <c r="AL49" s="313"/>
      <c r="AM49" s="1124" t="s">
        <v>503</v>
      </c>
      <c r="AN49" s="1126" t="s">
        <v>537</v>
      </c>
      <c r="AO49" s="1127"/>
      <c r="AP49" s="1127"/>
      <c r="AQ49" s="1127"/>
      <c r="AR49" s="1128"/>
    </row>
    <row r="50" spans="1:44" ht="13.2" x14ac:dyDescent="0.2">
      <c r="A50" s="256"/>
      <c r="AK50" s="314"/>
      <c r="AL50" s="315"/>
      <c r="AM50" s="1125"/>
      <c r="AN50" s="316" t="s">
        <v>538</v>
      </c>
      <c r="AO50" s="317" t="s">
        <v>539</v>
      </c>
      <c r="AP50" s="318" t="s">
        <v>540</v>
      </c>
      <c r="AQ50" s="319" t="s">
        <v>541</v>
      </c>
      <c r="AR50" s="320" t="s">
        <v>542</v>
      </c>
    </row>
    <row r="51" spans="1:44" ht="13.2" x14ac:dyDescent="0.2">
      <c r="A51" s="256"/>
      <c r="AK51" s="312" t="s">
        <v>543</v>
      </c>
      <c r="AL51" s="313"/>
      <c r="AM51" s="321">
        <v>905191</v>
      </c>
      <c r="AN51" s="322">
        <v>512566</v>
      </c>
      <c r="AO51" s="323">
        <v>5.8</v>
      </c>
      <c r="AP51" s="324">
        <v>291173</v>
      </c>
      <c r="AQ51" s="325">
        <v>-0.3</v>
      </c>
      <c r="AR51" s="326">
        <v>6.1</v>
      </c>
    </row>
    <row r="52" spans="1:44" ht="13.2" x14ac:dyDescent="0.2">
      <c r="A52" s="256"/>
      <c r="AK52" s="327"/>
      <c r="AL52" s="328" t="s">
        <v>544</v>
      </c>
      <c r="AM52" s="329">
        <v>598590</v>
      </c>
      <c r="AN52" s="330">
        <v>338952</v>
      </c>
      <c r="AO52" s="331">
        <v>27.7</v>
      </c>
      <c r="AP52" s="332">
        <v>119071</v>
      </c>
      <c r="AQ52" s="333">
        <v>-6.7</v>
      </c>
      <c r="AR52" s="334">
        <v>34.4</v>
      </c>
    </row>
    <row r="53" spans="1:44" ht="13.2" x14ac:dyDescent="0.2">
      <c r="A53" s="256"/>
      <c r="AK53" s="312" t="s">
        <v>545</v>
      </c>
      <c r="AL53" s="313"/>
      <c r="AM53" s="321">
        <v>994692</v>
      </c>
      <c r="AN53" s="322">
        <v>583055</v>
      </c>
      <c r="AO53" s="323">
        <v>13.8</v>
      </c>
      <c r="AP53" s="324">
        <v>271581</v>
      </c>
      <c r="AQ53" s="325">
        <v>-6.7</v>
      </c>
      <c r="AR53" s="326">
        <v>20.5</v>
      </c>
    </row>
    <row r="54" spans="1:44" ht="13.2" x14ac:dyDescent="0.2">
      <c r="A54" s="256"/>
      <c r="AK54" s="327"/>
      <c r="AL54" s="328" t="s">
        <v>544</v>
      </c>
      <c r="AM54" s="329">
        <v>500574</v>
      </c>
      <c r="AN54" s="330">
        <v>293420</v>
      </c>
      <c r="AO54" s="331">
        <v>-13.4</v>
      </c>
      <c r="AP54" s="332">
        <v>117844</v>
      </c>
      <c r="AQ54" s="333">
        <v>-1</v>
      </c>
      <c r="AR54" s="334">
        <v>-12.4</v>
      </c>
    </row>
    <row r="55" spans="1:44" ht="13.2" x14ac:dyDescent="0.2">
      <c r="A55" s="256"/>
      <c r="AK55" s="312" t="s">
        <v>546</v>
      </c>
      <c r="AL55" s="313"/>
      <c r="AM55" s="321">
        <v>986714</v>
      </c>
      <c r="AN55" s="322">
        <v>598371</v>
      </c>
      <c r="AO55" s="323">
        <v>2.6</v>
      </c>
      <c r="AP55" s="324">
        <v>268375</v>
      </c>
      <c r="AQ55" s="325">
        <v>-1.2</v>
      </c>
      <c r="AR55" s="326">
        <v>3.8</v>
      </c>
    </row>
    <row r="56" spans="1:44" ht="13.2" x14ac:dyDescent="0.2">
      <c r="A56" s="256"/>
      <c r="AK56" s="327"/>
      <c r="AL56" s="328" t="s">
        <v>544</v>
      </c>
      <c r="AM56" s="329">
        <v>542675</v>
      </c>
      <c r="AN56" s="330">
        <v>329093</v>
      </c>
      <c r="AO56" s="331">
        <v>12.2</v>
      </c>
      <c r="AP56" s="332">
        <v>119602</v>
      </c>
      <c r="AQ56" s="333">
        <v>1.5</v>
      </c>
      <c r="AR56" s="334">
        <v>10.7</v>
      </c>
    </row>
    <row r="57" spans="1:44" ht="13.2" x14ac:dyDescent="0.2">
      <c r="A57" s="256"/>
      <c r="AK57" s="312" t="s">
        <v>547</v>
      </c>
      <c r="AL57" s="313"/>
      <c r="AM57" s="321">
        <v>829283</v>
      </c>
      <c r="AN57" s="322">
        <v>522877</v>
      </c>
      <c r="AO57" s="323">
        <v>-12.6</v>
      </c>
      <c r="AP57" s="324">
        <v>301035</v>
      </c>
      <c r="AQ57" s="325">
        <v>12.2</v>
      </c>
      <c r="AR57" s="326">
        <v>-24.8</v>
      </c>
    </row>
    <row r="58" spans="1:44" ht="13.2" x14ac:dyDescent="0.2">
      <c r="A58" s="256"/>
      <c r="AK58" s="327"/>
      <c r="AL58" s="328" t="s">
        <v>544</v>
      </c>
      <c r="AM58" s="329">
        <v>389405</v>
      </c>
      <c r="AN58" s="330">
        <v>245526</v>
      </c>
      <c r="AO58" s="331">
        <v>-25.4</v>
      </c>
      <c r="AP58" s="332">
        <v>154376</v>
      </c>
      <c r="AQ58" s="333">
        <v>29.1</v>
      </c>
      <c r="AR58" s="334">
        <v>-54.5</v>
      </c>
    </row>
    <row r="59" spans="1:44" ht="13.2" x14ac:dyDescent="0.2">
      <c r="A59" s="256"/>
      <c r="AK59" s="312" t="s">
        <v>548</v>
      </c>
      <c r="AL59" s="313"/>
      <c r="AM59" s="321">
        <v>691522</v>
      </c>
      <c r="AN59" s="322">
        <v>448458</v>
      </c>
      <c r="AO59" s="323">
        <v>-14.2</v>
      </c>
      <c r="AP59" s="324">
        <v>277467</v>
      </c>
      <c r="AQ59" s="325">
        <v>-7.8</v>
      </c>
      <c r="AR59" s="326">
        <v>-6.4</v>
      </c>
    </row>
    <row r="60" spans="1:44" ht="13.2" x14ac:dyDescent="0.2">
      <c r="A60" s="256"/>
      <c r="AK60" s="327"/>
      <c r="AL60" s="328" t="s">
        <v>544</v>
      </c>
      <c r="AM60" s="329">
        <v>329981</v>
      </c>
      <c r="AN60" s="330">
        <v>213995</v>
      </c>
      <c r="AO60" s="331">
        <v>-12.8</v>
      </c>
      <c r="AP60" s="332">
        <v>128378</v>
      </c>
      <c r="AQ60" s="333">
        <v>-16.8</v>
      </c>
      <c r="AR60" s="334">
        <v>4</v>
      </c>
    </row>
    <row r="61" spans="1:44" ht="13.2" x14ac:dyDescent="0.2">
      <c r="A61" s="256"/>
      <c r="AK61" s="312" t="s">
        <v>549</v>
      </c>
      <c r="AL61" s="335"/>
      <c r="AM61" s="321">
        <v>881480</v>
      </c>
      <c r="AN61" s="322">
        <v>533065</v>
      </c>
      <c r="AO61" s="323">
        <v>-0.9</v>
      </c>
      <c r="AP61" s="324">
        <v>281926</v>
      </c>
      <c r="AQ61" s="336">
        <v>-0.8</v>
      </c>
      <c r="AR61" s="326">
        <v>-0.1</v>
      </c>
    </row>
    <row r="62" spans="1:44" ht="13.2" x14ac:dyDescent="0.2">
      <c r="A62" s="256"/>
      <c r="AK62" s="327"/>
      <c r="AL62" s="328" t="s">
        <v>544</v>
      </c>
      <c r="AM62" s="329">
        <v>472245</v>
      </c>
      <c r="AN62" s="330">
        <v>284197</v>
      </c>
      <c r="AO62" s="331">
        <v>-2.2999999999999998</v>
      </c>
      <c r="AP62" s="332">
        <v>127854</v>
      </c>
      <c r="AQ62" s="333">
        <v>1.2</v>
      </c>
      <c r="AR62" s="334">
        <v>-3.5</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21eTEMqQH+wusi89Q33/XjvBVTsYsvkFJ/9mmnuKeR7tpcbdrr6D9xJC7W2FghD2pJhMXomJiQZd7Mpn2lqw6g==" saltValue="MDZOFNKThFmbkJ/zm4R4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551</v>
      </c>
    </row>
    <row r="121" spans="125:125" ht="13.5" hidden="1" customHeight="1" x14ac:dyDescent="0.2">
      <c r="DU121" s="250"/>
    </row>
  </sheetData>
  <sheetProtection algorithmName="SHA-512" hashValue="LXZYoO0SnI8jCoRCJYs9ZDiaT/w7D5MSLlGeZ+eWS870HYYDQwG2TpuPJ4wp2GroKSJirAp5IXTmDP5OsVGxUg==" saltValue="YV413XSRMazqJAt/J0xoD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552</v>
      </c>
    </row>
  </sheetData>
  <sheetProtection algorithmName="SHA-512" hashValue="9unvuDRG7wj24oUU9umvbetPnXIHivF1SBWp4FACIwqSW2ZgApHt/h7quqFt9bCmj1pMK87MFdZd5Xk/4qx/Xw==" saltValue="PjejrdymUO2AVlhjJ7/NI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50" t="s">
        <v>3</v>
      </c>
      <c r="D47" s="1150"/>
      <c r="E47" s="1151"/>
      <c r="F47" s="11">
        <v>55.99</v>
      </c>
      <c r="G47" s="12">
        <v>54.39</v>
      </c>
      <c r="H47" s="12">
        <v>54.51</v>
      </c>
      <c r="I47" s="12">
        <v>49.07</v>
      </c>
      <c r="J47" s="13">
        <v>45.37</v>
      </c>
    </row>
    <row r="48" spans="2:10" ht="57.75" customHeight="1" x14ac:dyDescent="0.2">
      <c r="B48" s="14"/>
      <c r="C48" s="1152" t="s">
        <v>4</v>
      </c>
      <c r="D48" s="1152"/>
      <c r="E48" s="1153"/>
      <c r="F48" s="15">
        <v>4.8499999999999996</v>
      </c>
      <c r="G48" s="16">
        <v>4.38</v>
      </c>
      <c r="H48" s="16">
        <v>4.58</v>
      </c>
      <c r="I48" s="16">
        <v>3.43</v>
      </c>
      <c r="J48" s="17">
        <v>3.87</v>
      </c>
    </row>
    <row r="49" spans="2:10" ht="57.75" customHeight="1" thickBot="1" x14ac:dyDescent="0.25">
      <c r="B49" s="18"/>
      <c r="C49" s="1154" t="s">
        <v>5</v>
      </c>
      <c r="D49" s="1154"/>
      <c r="E49" s="1155"/>
      <c r="F49" s="19" t="s">
        <v>558</v>
      </c>
      <c r="G49" s="20" t="s">
        <v>559</v>
      </c>
      <c r="H49" s="20">
        <v>0.21</v>
      </c>
      <c r="I49" s="20" t="s">
        <v>560</v>
      </c>
      <c r="J49" s="21">
        <v>0.73</v>
      </c>
    </row>
    <row r="50" spans="2:10" ht="13.2" x14ac:dyDescent="0.2"/>
  </sheetData>
  <sheetProtection algorithmName="SHA-512" hashValue="jbpmrYumfQlt3/HceJQutKOLSR1PoPiERRPae3f01Y/1hU8abJEQTLelkbGPN5gXgVBMQt1cbPFcTWszCx5PTg==" saltValue="brUY9xwJXkVkahNBZZT1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2023-10-10T02:34:12Z</cp:lastPrinted>
  <dcterms:created xsi:type="dcterms:W3CDTF">2023-02-20T07:45:01Z</dcterms:created>
  <dcterms:modified xsi:type="dcterms:W3CDTF">2023-10-10T02:34:29Z</dcterms:modified>
  <cp:category/>
</cp:coreProperties>
</file>