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950043\Documents\令和６年度\試験依頼申込書更新（R06.12.01）\【R061201】試験依頼申込書【保護有り】\"/>
    </mc:Choice>
  </mc:AlternateContent>
  <xr:revisionPtr revIDLastSave="0" documentId="13_ncr:1_{69F81E77-A91D-4DC9-81F3-2FC3422EE8FD}" xr6:coauthVersionLast="47" xr6:coauthVersionMax="47" xr10:uidLastSave="{00000000-0000-0000-0000-000000000000}"/>
  <bookViews>
    <workbookView xWindow="-108" yWindow="-108" windowWidth="23256" windowHeight="12576" xr2:uid="{C22A3985-90C2-42F1-A7C4-CE1E40425CB8}"/>
  </bookViews>
  <sheets>
    <sheet name="鉄筋引張試験" sheetId="12" r:id="rId1"/>
  </sheets>
  <definedNames>
    <definedName name="_xlnm._FilterDatabase" localSheetId="0" hidden="1">鉄筋引張試験!$H$9:$AF$14</definedName>
    <definedName name="_xlnm.Print_Area" localSheetId="0">鉄筋引張試験!$B$2:$AG$89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9" i="12" l="1"/>
  <c r="Q58" i="12"/>
  <c r="H42" i="12"/>
  <c r="Y52" i="12"/>
  <c r="G40" i="12"/>
  <c r="G87" i="12"/>
  <c r="R29" i="12"/>
  <c r="AE65" i="12"/>
  <c r="AC65" i="12"/>
  <c r="AB65" i="12"/>
  <c r="Z65" i="12"/>
  <c r="X65" i="12"/>
  <c r="X63" i="12"/>
  <c r="X62" i="12"/>
  <c r="G39" i="12" l="1"/>
  <c r="Q57" i="12"/>
  <c r="Y56" i="12"/>
  <c r="U56" i="12"/>
  <c r="Q56" i="12"/>
  <c r="Q55" i="12"/>
  <c r="T54" i="12"/>
  <c r="Q54" i="12"/>
  <c r="Y53" i="12"/>
  <c r="V53" i="12"/>
  <c r="S53" i="12"/>
  <c r="G86" i="12"/>
  <c r="G85" i="12"/>
  <c r="AF80" i="12"/>
  <c r="R79" i="12"/>
  <c r="G84" i="12" s="1"/>
  <c r="N79" i="12"/>
  <c r="S79" i="12" s="1"/>
  <c r="F77" i="12"/>
  <c r="E77" i="12"/>
  <c r="S76" i="12"/>
  <c r="R76" i="12"/>
  <c r="N76" i="12"/>
  <c r="F74" i="12"/>
  <c r="E74" i="12"/>
  <c r="R73" i="12"/>
  <c r="G83" i="12" s="1"/>
  <c r="N73" i="12"/>
  <c r="F73" i="12"/>
  <c r="E73" i="12"/>
  <c r="F72" i="12"/>
  <c r="E72" i="12"/>
  <c r="F71" i="12"/>
  <c r="E71" i="12"/>
  <c r="R70" i="12"/>
  <c r="N70" i="12"/>
  <c r="F70" i="12"/>
  <c r="E70" i="12"/>
  <c r="T69" i="12"/>
  <c r="R69" i="12"/>
  <c r="N69" i="12"/>
  <c r="F69" i="12"/>
  <c r="E69" i="12"/>
  <c r="R68" i="12"/>
  <c r="N68" i="12"/>
  <c r="F68" i="12"/>
  <c r="E68" i="12"/>
  <c r="R67" i="12"/>
  <c r="N67" i="12"/>
  <c r="F67" i="12"/>
  <c r="E67" i="12"/>
  <c r="R66" i="12"/>
  <c r="N66" i="12"/>
  <c r="F66" i="12"/>
  <c r="E66" i="12"/>
  <c r="R65" i="12"/>
  <c r="N65" i="12"/>
  <c r="F65" i="12"/>
  <c r="E65" i="12"/>
  <c r="R64" i="12"/>
  <c r="N64" i="12"/>
  <c r="F64" i="12"/>
  <c r="E64" i="12"/>
  <c r="T63" i="12"/>
  <c r="R63" i="12"/>
  <c r="N63" i="12"/>
  <c r="F63" i="12"/>
  <c r="E63" i="12"/>
  <c r="R62" i="12"/>
  <c r="N62" i="12"/>
  <c r="F62" i="12"/>
  <c r="E62" i="12"/>
  <c r="H86" i="12"/>
  <c r="R36" i="12"/>
  <c r="R80" i="12" s="1"/>
  <c r="F36" i="12"/>
  <c r="T35" i="12"/>
  <c r="T79" i="12" s="1"/>
  <c r="AF36" i="12"/>
  <c r="G33" i="12"/>
  <c r="G77" i="12" s="1"/>
  <c r="T32" i="12"/>
  <c r="S32" i="12"/>
  <c r="G30" i="12"/>
  <c r="G74" i="12" s="1"/>
  <c r="T29" i="12"/>
  <c r="T73" i="12" s="1"/>
  <c r="G29" i="12"/>
  <c r="G73" i="12" s="1"/>
  <c r="G28" i="12"/>
  <c r="G72" i="12" s="1"/>
  <c r="G27" i="12"/>
  <c r="G71" i="12" s="1"/>
  <c r="T26" i="12"/>
  <c r="T70" i="12" s="1"/>
  <c r="G26" i="12"/>
  <c r="G70" i="12" s="1"/>
  <c r="T25" i="12"/>
  <c r="G25" i="12"/>
  <c r="G69" i="12" s="1"/>
  <c r="T24" i="12"/>
  <c r="T68" i="12" s="1"/>
  <c r="G24" i="12"/>
  <c r="G68" i="12" s="1"/>
  <c r="T23" i="12"/>
  <c r="T67" i="12" s="1"/>
  <c r="G23" i="12"/>
  <c r="G67" i="12" s="1"/>
  <c r="T22" i="12"/>
  <c r="T66" i="12" s="1"/>
  <c r="G22" i="12"/>
  <c r="G66" i="12" s="1"/>
  <c r="T21" i="12"/>
  <c r="T65" i="12" s="1"/>
  <c r="G21" i="12"/>
  <c r="G65" i="12" s="1"/>
  <c r="T20" i="12"/>
  <c r="T64" i="12" s="1"/>
  <c r="G20" i="12"/>
  <c r="G64" i="12" s="1"/>
  <c r="T19" i="12"/>
  <c r="G19" i="12"/>
  <c r="G63" i="12" s="1"/>
  <c r="T18" i="12"/>
  <c r="G18" i="12"/>
  <c r="G62" i="12" s="1"/>
  <c r="T62" i="12" l="1"/>
  <c r="T36" i="12"/>
  <c r="T80" i="12" s="1"/>
  <c r="G36" i="12"/>
  <c r="F80" i="12"/>
  <c r="T76" i="12"/>
  <c r="I39" i="12" l="1"/>
  <c r="G80" i="12"/>
  <c r="I83" i="12" s="1"/>
</calcChain>
</file>

<file path=xl/sharedStrings.xml><?xml version="1.0" encoding="utf-8"?>
<sst xmlns="http://schemas.openxmlformats.org/spreadsheetml/2006/main" count="209" uniqueCount="93">
  <si>
    <t>試験依頼申込書</t>
    <rPh sb="0" eb="2">
      <t>シケン</t>
    </rPh>
    <rPh sb="2" eb="4">
      <t>イライ</t>
    </rPh>
    <rPh sb="4" eb="7">
      <t>モウシコミショ</t>
    </rPh>
    <phoneticPr fontId="2"/>
  </si>
  <si>
    <t>担当リーダー</t>
    <rPh sb="0" eb="2">
      <t>タントウ</t>
    </rPh>
    <phoneticPr fontId="2"/>
  </si>
  <si>
    <t>所　　　　　　員</t>
    <rPh sb="0" eb="1">
      <t>ショ</t>
    </rPh>
    <rPh sb="7" eb="8">
      <t>イン</t>
    </rPh>
    <phoneticPr fontId="2"/>
  </si>
  <si>
    <t>取扱者</t>
    <rPh sb="0" eb="3">
      <t>トリアツカイシャ</t>
    </rPh>
    <phoneticPr fontId="2"/>
  </si>
  <si>
    <t>宮崎県建設技術センター所長　殿</t>
    <rPh sb="0" eb="3">
      <t>ミヤザキケン</t>
    </rPh>
    <rPh sb="3" eb="5">
      <t>ケンセツ</t>
    </rPh>
    <rPh sb="5" eb="7">
      <t>ギジュツ</t>
    </rPh>
    <rPh sb="11" eb="13">
      <t>ショチョウ</t>
    </rPh>
    <rPh sb="14" eb="15">
      <t>ドノ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</si>
  <si>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</si>
  <si>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</si>
  <si>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単価</t>
    <rPh sb="0" eb="2">
      <t>タンカ</t>
    </rPh>
    <phoneticPr fontId="2"/>
  </si>
  <si>
    <t>件数</t>
    <rPh sb="0" eb="2">
      <t>ケンスウ</t>
    </rPh>
    <phoneticPr fontId="2"/>
  </si>
  <si>
    <t>細骨材</t>
    <rPh sb="0" eb="3">
      <t>サイコツザイ</t>
    </rPh>
    <phoneticPr fontId="2"/>
  </si>
  <si>
    <t>配合設計審査</t>
    <rPh sb="0" eb="2">
      <t>ハイゴウ</t>
    </rPh>
    <rPh sb="2" eb="4">
      <t>セッケイ</t>
    </rPh>
    <rPh sb="4" eb="6">
      <t>シンサ</t>
    </rPh>
    <phoneticPr fontId="2"/>
  </si>
  <si>
    <t>密度及び吸水率</t>
    <rPh sb="0" eb="2">
      <t>ミツド</t>
    </rPh>
    <rPh sb="2" eb="3">
      <t>オヨ</t>
    </rPh>
    <rPh sb="4" eb="7">
      <t>キュウスイリツ</t>
    </rPh>
    <phoneticPr fontId="2"/>
  </si>
  <si>
    <t>成績書の副本又は証明書</t>
    <rPh sb="0" eb="2">
      <t>セイセキ</t>
    </rPh>
    <rPh sb="2" eb="3">
      <t>ショ</t>
    </rPh>
    <rPh sb="4" eb="6">
      <t>フクホン</t>
    </rPh>
    <rPh sb="6" eb="7">
      <t>マタ</t>
    </rPh>
    <rPh sb="8" eb="11">
      <t>ショウメイショ</t>
    </rPh>
    <phoneticPr fontId="2"/>
  </si>
  <si>
    <t>粗骨材</t>
    <rPh sb="0" eb="1">
      <t>アラ</t>
    </rPh>
    <rPh sb="1" eb="3">
      <t>コツザイ</t>
    </rPh>
    <phoneticPr fontId="2"/>
  </si>
  <si>
    <t>コンクリート試験</t>
    <rPh sb="6" eb="8">
      <t>シケン</t>
    </rPh>
    <phoneticPr fontId="2"/>
  </si>
  <si>
    <t>鉄筋引張試験</t>
    <rPh sb="0" eb="2">
      <t>テッキン</t>
    </rPh>
    <rPh sb="2" eb="3">
      <t>ヒ</t>
    </rPh>
    <rPh sb="3" eb="4">
      <t>パ</t>
    </rPh>
    <rPh sb="4" eb="6">
      <t>シケン</t>
    </rPh>
    <phoneticPr fontId="2"/>
  </si>
  <si>
    <t>路盤材試験</t>
    <rPh sb="0" eb="3">
      <t>ロバンザイ</t>
    </rPh>
    <rPh sb="3" eb="5">
      <t>シケン</t>
    </rPh>
    <phoneticPr fontId="2"/>
  </si>
  <si>
    <t>試験項目</t>
    <rPh sb="0" eb="2">
      <t>シケン</t>
    </rPh>
    <rPh sb="2" eb="4">
      <t>コウモク</t>
    </rPh>
    <phoneticPr fontId="2"/>
  </si>
  <si>
    <t>１．</t>
    <phoneticPr fontId="2"/>
  </si>
  <si>
    <t>２．</t>
    <phoneticPr fontId="2"/>
  </si>
  <si>
    <t>５．</t>
    <phoneticPr fontId="2"/>
  </si>
  <si>
    <t>手    数   料   （消費税が含まれています。）</t>
    <rPh sb="0" eb="1">
      <t>テ</t>
    </rPh>
    <rPh sb="5" eb="6">
      <t>スウ</t>
    </rPh>
    <rPh sb="9" eb="10">
      <t>リョウ</t>
    </rPh>
    <rPh sb="14" eb="17">
      <t>ショウヒゼイ</t>
    </rPh>
    <rPh sb="18" eb="19">
      <t>フク</t>
    </rPh>
    <phoneticPr fontId="2"/>
  </si>
  <si>
    <t>成    績 　書</t>
    <rPh sb="0" eb="1">
      <t>シゲル</t>
    </rPh>
    <rPh sb="5" eb="6">
      <t>イサオ</t>
    </rPh>
    <rPh sb="8" eb="9">
      <t>ショ</t>
    </rPh>
    <phoneticPr fontId="2"/>
  </si>
  <si>
    <t>備　　　　考</t>
    <rPh sb="0" eb="1">
      <t>ビ</t>
    </rPh>
    <rPh sb="5" eb="6">
      <t>コウ</t>
    </rPh>
    <phoneticPr fontId="2"/>
  </si>
  <si>
    <t>試　　 　　料　（供試体）</t>
    <rPh sb="0" eb="1">
      <t>タメシ</t>
    </rPh>
    <rPh sb="6" eb="7">
      <t>リョウ</t>
    </rPh>
    <rPh sb="9" eb="12">
      <t>キョウシタイ</t>
    </rPh>
    <phoneticPr fontId="2"/>
  </si>
  <si>
    <t>郵送</t>
  </si>
  <si>
    <t>試料調整</t>
    <rPh sb="0" eb="2">
      <t>シリョウ</t>
    </rPh>
    <rPh sb="2" eb="4">
      <t>チョウセイ</t>
    </rPh>
    <phoneticPr fontId="2"/>
  </si>
  <si>
    <t>粒度</t>
    <rPh sb="0" eb="2">
      <t>リュウド</t>
    </rPh>
    <phoneticPr fontId="2"/>
  </si>
  <si>
    <t>締め固め</t>
    <rPh sb="0" eb="1">
      <t>シ</t>
    </rPh>
    <rPh sb="2" eb="3">
      <t>カタ</t>
    </rPh>
    <phoneticPr fontId="2"/>
  </si>
  <si>
    <t>設計ＣＢＲ</t>
    <rPh sb="0" eb="2">
      <t>セッケイ</t>
    </rPh>
    <phoneticPr fontId="2"/>
  </si>
  <si>
    <t>液性限界</t>
    <rPh sb="0" eb="2">
      <t>エキセイ</t>
    </rPh>
    <rPh sb="2" eb="4">
      <t>ゲンカイ</t>
    </rPh>
    <phoneticPr fontId="2"/>
  </si>
  <si>
    <t>塑性限界</t>
    <rPh sb="0" eb="2">
      <t>ソセイ</t>
    </rPh>
    <rPh sb="2" eb="4">
      <t>ゲンカイ</t>
    </rPh>
    <phoneticPr fontId="2"/>
  </si>
  <si>
    <t>含水量試験</t>
    <rPh sb="0" eb="3">
      <t>ガンスイリョウ</t>
    </rPh>
    <rPh sb="3" eb="5">
      <t>シケン</t>
    </rPh>
    <phoneticPr fontId="2"/>
  </si>
  <si>
    <t>試　験　名</t>
    <rPh sb="0" eb="1">
      <t>タメシ</t>
    </rPh>
    <rPh sb="2" eb="3">
      <t>ゲン</t>
    </rPh>
    <rPh sb="4" eb="5">
      <t>メイ</t>
    </rPh>
    <phoneticPr fontId="2"/>
  </si>
  <si>
    <t>金　額</t>
    <rPh sb="0" eb="1">
      <t>キン</t>
    </rPh>
    <rPh sb="2" eb="3">
      <t>ガク</t>
    </rPh>
    <phoneticPr fontId="2"/>
  </si>
  <si>
    <t>修正ＣＢＲ</t>
    <rPh sb="0" eb="2">
      <t>シュウセイ</t>
    </rPh>
    <phoneticPr fontId="2"/>
  </si>
  <si>
    <t>計</t>
    <rPh sb="0" eb="1">
      <t>ケイ</t>
    </rPh>
    <phoneticPr fontId="2"/>
  </si>
  <si>
    <t>会社名</t>
    <rPh sb="0" eb="3">
      <t>カイシャメイ</t>
    </rPh>
    <phoneticPr fontId="2"/>
  </si>
  <si>
    <t>廃棄</t>
  </si>
  <si>
    <t>工 事 名 等   （必要な場合記入）</t>
    <rPh sb="0" eb="1">
      <t>コウ</t>
    </rPh>
    <rPh sb="2" eb="3">
      <t>コト</t>
    </rPh>
    <rPh sb="4" eb="5">
      <t>メイ</t>
    </rPh>
    <rPh sb="6" eb="7">
      <t>トウ</t>
    </rPh>
    <rPh sb="11" eb="13">
      <t>ヒツヨウ</t>
    </rPh>
    <rPh sb="14" eb="16">
      <t>バアイ</t>
    </rPh>
    <rPh sb="16" eb="18">
      <t>キニュウ</t>
    </rPh>
    <phoneticPr fontId="2"/>
  </si>
  <si>
    <t>副本、証明書</t>
    <rPh sb="0" eb="2">
      <t>フクホン</t>
    </rPh>
    <rPh sb="3" eb="6">
      <t>ショウメイショ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</si>
  <si>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</si>
  <si>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</si>
  <si>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</si>
  <si>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圧縮</t>
    <rPh sb="0" eb="1">
      <t>アツ</t>
    </rPh>
    <rPh sb="1" eb="2">
      <t>チヂミ</t>
    </rPh>
    <phoneticPr fontId="2"/>
  </si>
  <si>
    <t>住所</t>
    <rPh sb="0" eb="1">
      <t>ジュウ</t>
    </rPh>
    <rPh sb="1" eb="2">
      <t>ショ</t>
    </rPh>
    <phoneticPr fontId="2"/>
  </si>
  <si>
    <t>年</t>
    <rPh sb="0" eb="1">
      <t>ネン</t>
    </rPh>
    <phoneticPr fontId="2"/>
  </si>
  <si>
    <t>円</t>
    <rPh sb="0" eb="1">
      <t>エン</t>
    </rPh>
    <phoneticPr fontId="2"/>
  </si>
  <si>
    <t>センター受付印</t>
    <rPh sb="4" eb="7">
      <t>ウケツケイン</t>
    </rPh>
    <phoneticPr fontId="2"/>
  </si>
  <si>
    <t>-</t>
    <phoneticPr fontId="2"/>
  </si>
  <si>
    <t>微粒分量</t>
    <rPh sb="0" eb="2">
      <t>ビリュウ</t>
    </rPh>
    <rPh sb="2" eb="4">
      <t>ブンリョウ</t>
    </rPh>
    <phoneticPr fontId="2"/>
  </si>
  <si>
    <t>単位容積</t>
    <rPh sb="0" eb="2">
      <t>タンイ</t>
    </rPh>
    <rPh sb="2" eb="4">
      <t>ヨウセキ</t>
    </rPh>
    <phoneticPr fontId="2"/>
  </si>
  <si>
    <t>安定性</t>
    <rPh sb="0" eb="3">
      <t>アンテイセイ</t>
    </rPh>
    <phoneticPr fontId="2"/>
  </si>
  <si>
    <t>粘土塊量</t>
    <rPh sb="0" eb="2">
      <t>ネンド</t>
    </rPh>
    <rPh sb="2" eb="3">
      <t>カタマリ</t>
    </rPh>
    <rPh sb="3" eb="4">
      <t>リョウ</t>
    </rPh>
    <phoneticPr fontId="2"/>
  </si>
  <si>
    <t>軟石量</t>
    <rPh sb="0" eb="1">
      <t>ナン</t>
    </rPh>
    <rPh sb="1" eb="3">
      <t>セキリョウ</t>
    </rPh>
    <phoneticPr fontId="2"/>
  </si>
  <si>
    <t>塩分含有量</t>
    <rPh sb="0" eb="2">
      <t>エンブン</t>
    </rPh>
    <rPh sb="2" eb="5">
      <t>ガンユウリョウ</t>
    </rPh>
    <phoneticPr fontId="2"/>
  </si>
  <si>
    <t>すりへり</t>
    <phoneticPr fontId="2"/>
  </si>
  <si>
    <t>本数</t>
    <rPh sb="0" eb="2">
      <t>ホンスウ</t>
    </rPh>
    <phoneticPr fontId="2"/>
  </si>
  <si>
    <t>所長</t>
    <rPh sb="0" eb="2">
      <t>ショチョウ</t>
    </rPh>
    <phoneticPr fontId="2"/>
  </si>
  <si>
    <t>副所長</t>
    <rPh sb="0" eb="3">
      <t>フクショチョウ</t>
    </rPh>
    <phoneticPr fontId="2"/>
  </si>
  <si>
    <t xml:space="preserve">ふるい分 </t>
    <rPh sb="3" eb="4">
      <t>ワ</t>
    </rPh>
    <phoneticPr fontId="2"/>
  </si>
  <si>
    <t>アスファルト合材配合設計審査</t>
    <rPh sb="6" eb="8">
      <t>ゴウザイ</t>
    </rPh>
    <rPh sb="8" eb="10">
      <t>ハイゴウ</t>
    </rPh>
    <rPh sb="10" eb="12">
      <t>セッケイ</t>
    </rPh>
    <rPh sb="12" eb="14">
      <t>シンサ</t>
    </rPh>
    <phoneticPr fontId="2"/>
  </si>
  <si>
    <t>日南土木事務所</t>
    <rPh sb="0" eb="2">
      <t>ニチナン</t>
    </rPh>
    <rPh sb="2" eb="4">
      <t>ドボク</t>
    </rPh>
    <rPh sb="4" eb="7">
      <t>ジムショ</t>
    </rPh>
    <phoneticPr fontId="2"/>
  </si>
  <si>
    <t>串間土木事務所</t>
    <rPh sb="0" eb="2">
      <t>クシマ</t>
    </rPh>
    <rPh sb="2" eb="4">
      <t>ドボク</t>
    </rPh>
    <rPh sb="4" eb="7">
      <t>ジムショ</t>
    </rPh>
    <phoneticPr fontId="2"/>
  </si>
  <si>
    <t>都城土木事務所</t>
    <rPh sb="0" eb="2">
      <t>ミヤコノジョウ</t>
    </rPh>
    <rPh sb="2" eb="4">
      <t>ドボク</t>
    </rPh>
    <rPh sb="4" eb="7">
      <t>ジムショ</t>
    </rPh>
    <phoneticPr fontId="2"/>
  </si>
  <si>
    <t>小林土木事務所</t>
    <rPh sb="0" eb="2">
      <t>コバヤシ</t>
    </rPh>
    <rPh sb="2" eb="4">
      <t>ドボク</t>
    </rPh>
    <rPh sb="4" eb="7">
      <t>ジムショ</t>
    </rPh>
    <phoneticPr fontId="2"/>
  </si>
  <si>
    <t>高岡土木事務所</t>
    <rPh sb="0" eb="2">
      <t>タカオカ</t>
    </rPh>
    <rPh sb="2" eb="4">
      <t>ドボク</t>
    </rPh>
    <rPh sb="4" eb="7">
      <t>ジムショ</t>
    </rPh>
    <phoneticPr fontId="2"/>
  </si>
  <si>
    <t>宮崎土木事務所</t>
    <rPh sb="0" eb="2">
      <t>ミヤザキ</t>
    </rPh>
    <rPh sb="2" eb="4">
      <t>ドボク</t>
    </rPh>
    <rPh sb="4" eb="7">
      <t>ジムショ</t>
    </rPh>
    <phoneticPr fontId="2"/>
  </si>
  <si>
    <t>西都土木事務所</t>
    <rPh sb="0" eb="2">
      <t>サイト</t>
    </rPh>
    <rPh sb="2" eb="4">
      <t>ドボク</t>
    </rPh>
    <rPh sb="4" eb="7">
      <t>ジムショ</t>
    </rPh>
    <phoneticPr fontId="2"/>
  </si>
  <si>
    <t>日向土木事務所</t>
    <rPh sb="0" eb="2">
      <t>ヒュウガ</t>
    </rPh>
    <rPh sb="2" eb="4">
      <t>ドボク</t>
    </rPh>
    <rPh sb="4" eb="7">
      <t>ジムショ</t>
    </rPh>
    <phoneticPr fontId="2"/>
  </si>
  <si>
    <t>延岡土木事務所</t>
    <rPh sb="0" eb="2">
      <t>ノベオカ</t>
    </rPh>
    <rPh sb="2" eb="4">
      <t>ドボク</t>
    </rPh>
    <rPh sb="4" eb="7">
      <t>ジムショ</t>
    </rPh>
    <phoneticPr fontId="2"/>
  </si>
  <si>
    <t>骨材試験</t>
    <rPh sb="0" eb="2">
      <t>コツザイ</t>
    </rPh>
    <rPh sb="2" eb="4">
      <t>シケン</t>
    </rPh>
    <phoneticPr fontId="2"/>
  </si>
  <si>
    <t>所　　　員</t>
    <rPh sb="0" eb="1">
      <t>ショ</t>
    </rPh>
    <rPh sb="4" eb="5">
      <t>イン</t>
    </rPh>
    <phoneticPr fontId="2"/>
  </si>
  <si>
    <t>依　頼　者</t>
    <rPh sb="0" eb="1">
      <t>イ</t>
    </rPh>
    <rPh sb="2" eb="3">
      <t>ライ</t>
    </rPh>
    <rPh sb="4" eb="5">
      <t>モノ</t>
    </rPh>
    <phoneticPr fontId="2"/>
  </si>
  <si>
    <t>比重試験
（土粒子の密度試験）</t>
    <rPh sb="0" eb="2">
      <t>ヒジュウ</t>
    </rPh>
    <rPh sb="2" eb="4">
      <t>シケン</t>
    </rPh>
    <rPh sb="6" eb="7">
      <t>ド</t>
    </rPh>
    <rPh sb="7" eb="9">
      <t>リュウシ</t>
    </rPh>
    <rPh sb="10" eb="12">
      <t>ミツド</t>
    </rPh>
    <rPh sb="12" eb="14">
      <t>シケン</t>
    </rPh>
    <phoneticPr fontId="2"/>
  </si>
  <si>
    <r>
      <rPr>
        <b/>
        <u/>
        <sz val="14"/>
        <color rgb="FFFF0000"/>
        <rFont val="メイリオ"/>
        <family val="3"/>
        <charset val="128"/>
      </rPr>
      <t>実際に試験を依頼する日</t>
    </r>
    <r>
      <rPr>
        <b/>
        <sz val="14"/>
        <color rgb="FFFF0000"/>
        <rFont val="メイリオ"/>
        <family val="3"/>
        <charset val="128"/>
      </rPr>
      <t>　⇒</t>
    </r>
    <rPh sb="0" eb="2">
      <t>ジッサイ</t>
    </rPh>
    <rPh sb="3" eb="5">
      <t>シケン</t>
    </rPh>
    <rPh sb="6" eb="8">
      <t>イライ</t>
    </rPh>
    <rPh sb="10" eb="11">
      <t>ヒ</t>
    </rPh>
    <phoneticPr fontId="2"/>
  </si>
  <si>
    <t>立会なし</t>
    <rPh sb="0" eb="2">
      <t>タチアイ</t>
    </rPh>
    <phoneticPr fontId="2"/>
  </si>
  <si>
    <t>西臼杵支庁土木課</t>
    <rPh sb="0" eb="3">
      <t>ニシウスキ</t>
    </rPh>
    <rPh sb="3" eb="5">
      <t>シチョウ</t>
    </rPh>
    <rPh sb="5" eb="8">
      <t>ドボクカ</t>
    </rPh>
    <phoneticPr fontId="2"/>
  </si>
  <si>
    <t>高鍋土木事務所</t>
    <rPh sb="0" eb="2">
      <t>タカナベ</t>
    </rPh>
    <rPh sb="2" eb="4">
      <t>ドボク</t>
    </rPh>
    <rPh sb="4" eb="7">
      <t>ジムショ</t>
    </rPh>
    <phoneticPr fontId="2"/>
  </si>
  <si>
    <t>中部港湾事務所</t>
    <rPh sb="0" eb="2">
      <t>チュウブ</t>
    </rPh>
    <rPh sb="2" eb="4">
      <t>コウワン</t>
    </rPh>
    <rPh sb="4" eb="7">
      <t>ジムショ</t>
    </rPh>
    <phoneticPr fontId="2"/>
  </si>
  <si>
    <t>油津港湾事務所</t>
    <rPh sb="0" eb="2">
      <t>アブラツ</t>
    </rPh>
    <rPh sb="2" eb="4">
      <t>コウワン</t>
    </rPh>
    <rPh sb="4" eb="7">
      <t>ジムショ</t>
    </rPh>
    <phoneticPr fontId="2"/>
  </si>
  <si>
    <t>北部港湾事務所</t>
    <rPh sb="0" eb="2">
      <t>ホクブ</t>
    </rPh>
    <rPh sb="2" eb="4">
      <t>コウワン</t>
    </rPh>
    <rPh sb="4" eb="7">
      <t>ジムショ</t>
    </rPh>
    <phoneticPr fontId="2"/>
  </si>
  <si>
    <t>本</t>
    <rPh sb="0" eb="1">
      <t>ホン</t>
    </rPh>
    <phoneticPr fontId="2"/>
  </si>
  <si>
    <t>３．</t>
    <phoneticPr fontId="2"/>
  </si>
  <si>
    <t>４．</t>
    <phoneticPr fontId="2"/>
  </si>
  <si>
    <t>×</t>
    <phoneticPr fontId="2"/>
  </si>
  <si>
    <t>組</t>
    <rPh sb="0" eb="1">
      <t>クミ</t>
    </rPh>
    <phoneticPr fontId="2"/>
  </si>
  <si>
    <t>鉄筋引張試験</t>
    <rPh sb="0" eb="2">
      <t>テッキン</t>
    </rPh>
    <rPh sb="2" eb="3">
      <t>ヒ</t>
    </rPh>
    <rPh sb="3" eb="4">
      <t>パ</t>
    </rPh>
    <rPh sb="4" eb="6">
      <t>シケン</t>
    </rPh>
    <phoneticPr fontId="2"/>
  </si>
  <si>
    <t>本数</t>
    <rPh sb="0" eb="1">
      <t>ホン</t>
    </rPh>
    <rPh sb="1" eb="2">
      <t>スウ</t>
    </rPh>
    <phoneticPr fontId="2"/>
  </si>
  <si>
    <t>本数</t>
    <phoneticPr fontId="2"/>
  </si>
  <si>
    <t>代表者</t>
    <rPh sb="0" eb="3">
      <t>ダイヒョウシャ</t>
    </rPh>
    <phoneticPr fontId="2"/>
  </si>
  <si>
    <t>2024/1201版</t>
    <rPh sb="9" eb="10">
      <t>バン</t>
    </rPh>
    <phoneticPr fontId="2"/>
  </si>
  <si>
    <t>担当者</t>
    <rPh sb="0" eb="3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</si>
</sst>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]ggge&quot;年&quot;m&quot;月&quot;d&quot;日&quot;;@" x16r2:formatCode16="[$-ja-JP-x-gannen]ggge&quot;年&quot;m&quot;月&quot;d&quot;日&quot;;@"/>
    <numFmt numFmtId="177" formatCode="###\-####"/>
    <numFmt numFmtId="178" formatCode="#,##0_ ;[Red]\-#,##0\ "/>
    <numFmt numFmtId="179" formatCode="#,##0&quot;　円&quot;"/>
    <numFmt numFmtId="180" formatCode="#,##0_);\(#,##0\)"/>
    <numFmt numFmtId="181" formatCode="#,##0_);[Red]\(#,##0\)"/>
    <numFmt numFmtId="182" formatCode="0_ "/>
    <numFmt numFmtId="183" formatCode="General&quot;　本&quot;"/>
    <numFmt numFmtId="184" formatCode="General&quot;　件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rgb="FFFF0000"/>
      <name val="メイリオ"/>
      <family val="3"/>
      <charset val="128"/>
    </font>
    <font>
      <b/>
      <u/>
      <sz val="14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 diagonalUp="1">
      <left style="medium">
        <color auto="1"/>
      </left>
      <right/>
      <top style="medium">
        <color auto="1"/>
      </top>
      <bottom/>
      <diagonal style="thin">
        <color auto="1"/>
      </diagonal>
    </border>
    <border diagonalUp="1">
      <left/>
      <right/>
      <top style="medium">
        <color auto="1"/>
      </top>
      <bottom/>
      <diagonal style="thin">
        <color auto="1"/>
      </diagonal>
    </border>
    <border diagonalUp="1">
      <left/>
      <right style="medium">
        <color indexed="64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/>
      <top/>
      <bottom style="medium">
        <color indexed="64"/>
      </bottom>
      <diagonal style="thin">
        <color auto="1"/>
      </diagonal>
    </border>
    <border diagonalUp="1">
      <left/>
      <right/>
      <top/>
      <bottom style="medium">
        <color indexed="64"/>
      </bottom>
      <diagonal style="thin">
        <color auto="1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178" fontId="3" fillId="2" borderId="0" xfId="1" applyNumberFormat="1" applyFont="1" applyFill="1" applyBorder="1" applyAlignment="1" applyProtection="1">
      <alignment horizontal="right" vertical="center" shrinkToFit="1"/>
    </xf>
    <xf numFmtId="38" fontId="3" fillId="2" borderId="25" xfId="1" applyFont="1" applyFill="1" applyBorder="1" applyAlignment="1" applyProtection="1">
      <alignment vertical="center" shrinkToFit="1"/>
    </xf>
    <xf numFmtId="178" fontId="3" fillId="2" borderId="0" xfId="1" applyNumberFormat="1" applyFont="1" applyFill="1" applyBorder="1" applyAlignment="1" applyProtection="1">
      <alignment horizontal="center" vertical="center" shrinkToFit="1"/>
    </xf>
    <xf numFmtId="38" fontId="3" fillId="2" borderId="12" xfId="1" applyFont="1" applyFill="1" applyBorder="1" applyAlignment="1" applyProtection="1">
      <alignment horizontal="center" vertical="center" shrinkToFit="1"/>
    </xf>
    <xf numFmtId="38" fontId="3" fillId="2" borderId="0" xfId="1" applyFont="1" applyFill="1" applyBorder="1" applyAlignment="1" applyProtection="1">
      <alignment horizontal="center" vertical="center" shrinkToFit="1"/>
    </xf>
    <xf numFmtId="179" fontId="4" fillId="2" borderId="0" xfId="1" applyNumberFormat="1" applyFont="1" applyFill="1" applyBorder="1" applyAlignment="1" applyProtection="1">
      <alignment vertical="center" shrinkToFit="1"/>
    </xf>
    <xf numFmtId="179" fontId="3" fillId="2" borderId="0" xfId="1" applyNumberFormat="1" applyFont="1" applyFill="1" applyBorder="1" applyAlignment="1" applyProtection="1">
      <alignment vertical="center" shrinkToFit="1"/>
    </xf>
    <xf numFmtId="178" fontId="3" fillId="2" borderId="7" xfId="1" applyNumberFormat="1" applyFont="1" applyFill="1" applyBorder="1" applyAlignment="1" applyProtection="1">
      <alignment horizontal="center" vertical="center" shrinkToFit="1"/>
    </xf>
    <xf numFmtId="178" fontId="5" fillId="2" borderId="1" xfId="1" applyNumberFormat="1" applyFont="1" applyFill="1" applyBorder="1" applyAlignment="1" applyProtection="1">
      <alignment horizontal="right" vertical="center" shrinkToFit="1"/>
    </xf>
    <xf numFmtId="178" fontId="5" fillId="2" borderId="16" xfId="1" applyNumberFormat="1" applyFont="1" applyFill="1" applyBorder="1" applyAlignment="1" applyProtection="1">
      <alignment horizontal="right" vertical="center" shrinkToFit="1"/>
    </xf>
    <xf numFmtId="178" fontId="5" fillId="2" borderId="20" xfId="1" applyNumberFormat="1" applyFont="1" applyFill="1" applyBorder="1" applyAlignment="1" applyProtection="1">
      <alignment horizontal="right" vertical="center" shrinkToFit="1"/>
    </xf>
    <xf numFmtId="181" fontId="5" fillId="2" borderId="38" xfId="1" applyNumberFormat="1" applyFont="1" applyFill="1" applyBorder="1" applyAlignment="1" applyProtection="1">
      <alignment horizontal="right" vertical="center" shrinkToFit="1"/>
    </xf>
    <xf numFmtId="178" fontId="5" fillId="2" borderId="12" xfId="1" applyNumberFormat="1" applyFont="1" applyFill="1" applyBorder="1" applyAlignment="1" applyProtection="1">
      <alignment horizontal="right" vertical="center" shrinkToFit="1"/>
    </xf>
    <xf numFmtId="178" fontId="3" fillId="2" borderId="7" xfId="1" applyNumberFormat="1" applyFont="1" applyFill="1" applyBorder="1" applyAlignment="1" applyProtection="1">
      <alignment vertical="center" shrinkToFit="1"/>
    </xf>
    <xf numFmtId="0" fontId="5" fillId="4" borderId="0" xfId="0" applyFont="1" applyFill="1" applyAlignment="1" applyProtection="1">
      <alignment horizontal="center" vertical="center" shrinkToFit="1"/>
      <protection locked="0"/>
    </xf>
    <xf numFmtId="178" fontId="3" fillId="0" borderId="0" xfId="1" applyNumberFormat="1" applyFont="1" applyFill="1" applyBorder="1" applyAlignment="1" applyProtection="1">
      <alignment horizontal="center" vertical="center" shrinkToFit="1"/>
    </xf>
    <xf numFmtId="178" fontId="3" fillId="0" borderId="0" xfId="1" applyNumberFormat="1" applyFont="1" applyFill="1" applyBorder="1" applyAlignment="1" applyProtection="1">
      <alignment horizontal="right" vertical="center" shrinkToFit="1"/>
    </xf>
    <xf numFmtId="178" fontId="3" fillId="0" borderId="7" xfId="1" applyNumberFormat="1" applyFont="1" applyFill="1" applyBorder="1" applyAlignment="1" applyProtection="1">
      <alignment vertical="center" shrinkToFit="1"/>
    </xf>
    <xf numFmtId="178" fontId="3" fillId="0" borderId="7" xfId="1" applyNumberFormat="1" applyFont="1" applyFill="1" applyBorder="1" applyAlignment="1" applyProtection="1">
      <alignment horizontal="center" vertical="center" shrinkToFit="1"/>
    </xf>
    <xf numFmtId="178" fontId="5" fillId="2" borderId="0" xfId="1" applyNumberFormat="1" applyFont="1" applyFill="1" applyBorder="1" applyAlignment="1" applyProtection="1">
      <alignment vertical="center" shrinkToFit="1"/>
    </xf>
    <xf numFmtId="0" fontId="3" fillId="2" borderId="0" xfId="0" applyFont="1" applyFill="1" applyAlignment="1">
      <alignment vertical="center" shrinkToFit="1"/>
    </xf>
    <xf numFmtId="0" fontId="7" fillId="2" borderId="0" xfId="0" applyFont="1" applyFill="1" applyAlignment="1">
      <alignment vertical="center" shrinkToFit="1"/>
    </xf>
    <xf numFmtId="0" fontId="7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vertical="center" shrinkToFit="1"/>
    </xf>
    <xf numFmtId="176" fontId="3" fillId="2" borderId="0" xfId="0" applyNumberFormat="1" applyFont="1" applyFill="1" applyAlignment="1">
      <alignment vertical="center" shrinkToFit="1"/>
    </xf>
    <xf numFmtId="0" fontId="3" fillId="2" borderId="25" xfId="0" applyFont="1" applyFill="1" applyBorder="1" applyAlignment="1">
      <alignment vertical="center" shrinkToFit="1"/>
    </xf>
    <xf numFmtId="0" fontId="3" fillId="2" borderId="0" xfId="0" applyFont="1" applyFill="1" applyAlignment="1">
      <alignment horizontal="left" vertical="center" indent="1"/>
    </xf>
    <xf numFmtId="49" fontId="3" fillId="2" borderId="0" xfId="0" applyNumberFormat="1" applyFont="1" applyFill="1" applyAlignment="1">
      <alignment horizontal="center" vertical="center" shrinkToFit="1"/>
    </xf>
    <xf numFmtId="49" fontId="3" fillId="2" borderId="0" xfId="0" applyNumberFormat="1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left" vertical="center" shrinkToFit="1"/>
    </xf>
    <xf numFmtId="0" fontId="3" fillId="2" borderId="0" xfId="0" applyFont="1" applyFill="1" applyAlignment="1">
      <alignment horizontal="distributed" vertical="center" indent="1" shrinkToFit="1"/>
    </xf>
    <xf numFmtId="0" fontId="3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shrinkToFit="1"/>
    </xf>
    <xf numFmtId="49" fontId="3" fillId="2" borderId="0" xfId="0" applyNumberFormat="1" applyFont="1" applyFill="1" applyAlignment="1">
      <alignment horizontal="right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distributed" vertical="center" indent="1"/>
    </xf>
    <xf numFmtId="0" fontId="5" fillId="2" borderId="1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left" vertical="center" shrinkToFit="1"/>
    </xf>
    <xf numFmtId="0" fontId="3" fillId="2" borderId="20" xfId="0" applyFont="1" applyFill="1" applyBorder="1" applyAlignment="1">
      <alignment horizontal="distributed" vertical="center" indent="1"/>
    </xf>
    <xf numFmtId="0" fontId="6" fillId="2" borderId="0" xfId="0" applyFont="1" applyFill="1" applyAlignment="1">
      <alignment horizontal="center" vertical="center" shrinkToFit="1"/>
    </xf>
    <xf numFmtId="0" fontId="3" fillId="2" borderId="21" xfId="0" applyFont="1" applyFill="1" applyBorder="1" applyAlignment="1">
      <alignment vertical="center" shrinkToFit="1"/>
    </xf>
    <xf numFmtId="0" fontId="3" fillId="2" borderId="18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 shrinkToFit="1"/>
    </xf>
    <xf numFmtId="0" fontId="3" fillId="2" borderId="40" xfId="0" applyFont="1" applyFill="1" applyBorder="1" applyAlignment="1">
      <alignment horizontal="distributed" vertical="center" indent="1" shrinkToFit="1"/>
    </xf>
    <xf numFmtId="0" fontId="3" fillId="2" borderId="8" xfId="0" applyFont="1" applyFill="1" applyBorder="1" applyAlignment="1">
      <alignment vertical="center" shrinkToFit="1"/>
    </xf>
    <xf numFmtId="0" fontId="3" fillId="2" borderId="26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3" fillId="2" borderId="0" xfId="0" applyFont="1" applyFill="1">
      <alignment vertical="center"/>
    </xf>
    <xf numFmtId="180" fontId="3" fillId="2" borderId="0" xfId="0" applyNumberFormat="1" applyFont="1" applyFill="1" applyAlignment="1">
      <alignment vertical="center" shrinkToFit="1"/>
    </xf>
    <xf numFmtId="0" fontId="3" fillId="2" borderId="0" xfId="0" applyFont="1" applyFill="1" applyAlignment="1">
      <alignment horizontal="right" vertical="center" shrinkToFit="1"/>
    </xf>
    <xf numFmtId="0" fontId="5" fillId="2" borderId="0" xfId="0" applyFont="1" applyFill="1" applyAlignment="1">
      <alignment vertical="center" shrinkToFit="1"/>
    </xf>
    <xf numFmtId="176" fontId="3" fillId="2" borderId="6" xfId="0" applyNumberFormat="1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3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3" fillId="0" borderId="25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3" fillId="0" borderId="25" xfId="0" applyFont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184" fontId="3" fillId="0" borderId="0" xfId="0" applyNumberFormat="1" applyFont="1" applyAlignment="1">
      <alignment horizontal="center" vertical="center" shrinkToFit="1"/>
    </xf>
    <xf numFmtId="183" fontId="5" fillId="2" borderId="0" xfId="0" applyNumberFormat="1" applyFont="1" applyFill="1" applyAlignment="1">
      <alignment horizontal="center" vertical="center" shrinkToFit="1"/>
    </xf>
    <xf numFmtId="38" fontId="4" fillId="2" borderId="0" xfId="1" applyFont="1" applyFill="1" applyBorder="1" applyAlignment="1" applyProtection="1">
      <alignment horizontal="right" vertical="center" shrinkToFit="1"/>
    </xf>
    <xf numFmtId="0" fontId="5" fillId="2" borderId="0" xfId="0" applyFont="1" applyFill="1" applyAlignment="1">
      <alignment horizontal="left" vertical="center" indent="1" shrinkToFit="1"/>
    </xf>
    <xf numFmtId="0" fontId="3" fillId="3" borderId="0" xfId="0" applyFont="1" applyFill="1" applyAlignment="1">
      <alignment horizontal="left" vertical="center" indent="1" shrinkToFit="1"/>
    </xf>
    <xf numFmtId="0" fontId="5" fillId="0" borderId="0" xfId="0" applyFont="1" applyAlignment="1">
      <alignment horizontal="center" vertical="center" shrinkToFit="1"/>
    </xf>
    <xf numFmtId="0" fontId="3" fillId="2" borderId="40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 shrinkToFit="1"/>
    </xf>
    <xf numFmtId="181" fontId="5" fillId="2" borderId="38" xfId="1" applyNumberFormat="1" applyFont="1" applyFill="1" applyBorder="1" applyAlignment="1" applyProtection="1">
      <alignment horizontal="right" vertical="center" shrinkToFit="1"/>
    </xf>
    <xf numFmtId="181" fontId="5" fillId="2" borderId="40" xfId="1" applyNumberFormat="1" applyFont="1" applyFill="1" applyBorder="1" applyAlignment="1" applyProtection="1">
      <alignment horizontal="right" vertical="center" shrinkToFit="1"/>
    </xf>
    <xf numFmtId="181" fontId="5" fillId="2" borderId="37" xfId="1" applyNumberFormat="1" applyFont="1" applyFill="1" applyBorder="1" applyAlignment="1" applyProtection="1">
      <alignment horizontal="right" vertical="center" shrinkToFit="1"/>
    </xf>
    <xf numFmtId="0" fontId="5" fillId="2" borderId="20" xfId="0" applyFont="1" applyFill="1" applyBorder="1" applyAlignment="1">
      <alignment horizontal="center" vertical="center" shrinkToFit="1"/>
    </xf>
    <xf numFmtId="180" fontId="5" fillId="2" borderId="38" xfId="1" applyNumberFormat="1" applyFont="1" applyFill="1" applyBorder="1" applyAlignment="1" applyProtection="1">
      <alignment horizontal="right" vertical="center" shrinkToFit="1"/>
    </xf>
    <xf numFmtId="180" fontId="5" fillId="2" borderId="40" xfId="1" applyNumberFormat="1" applyFont="1" applyFill="1" applyBorder="1" applyAlignment="1" applyProtection="1">
      <alignment horizontal="right" vertical="center" shrinkToFit="1"/>
    </xf>
    <xf numFmtId="38" fontId="3" fillId="2" borderId="35" xfId="1" applyFont="1" applyFill="1" applyBorder="1" applyAlignment="1" applyProtection="1">
      <alignment horizontal="center" vertical="center" shrinkToFit="1"/>
    </xf>
    <xf numFmtId="38" fontId="3" fillId="2" borderId="11" xfId="1" applyFont="1" applyFill="1" applyBorder="1" applyAlignment="1" applyProtection="1">
      <alignment horizontal="center" vertical="center" shrinkToFit="1"/>
    </xf>
    <xf numFmtId="38" fontId="3" fillId="2" borderId="36" xfId="1" applyFont="1" applyFill="1" applyBorder="1" applyAlignment="1" applyProtection="1">
      <alignment horizontal="center" vertical="center" shrinkToFit="1"/>
    </xf>
    <xf numFmtId="182" fontId="5" fillId="2" borderId="12" xfId="0" applyNumberFormat="1" applyFont="1" applyFill="1" applyBorder="1" applyAlignment="1">
      <alignment horizontal="center" vertical="center" shrinkToFit="1"/>
    </xf>
    <xf numFmtId="182" fontId="5" fillId="2" borderId="35" xfId="0" applyNumberFormat="1" applyFont="1" applyFill="1" applyBorder="1" applyAlignment="1">
      <alignment horizontal="center" vertical="center" shrinkToFit="1"/>
    </xf>
    <xf numFmtId="180" fontId="5" fillId="2" borderId="35" xfId="1" applyNumberFormat="1" applyFont="1" applyFill="1" applyBorder="1" applyAlignment="1" applyProtection="1">
      <alignment horizontal="right" vertical="center" shrinkToFit="1"/>
    </xf>
    <xf numFmtId="180" fontId="5" fillId="2" borderId="11" xfId="1" applyNumberFormat="1" applyFont="1" applyFill="1" applyBorder="1" applyAlignment="1" applyProtection="1">
      <alignment horizontal="right" vertical="center" shrinkToFit="1"/>
    </xf>
    <xf numFmtId="180" fontId="5" fillId="2" borderId="36" xfId="1" applyNumberFormat="1" applyFont="1" applyFill="1" applyBorder="1" applyAlignment="1" applyProtection="1">
      <alignment horizontal="right" vertical="center" shrinkToFit="1"/>
    </xf>
    <xf numFmtId="180" fontId="5" fillId="2" borderId="2" xfId="1" applyNumberFormat="1" applyFont="1" applyFill="1" applyBorder="1" applyAlignment="1" applyProtection="1">
      <alignment horizontal="right" vertical="center" shrinkToFit="1"/>
    </xf>
    <xf numFmtId="180" fontId="5" fillId="2" borderId="3" xfId="1" applyNumberFormat="1" applyFont="1" applyFill="1" applyBorder="1" applyAlignment="1" applyProtection="1">
      <alignment horizontal="right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center" vertical="center" shrinkToFit="1"/>
    </xf>
    <xf numFmtId="0" fontId="3" fillId="2" borderId="44" xfId="0" applyFont="1" applyFill="1" applyBorder="1" applyAlignment="1">
      <alignment horizontal="center" vertical="center" shrinkToFit="1"/>
    </xf>
    <xf numFmtId="0" fontId="3" fillId="2" borderId="45" xfId="0" applyFont="1" applyFill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textRotation="255" shrinkToFit="1"/>
    </xf>
    <xf numFmtId="0" fontId="3" fillId="2" borderId="18" xfId="0" applyFont="1" applyFill="1" applyBorder="1" applyAlignment="1">
      <alignment horizontal="center" vertical="center" textRotation="255" shrinkToFit="1"/>
    </xf>
    <xf numFmtId="0" fontId="3" fillId="2" borderId="19" xfId="0" applyFont="1" applyFill="1" applyBorder="1" applyAlignment="1">
      <alignment horizontal="center" vertical="center" textRotation="255" shrinkToFit="1"/>
    </xf>
    <xf numFmtId="181" fontId="5" fillId="2" borderId="2" xfId="1" applyNumberFormat="1" applyFont="1" applyFill="1" applyBorder="1" applyAlignment="1" applyProtection="1">
      <alignment horizontal="right" vertical="center" shrinkToFit="1"/>
    </xf>
    <xf numFmtId="181" fontId="5" fillId="2" borderId="3" xfId="1" applyNumberFormat="1" applyFont="1" applyFill="1" applyBorder="1" applyAlignment="1" applyProtection="1">
      <alignment horizontal="right" vertical="center" shrinkToFit="1"/>
    </xf>
    <xf numFmtId="181" fontId="5" fillId="2" borderId="4" xfId="1" applyNumberFormat="1" applyFont="1" applyFill="1" applyBorder="1" applyAlignment="1" applyProtection="1">
      <alignment horizontal="righ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181" fontId="5" fillId="2" borderId="1" xfId="1" applyNumberFormat="1" applyFont="1" applyFill="1" applyBorder="1" applyAlignment="1" applyProtection="1">
      <alignment horizontal="right" vertical="center" shrinkToFit="1"/>
    </xf>
    <xf numFmtId="9" fontId="5" fillId="0" borderId="0" xfId="2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>
      <alignment horizontal="distributed" vertical="center" indent="1" shrinkToFit="1"/>
    </xf>
    <xf numFmtId="0" fontId="3" fillId="2" borderId="4" xfId="0" applyFont="1" applyFill="1" applyBorder="1" applyAlignment="1">
      <alignment horizontal="distributed" vertical="center" indent="1" shrinkToFit="1"/>
    </xf>
    <xf numFmtId="38" fontId="5" fillId="0" borderId="0" xfId="1" applyFont="1" applyFill="1" applyBorder="1" applyAlignment="1" applyProtection="1">
      <alignment horizontal="center" vertical="center" shrinkToFit="1"/>
    </xf>
    <xf numFmtId="0" fontId="11" fillId="2" borderId="3" xfId="0" applyFont="1" applyFill="1" applyBorder="1" applyAlignment="1">
      <alignment horizontal="center" vertical="center" wrapText="1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178" fontId="3" fillId="0" borderId="7" xfId="1" applyNumberFormat="1" applyFont="1" applyFill="1" applyBorder="1" applyAlignment="1" applyProtection="1">
      <alignment horizontal="center" vertical="center" shrinkToFit="1"/>
    </xf>
    <xf numFmtId="178" fontId="3" fillId="0" borderId="0" xfId="1" applyNumberFormat="1" applyFont="1" applyFill="1" applyBorder="1" applyAlignment="1" applyProtection="1">
      <alignment horizontal="center" vertical="center" shrinkToFit="1"/>
    </xf>
    <xf numFmtId="178" fontId="3" fillId="0" borderId="25" xfId="1" applyNumberFormat="1" applyFont="1" applyFill="1" applyBorder="1" applyAlignment="1" applyProtection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178" fontId="5" fillId="2" borderId="7" xfId="1" applyNumberFormat="1" applyFont="1" applyFill="1" applyBorder="1" applyAlignment="1" applyProtection="1">
      <alignment horizontal="right" vertical="center" shrinkToFit="1"/>
    </xf>
    <xf numFmtId="178" fontId="5" fillId="2" borderId="0" xfId="1" applyNumberFormat="1" applyFont="1" applyFill="1" applyBorder="1" applyAlignment="1" applyProtection="1">
      <alignment horizontal="right" vertical="center" shrinkToFit="1"/>
    </xf>
    <xf numFmtId="178" fontId="5" fillId="2" borderId="0" xfId="1" applyNumberFormat="1" applyFont="1" applyFill="1" applyBorder="1" applyAlignment="1" applyProtection="1">
      <alignment horizontal="center" vertical="center" shrinkToFit="1"/>
    </xf>
    <xf numFmtId="182" fontId="5" fillId="0" borderId="0" xfId="2" applyNumberFormat="1" applyFont="1" applyFill="1" applyBorder="1" applyAlignment="1" applyProtection="1">
      <alignment horizontal="right" vertical="center" shrinkToFit="1"/>
    </xf>
    <xf numFmtId="9" fontId="5" fillId="2" borderId="0" xfId="2" applyFont="1" applyFill="1" applyBorder="1" applyAlignment="1" applyProtection="1">
      <alignment horizontal="center" vertical="center" shrinkToFit="1"/>
    </xf>
    <xf numFmtId="9" fontId="5" fillId="2" borderId="25" xfId="2" applyFont="1" applyFill="1" applyBorder="1" applyAlignment="1" applyProtection="1">
      <alignment horizontal="center" vertical="center" shrinkToFit="1"/>
    </xf>
    <xf numFmtId="38" fontId="4" fillId="2" borderId="7" xfId="1" applyFont="1" applyFill="1" applyBorder="1" applyAlignment="1" applyProtection="1">
      <alignment horizontal="center" vertical="center" shrinkToFit="1"/>
    </xf>
    <xf numFmtId="38" fontId="4" fillId="2" borderId="0" xfId="1" applyFont="1" applyFill="1" applyBorder="1" applyAlignment="1" applyProtection="1">
      <alignment horizontal="center" vertical="center" shrinkToFit="1"/>
    </xf>
    <xf numFmtId="38" fontId="4" fillId="2" borderId="25" xfId="1" applyFont="1" applyFill="1" applyBorder="1" applyAlignment="1" applyProtection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distributed" vertical="center" indent="1" shrinkToFit="1"/>
    </xf>
    <xf numFmtId="0" fontId="5" fillId="2" borderId="0" xfId="0" applyFont="1" applyFill="1" applyAlignment="1">
      <alignment horizontal="distributed" vertical="center" shrinkToFit="1"/>
    </xf>
    <xf numFmtId="0" fontId="5" fillId="3" borderId="0" xfId="0" applyFont="1" applyFill="1" applyAlignment="1">
      <alignment horizontal="left" vertical="center" indent="1" shrinkToFit="1"/>
    </xf>
    <xf numFmtId="0" fontId="5" fillId="3" borderId="0" xfId="0" applyFont="1" applyFill="1" applyAlignment="1">
      <alignment horizontal="left" vertical="center" inden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49" fontId="5" fillId="3" borderId="0" xfId="0" applyNumberFormat="1" applyFont="1" applyFill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left" vertical="center" indent="1" shrinkToFit="1"/>
      <protection locked="0"/>
    </xf>
    <xf numFmtId="0" fontId="9" fillId="2" borderId="0" xfId="0" applyFont="1" applyFill="1" applyAlignment="1">
      <alignment horizontal="distributed" vertical="center" indent="4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49" fontId="3" fillId="2" borderId="40" xfId="0" applyNumberFormat="1" applyFont="1" applyFill="1" applyBorder="1" applyAlignment="1">
      <alignment horizontal="center" vertical="center" shrinkToFit="1"/>
    </xf>
    <xf numFmtId="180" fontId="5" fillId="2" borderId="32" xfId="1" applyNumberFormat="1" applyFont="1" applyFill="1" applyBorder="1" applyAlignment="1" applyProtection="1">
      <alignment horizontal="right" vertical="center" shrinkToFit="1"/>
    </xf>
    <xf numFmtId="0" fontId="3" fillId="2" borderId="32" xfId="0" applyFont="1" applyFill="1" applyBorder="1" applyAlignment="1">
      <alignment horizontal="center" vertical="center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180" fontId="5" fillId="2" borderId="39" xfId="1" applyNumberFormat="1" applyFont="1" applyFill="1" applyBorder="1" applyAlignment="1" applyProtection="1">
      <alignment horizontal="right" vertical="center" shrinkToFit="1"/>
    </xf>
    <xf numFmtId="0" fontId="3" fillId="2" borderId="49" xfId="0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 applyProtection="1">
      <alignment horizontal="distributed" vertical="center" wrapText="1" indent="3" shrinkToFit="1"/>
    </xf>
    <xf numFmtId="178" fontId="3" fillId="2" borderId="0" xfId="1" applyNumberFormat="1" applyFont="1" applyFill="1" applyBorder="1" applyAlignment="1" applyProtection="1">
      <alignment horizontal="distributed" vertical="center" wrapText="1" indent="3" shrinkToFit="1"/>
    </xf>
    <xf numFmtId="178" fontId="3" fillId="2" borderId="25" xfId="1" applyNumberFormat="1" applyFont="1" applyFill="1" applyBorder="1" applyAlignment="1" applyProtection="1">
      <alignment horizontal="distributed" vertical="center" wrapText="1" indent="3" shrinkToFit="1"/>
    </xf>
    <xf numFmtId="0" fontId="6" fillId="2" borderId="27" xfId="0" applyFont="1" applyFill="1" applyBorder="1" applyAlignment="1">
      <alignment horizontal="center" vertical="center" shrinkToFit="1"/>
    </xf>
    <xf numFmtId="178" fontId="3" fillId="2" borderId="7" xfId="1" applyNumberFormat="1" applyFont="1" applyFill="1" applyBorder="1" applyAlignment="1" applyProtection="1">
      <alignment horizontal="center" vertical="center" shrinkToFit="1"/>
    </xf>
    <xf numFmtId="178" fontId="3" fillId="2" borderId="0" xfId="1" applyNumberFormat="1" applyFont="1" applyFill="1" applyBorder="1" applyAlignment="1" applyProtection="1">
      <alignment horizontal="center" vertical="center" shrinkToFit="1"/>
    </xf>
    <xf numFmtId="178" fontId="3" fillId="2" borderId="25" xfId="1" applyNumberFormat="1" applyFont="1" applyFill="1" applyBorder="1" applyAlignment="1" applyProtection="1">
      <alignment horizontal="center" vertical="center" shrinkToFit="1"/>
    </xf>
    <xf numFmtId="181" fontId="5" fillId="2" borderId="38" xfId="0" applyNumberFormat="1" applyFont="1" applyFill="1" applyBorder="1" applyAlignment="1">
      <alignment horizontal="right" vertical="center"/>
    </xf>
    <xf numFmtId="181" fontId="5" fillId="2" borderId="40" xfId="0" applyNumberFormat="1" applyFont="1" applyFill="1" applyBorder="1" applyAlignment="1">
      <alignment horizontal="right" vertical="center"/>
    </xf>
    <xf numFmtId="181" fontId="5" fillId="2" borderId="37" xfId="0" applyNumberFormat="1" applyFont="1" applyFill="1" applyBorder="1" applyAlignment="1">
      <alignment horizontal="right" vertical="center"/>
    </xf>
    <xf numFmtId="38" fontId="5" fillId="2" borderId="0" xfId="1" applyFont="1" applyFill="1" applyBorder="1" applyAlignment="1" applyProtection="1">
      <alignment horizontal="center" vertical="center" shrinkToFit="1"/>
    </xf>
    <xf numFmtId="0" fontId="12" fillId="2" borderId="6" xfId="0" applyFont="1" applyFill="1" applyBorder="1" applyAlignment="1">
      <alignment horizontal="right" vertical="center" shrinkToFit="1"/>
    </xf>
    <xf numFmtId="176" fontId="3" fillId="2" borderId="6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 applyProtection="1">
      <alignment horizontal="center" vertical="center"/>
      <protection locked="0"/>
    </xf>
    <xf numFmtId="49" fontId="5" fillId="4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49" xfId="0" applyFont="1" applyFill="1" applyBorder="1" applyAlignment="1">
      <alignment horizontal="center" vertical="center" shrinkToFit="1"/>
    </xf>
    <xf numFmtId="178" fontId="4" fillId="2" borderId="7" xfId="1" applyNumberFormat="1" applyFont="1" applyFill="1" applyBorder="1" applyAlignment="1" applyProtection="1">
      <alignment horizontal="center" vertical="center" shrinkToFit="1"/>
    </xf>
    <xf numFmtId="178" fontId="4" fillId="2" borderId="0" xfId="1" applyNumberFormat="1" applyFont="1" applyFill="1" applyBorder="1" applyAlignment="1" applyProtection="1">
      <alignment horizontal="center" vertical="center" shrinkToFit="1"/>
    </xf>
    <xf numFmtId="178" fontId="4" fillId="2" borderId="25" xfId="1" applyNumberFormat="1" applyFont="1" applyFill="1" applyBorder="1" applyAlignment="1" applyProtection="1">
      <alignment horizontal="center" vertical="center" shrinkToFit="1"/>
    </xf>
    <xf numFmtId="182" fontId="5" fillId="4" borderId="0" xfId="2" applyNumberFormat="1" applyFont="1" applyFill="1" applyBorder="1" applyAlignment="1" applyProtection="1">
      <alignment horizontal="right" vertical="center" shrinkToFit="1"/>
      <protection locked="0"/>
    </xf>
    <xf numFmtId="0" fontId="10" fillId="2" borderId="0" xfId="0" applyFont="1" applyFill="1" applyAlignment="1">
      <alignment horizontal="distributed" vertical="center" indent="4" shrinkToFit="1"/>
    </xf>
    <xf numFmtId="49" fontId="5" fillId="4" borderId="0" xfId="0" applyNumberFormat="1" applyFont="1" applyFill="1" applyAlignment="1" applyProtection="1">
      <alignment horizontal="left" vertical="center" indent="1" shrinkToFit="1"/>
      <protection locked="0"/>
    </xf>
    <xf numFmtId="0" fontId="5" fillId="4" borderId="0" xfId="0" applyFont="1" applyFill="1" applyAlignment="1" applyProtection="1">
      <alignment horizontal="left" vertical="center" indent="1"/>
      <protection locked="0"/>
    </xf>
    <xf numFmtId="0" fontId="3" fillId="0" borderId="4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1347107</xdr:colOff>
      <xdr:row>5</xdr:row>
      <xdr:rowOff>13607</xdr:rowOff>
    </xdr:from>
    <xdr:to>
      <xdr:col>18</xdr:col>
      <xdr:colOff>144549</xdr:colOff>
      <xdr:row>7</xdr:row>
      <xdr:rowOff>50346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9132" y="1394732"/>
          <a:ext cx="4874392" cy="1198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48243</xdr:colOff>
      <xdr:row>1</xdr:row>
      <xdr:rowOff>29689</xdr:rowOff>
    </xdr:from>
    <xdr:to>
      <xdr:col>3</xdr:col>
      <xdr:colOff>714993</xdr:colOff>
      <xdr:row>4</xdr:row>
      <xdr:rowOff>197923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48293" y="305914"/>
          <a:ext cx="1228725" cy="99690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200">
              <a:solidFill>
                <a:sysClr val="windowText" lastClr="000000"/>
              </a:solidFill>
            </a:rPr>
            <a:t>Ａ</a:t>
          </a:r>
          <a:endParaRPr kumimoji="1" lang="en-US" altLang="ja-JP" sz="7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48243</xdr:colOff>
      <xdr:row>45</xdr:row>
      <xdr:rowOff>51954</xdr:rowOff>
    </xdr:from>
    <xdr:to>
      <xdr:col>3</xdr:col>
      <xdr:colOff>714993</xdr:colOff>
      <xdr:row>48</xdr:row>
      <xdr:rowOff>215241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48293" y="15796779"/>
          <a:ext cx="1228725" cy="1020537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200">
              <a:solidFill>
                <a:sysClr val="windowText" lastClr="000000"/>
              </a:solidFill>
            </a:rPr>
            <a:t>Ｂ</a:t>
          </a:r>
          <a:endParaRPr kumimoji="1" lang="en-US" altLang="ja-JP" sz="72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3</xdr:col>
      <xdr:colOff>544287</xdr:colOff>
      <xdr:row>49</xdr:row>
      <xdr:rowOff>10467</xdr:rowOff>
    </xdr:from>
    <xdr:to>
      <xdr:col>19</xdr:col>
      <xdr:colOff>208400</xdr:colOff>
      <xdr:row>51</xdr:row>
      <xdr:rowOff>19992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312" y="16898292"/>
          <a:ext cx="596966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E17B4-378A-4568-B40A-57C5A4AC19A1}">
  <sheetPr codeName="Sheet6">
    <tabColor rgb="FFFF0000"/>
  </sheetPr>
  <dimension ref="B1:AP89"/>
  <sheetViews>
    <sheetView showGridLines="0" showZeros="0" tabSelected="1" zoomScale="80" zoomScaleNormal="80" zoomScaleSheetLayoutView="55" workbookViewId="0">
      <selection activeCell="S9" sqref="S9:T9"/>
    </sheetView>
  </sheetViews>
  <sheetFormatPr defaultColWidth="9" defaultRowHeight="16.2" x14ac:dyDescent="0.45"/>
  <cols>
    <col min="1" max="1" width="5.19921875" style="21" customWidth="1"/>
    <col min="2" max="2" width="2.09765625" style="21" customWidth="1"/>
    <col min="3" max="3" width="5.19921875" style="21" customWidth="1"/>
    <col min="4" max="4" width="18.09765625" style="21" customWidth="1"/>
    <col min="5" max="5" width="11.19921875" style="21" customWidth="1"/>
    <col min="6" max="6" width="6.09765625" style="21" customWidth="1"/>
    <col min="7" max="7" width="11.19921875" style="21" customWidth="1"/>
    <col min="8" max="32" width="3" style="21" customWidth="1"/>
    <col min="33" max="33" width="2.19921875" style="21" customWidth="1"/>
    <col min="34" max="34" width="9" style="21"/>
    <col min="35" max="35" width="8" style="21" customWidth="1"/>
    <col min="36" max="37" width="13.5" style="21" hidden="1" customWidth="1"/>
    <col min="38" max="42" width="12.8984375" style="21" hidden="1" customWidth="1"/>
    <col min="43" max="43" width="12.8984375" style="21" customWidth="1"/>
    <col min="44" max="16384" width="9" style="21"/>
  </cols>
  <sheetData>
    <row r="1" spans="2:42" ht="21.75" customHeight="1" x14ac:dyDescent="0.45"/>
    <row r="2" spans="2:42" ht="21.75" customHeight="1" x14ac:dyDescent="0.45"/>
    <row r="3" spans="2:42" ht="21.75" customHeight="1" x14ac:dyDescent="0.45">
      <c r="C3" s="22"/>
      <c r="E3" s="209" t="s">
        <v>0</v>
      </c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2"/>
      <c r="V3" s="22"/>
      <c r="W3" s="22"/>
      <c r="X3" s="175" t="s">
        <v>48</v>
      </c>
      <c r="Y3" s="176"/>
      <c r="Z3" s="176"/>
      <c r="AA3" s="176"/>
      <c r="AB3" s="176"/>
      <c r="AC3" s="176"/>
      <c r="AD3" s="176"/>
      <c r="AE3" s="176"/>
      <c r="AF3" s="177"/>
    </row>
    <row r="4" spans="2:42" ht="21.75" customHeight="1" x14ac:dyDescent="0.45">
      <c r="B4" s="22"/>
      <c r="C4" s="22"/>
      <c r="D4" s="22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2"/>
      <c r="V4" s="22"/>
      <c r="W4" s="22"/>
      <c r="X4" s="115"/>
      <c r="Y4" s="116"/>
      <c r="Z4" s="116"/>
      <c r="AA4" s="116"/>
      <c r="AB4" s="116"/>
      <c r="AC4" s="116"/>
      <c r="AD4" s="116"/>
      <c r="AE4" s="116"/>
      <c r="AF4" s="132"/>
    </row>
    <row r="5" spans="2:42" ht="21.75" customHeight="1" x14ac:dyDescent="0.4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178"/>
      <c r="Y5" s="169"/>
      <c r="Z5" s="169"/>
      <c r="AA5" s="169"/>
      <c r="AB5" s="169"/>
      <c r="AC5" s="169"/>
      <c r="AD5" s="169"/>
      <c r="AE5" s="169"/>
      <c r="AF5" s="179"/>
    </row>
    <row r="6" spans="2:42" ht="21.75" customHeight="1" x14ac:dyDescent="0.45">
      <c r="B6" s="24"/>
      <c r="C6" s="24"/>
      <c r="D6" s="24"/>
      <c r="V6" s="24"/>
      <c r="W6" s="24"/>
      <c r="X6" s="178"/>
      <c r="Y6" s="169"/>
      <c r="Z6" s="169"/>
      <c r="AA6" s="169"/>
      <c r="AB6" s="169"/>
      <c r="AC6" s="169"/>
      <c r="AD6" s="169"/>
      <c r="AE6" s="169"/>
      <c r="AF6" s="179"/>
      <c r="AL6" s="25" t="s">
        <v>1</v>
      </c>
      <c r="AM6" s="114" t="s">
        <v>2</v>
      </c>
      <c r="AN6" s="112"/>
      <c r="AO6" s="112"/>
      <c r="AP6" s="26" t="s">
        <v>3</v>
      </c>
    </row>
    <row r="7" spans="2:42" ht="69.75" customHeight="1" x14ac:dyDescent="0.45">
      <c r="B7" s="24"/>
      <c r="C7" s="24"/>
      <c r="D7" s="24"/>
      <c r="V7" s="24"/>
      <c r="W7" s="24"/>
      <c r="X7" s="180"/>
      <c r="Y7" s="181"/>
      <c r="Z7" s="181"/>
      <c r="AA7" s="181"/>
      <c r="AB7" s="181"/>
      <c r="AC7" s="181"/>
      <c r="AD7" s="181"/>
      <c r="AE7" s="181"/>
      <c r="AF7" s="182"/>
      <c r="AL7" s="25"/>
      <c r="AM7" s="114"/>
      <c r="AN7" s="112"/>
      <c r="AO7" s="112"/>
      <c r="AP7" s="26"/>
    </row>
    <row r="8" spans="2:42" ht="16.5" customHeight="1" thickBot="1" x14ac:dyDescent="0.5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183" t="s">
        <v>91</v>
      </c>
      <c r="Z8" s="183"/>
      <c r="AA8" s="183"/>
      <c r="AB8" s="183"/>
      <c r="AC8" s="183"/>
      <c r="AD8" s="183"/>
      <c r="AE8" s="183"/>
      <c r="AF8" s="27"/>
      <c r="AG8" s="27"/>
    </row>
    <row r="9" spans="2:42" ht="31.5" customHeight="1" x14ac:dyDescent="0.45">
      <c r="B9" s="28"/>
      <c r="G9" s="200" t="s">
        <v>75</v>
      </c>
      <c r="H9" s="200"/>
      <c r="I9" s="200"/>
      <c r="J9" s="200"/>
      <c r="K9" s="200"/>
      <c r="L9" s="200"/>
      <c r="M9" s="200"/>
      <c r="N9" s="200"/>
      <c r="O9" s="200"/>
      <c r="Q9" s="201" t="s">
        <v>41</v>
      </c>
      <c r="R9" s="201"/>
      <c r="S9" s="202"/>
      <c r="T9" s="202"/>
      <c r="U9" s="29" t="s">
        <v>46</v>
      </c>
      <c r="V9" s="202"/>
      <c r="W9" s="202"/>
      <c r="X9" s="29" t="s">
        <v>42</v>
      </c>
      <c r="Y9" s="202"/>
      <c r="Z9" s="202"/>
      <c r="AA9" s="30" t="s">
        <v>43</v>
      </c>
      <c r="AB9" s="31"/>
      <c r="AC9" s="31"/>
      <c r="AD9" s="31"/>
      <c r="AF9" s="32"/>
      <c r="AG9" s="33"/>
    </row>
    <row r="10" spans="2:42" ht="31.5" customHeight="1" x14ac:dyDescent="0.45">
      <c r="B10" s="28"/>
      <c r="C10" s="34" t="s">
        <v>4</v>
      </c>
      <c r="K10" s="160" t="s">
        <v>5</v>
      </c>
      <c r="L10" s="160"/>
      <c r="M10" s="160"/>
      <c r="N10" s="160"/>
      <c r="Q10" s="203"/>
      <c r="R10" s="203"/>
      <c r="S10" s="35" t="s">
        <v>49</v>
      </c>
      <c r="T10" s="203"/>
      <c r="U10" s="203"/>
      <c r="V10" s="203"/>
      <c r="W10" s="36"/>
      <c r="X10" s="36"/>
      <c r="Y10" s="36"/>
      <c r="Z10" s="37"/>
      <c r="AA10" s="37"/>
      <c r="AB10" s="37"/>
      <c r="AC10" s="37"/>
      <c r="AD10" s="37"/>
      <c r="AG10" s="33"/>
    </row>
    <row r="11" spans="2:42" ht="31.5" customHeight="1" x14ac:dyDescent="0.45">
      <c r="B11" s="28"/>
      <c r="G11" s="169" t="s">
        <v>73</v>
      </c>
      <c r="H11" s="169"/>
      <c r="I11" s="169"/>
      <c r="J11" s="169"/>
      <c r="K11" s="160" t="s">
        <v>45</v>
      </c>
      <c r="L11" s="160"/>
      <c r="M11" s="160"/>
      <c r="N11" s="160"/>
      <c r="O11" s="38"/>
      <c r="P11" s="38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33"/>
    </row>
    <row r="12" spans="2:42" ht="31.5" customHeight="1" x14ac:dyDescent="0.45">
      <c r="B12" s="28"/>
      <c r="G12" s="24"/>
      <c r="K12" s="160" t="s">
        <v>6</v>
      </c>
      <c r="L12" s="160"/>
      <c r="M12" s="160"/>
      <c r="N12" s="160"/>
      <c r="Q12" s="203"/>
      <c r="R12" s="203"/>
      <c r="S12" s="203"/>
      <c r="T12" s="35" t="s">
        <v>49</v>
      </c>
      <c r="U12" s="203"/>
      <c r="V12" s="203"/>
      <c r="W12" s="203"/>
      <c r="X12" s="35" t="s">
        <v>49</v>
      </c>
      <c r="Y12" s="203"/>
      <c r="Z12" s="203"/>
      <c r="AA12" s="203"/>
      <c r="AB12" s="39"/>
      <c r="AC12" s="39"/>
      <c r="AD12" s="39"/>
      <c r="AG12" s="33"/>
    </row>
    <row r="13" spans="2:42" ht="31.5" customHeight="1" x14ac:dyDescent="0.45">
      <c r="B13" s="28"/>
      <c r="K13" s="160" t="s">
        <v>37</v>
      </c>
      <c r="L13" s="160"/>
      <c r="M13" s="160"/>
      <c r="N13" s="160"/>
      <c r="O13" s="38"/>
      <c r="P13" s="38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33"/>
    </row>
    <row r="14" spans="2:42" ht="31.5" customHeight="1" x14ac:dyDescent="0.45">
      <c r="B14" s="28"/>
      <c r="G14" s="24"/>
      <c r="K14" s="160" t="s">
        <v>90</v>
      </c>
      <c r="L14" s="160"/>
      <c r="M14" s="160"/>
      <c r="N14" s="160"/>
      <c r="O14" s="38"/>
      <c r="P14" s="38"/>
      <c r="Q14" s="211"/>
      <c r="R14" s="211"/>
      <c r="S14" s="211"/>
      <c r="T14" s="211"/>
      <c r="U14" s="211"/>
      <c r="V14" s="211"/>
      <c r="W14" s="211"/>
      <c r="X14" s="211"/>
      <c r="Y14" s="40"/>
      <c r="Z14" s="40"/>
      <c r="AA14" s="40"/>
      <c r="AB14" s="41"/>
      <c r="AC14" s="41"/>
      <c r="AD14" s="41"/>
      <c r="AE14" s="41"/>
      <c r="AF14" s="41"/>
      <c r="AG14" s="33"/>
    </row>
    <row r="15" spans="2:42" ht="31.5" customHeight="1" thickBot="1" x14ac:dyDescent="0.5">
      <c r="B15" s="28"/>
      <c r="C15" s="42" t="s">
        <v>18</v>
      </c>
      <c r="D15" s="21" t="s">
        <v>17</v>
      </c>
      <c r="K15" s="160" t="s">
        <v>92</v>
      </c>
      <c r="L15" s="160"/>
      <c r="M15" s="160"/>
      <c r="N15" s="160"/>
      <c r="Q15" s="211"/>
      <c r="R15" s="211"/>
      <c r="S15" s="211"/>
      <c r="T15" s="211"/>
      <c r="U15" s="211"/>
      <c r="V15" s="211"/>
      <c r="W15" s="211"/>
      <c r="X15" s="211"/>
      <c r="AG15" s="33"/>
    </row>
    <row r="16" spans="2:42" ht="27" customHeight="1" x14ac:dyDescent="0.45">
      <c r="B16" s="28"/>
      <c r="C16" s="163" t="s">
        <v>71</v>
      </c>
      <c r="D16" s="164"/>
      <c r="E16" s="164"/>
      <c r="F16" s="164"/>
      <c r="G16" s="165"/>
      <c r="H16" s="163" t="s">
        <v>16</v>
      </c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5"/>
      <c r="X16" s="166" t="s">
        <v>23</v>
      </c>
      <c r="Y16" s="167"/>
      <c r="Z16" s="167"/>
      <c r="AA16" s="167"/>
      <c r="AB16" s="167"/>
      <c r="AC16" s="167"/>
      <c r="AD16" s="167"/>
      <c r="AE16" s="167"/>
      <c r="AF16" s="168"/>
      <c r="AG16" s="33"/>
    </row>
    <row r="17" spans="2:37" ht="27" customHeight="1" x14ac:dyDescent="0.45">
      <c r="B17" s="28"/>
      <c r="C17" s="158" t="s">
        <v>33</v>
      </c>
      <c r="D17" s="113"/>
      <c r="E17" s="26" t="s">
        <v>7</v>
      </c>
      <c r="F17" s="26" t="s">
        <v>8</v>
      </c>
      <c r="G17" s="43" t="s">
        <v>34</v>
      </c>
      <c r="H17" s="158" t="s">
        <v>33</v>
      </c>
      <c r="I17" s="112"/>
      <c r="J17" s="112"/>
      <c r="K17" s="112"/>
      <c r="L17" s="112"/>
      <c r="M17" s="113"/>
      <c r="N17" s="114" t="s">
        <v>7</v>
      </c>
      <c r="O17" s="112"/>
      <c r="P17" s="112"/>
      <c r="Q17" s="113"/>
      <c r="R17" s="115" t="s">
        <v>8</v>
      </c>
      <c r="S17" s="116"/>
      <c r="T17" s="117" t="s">
        <v>34</v>
      </c>
      <c r="U17" s="118"/>
      <c r="V17" s="118"/>
      <c r="W17" s="185"/>
      <c r="X17" s="131"/>
      <c r="Y17" s="116"/>
      <c r="Z17" s="116"/>
      <c r="AA17" s="116"/>
      <c r="AB17" s="116"/>
      <c r="AC17" s="116"/>
      <c r="AD17" s="116"/>
      <c r="AE17" s="116"/>
      <c r="AF17" s="204"/>
      <c r="AG17" s="33"/>
    </row>
    <row r="18" spans="2:37" ht="27" customHeight="1" x14ac:dyDescent="0.45">
      <c r="B18" s="28"/>
      <c r="C18" s="119" t="s">
        <v>13</v>
      </c>
      <c r="D18" s="44" t="s">
        <v>60</v>
      </c>
      <c r="E18" s="9">
        <v>4075</v>
      </c>
      <c r="F18" s="45"/>
      <c r="G18" s="10">
        <f>E18*F18</f>
        <v>0</v>
      </c>
      <c r="H18" s="159" t="s">
        <v>26</v>
      </c>
      <c r="I18" s="139"/>
      <c r="J18" s="139"/>
      <c r="K18" s="139"/>
      <c r="L18" s="139"/>
      <c r="M18" s="140"/>
      <c r="N18" s="122">
        <v>9270</v>
      </c>
      <c r="O18" s="123"/>
      <c r="P18" s="123"/>
      <c r="Q18" s="124"/>
      <c r="R18" s="125"/>
      <c r="S18" s="126"/>
      <c r="T18" s="101">
        <f t="shared" ref="T18:T26" si="0">N18*R18</f>
        <v>0</v>
      </c>
      <c r="U18" s="102"/>
      <c r="V18" s="102"/>
      <c r="W18" s="184"/>
      <c r="X18" s="155" t="s">
        <v>87</v>
      </c>
      <c r="Y18" s="156"/>
      <c r="Z18" s="156"/>
      <c r="AA18" s="156"/>
      <c r="AB18" s="156"/>
      <c r="AC18" s="156"/>
      <c r="AD18" s="156"/>
      <c r="AE18" s="156"/>
      <c r="AF18" s="157"/>
      <c r="AG18" s="33"/>
    </row>
    <row r="19" spans="2:37" ht="27" customHeight="1" x14ac:dyDescent="0.45">
      <c r="B19" s="28"/>
      <c r="C19" s="120"/>
      <c r="D19" s="26" t="s">
        <v>11</v>
      </c>
      <c r="E19" s="9">
        <v>7425</v>
      </c>
      <c r="F19" s="45"/>
      <c r="G19" s="10">
        <f t="shared" ref="G19:G29" si="1">E19*F19</f>
        <v>0</v>
      </c>
      <c r="H19" s="139" t="s">
        <v>27</v>
      </c>
      <c r="I19" s="139"/>
      <c r="J19" s="139"/>
      <c r="K19" s="139"/>
      <c r="L19" s="139"/>
      <c r="M19" s="140"/>
      <c r="N19" s="122">
        <v>5125</v>
      </c>
      <c r="O19" s="123"/>
      <c r="P19" s="123"/>
      <c r="Q19" s="124"/>
      <c r="R19" s="125"/>
      <c r="S19" s="126"/>
      <c r="T19" s="101">
        <f t="shared" si="0"/>
        <v>0</v>
      </c>
      <c r="U19" s="102"/>
      <c r="V19" s="102"/>
      <c r="W19" s="184"/>
      <c r="X19" s="205"/>
      <c r="Y19" s="206"/>
      <c r="Z19" s="206"/>
      <c r="AA19" s="206"/>
      <c r="AB19" s="206"/>
      <c r="AC19" s="206"/>
      <c r="AD19" s="206"/>
      <c r="AE19" s="206"/>
      <c r="AF19" s="207"/>
      <c r="AG19" s="33"/>
    </row>
    <row r="20" spans="2:37" ht="27" customHeight="1" x14ac:dyDescent="0.45">
      <c r="B20" s="28"/>
      <c r="C20" s="120"/>
      <c r="D20" s="44" t="s">
        <v>50</v>
      </c>
      <c r="E20" s="9">
        <v>4995</v>
      </c>
      <c r="F20" s="45"/>
      <c r="G20" s="10">
        <f t="shared" si="1"/>
        <v>0</v>
      </c>
      <c r="H20" s="139" t="s">
        <v>28</v>
      </c>
      <c r="I20" s="139"/>
      <c r="J20" s="139"/>
      <c r="K20" s="139"/>
      <c r="L20" s="139"/>
      <c r="M20" s="140"/>
      <c r="N20" s="122">
        <v>19660</v>
      </c>
      <c r="O20" s="123"/>
      <c r="P20" s="123"/>
      <c r="Q20" s="124"/>
      <c r="R20" s="125"/>
      <c r="S20" s="126"/>
      <c r="T20" s="101">
        <f t="shared" si="0"/>
        <v>0</v>
      </c>
      <c r="U20" s="102"/>
      <c r="V20" s="102"/>
      <c r="W20" s="184"/>
      <c r="X20" s="14"/>
      <c r="Y20" s="3"/>
      <c r="Z20" s="148"/>
      <c r="AA20" s="148"/>
      <c r="AB20" s="148"/>
      <c r="AC20" s="148"/>
      <c r="AD20" s="148"/>
      <c r="AE20" s="148"/>
      <c r="AF20" s="2"/>
      <c r="AG20" s="33"/>
    </row>
    <row r="21" spans="2:37" ht="27" customHeight="1" x14ac:dyDescent="0.45">
      <c r="B21" s="28"/>
      <c r="C21" s="120"/>
      <c r="D21" s="44" t="s">
        <v>51</v>
      </c>
      <c r="E21" s="9">
        <v>3765</v>
      </c>
      <c r="F21" s="45"/>
      <c r="G21" s="10">
        <f t="shared" si="1"/>
        <v>0</v>
      </c>
      <c r="H21" s="139" t="s">
        <v>35</v>
      </c>
      <c r="I21" s="139"/>
      <c r="J21" s="139"/>
      <c r="K21" s="139"/>
      <c r="L21" s="139"/>
      <c r="M21" s="140"/>
      <c r="N21" s="122">
        <v>57395</v>
      </c>
      <c r="O21" s="123"/>
      <c r="P21" s="123"/>
      <c r="Q21" s="124"/>
      <c r="R21" s="125"/>
      <c r="S21" s="126"/>
      <c r="T21" s="101">
        <f t="shared" si="0"/>
        <v>0</v>
      </c>
      <c r="U21" s="102"/>
      <c r="V21" s="102"/>
      <c r="W21" s="184"/>
      <c r="X21" s="149">
        <v>3</v>
      </c>
      <c r="Y21" s="150"/>
      <c r="Z21" s="151" t="s">
        <v>82</v>
      </c>
      <c r="AA21" s="151"/>
      <c r="AB21" s="20" t="s">
        <v>85</v>
      </c>
      <c r="AC21" s="208">
        <v>1</v>
      </c>
      <c r="AD21" s="208"/>
      <c r="AE21" s="153" t="s">
        <v>86</v>
      </c>
      <c r="AF21" s="154"/>
      <c r="AG21" s="33"/>
    </row>
    <row r="22" spans="2:37" ht="27" customHeight="1" x14ac:dyDescent="0.45">
      <c r="B22" s="28"/>
      <c r="C22" s="120"/>
      <c r="D22" s="44" t="s">
        <v>52</v>
      </c>
      <c r="E22" s="9">
        <v>7550</v>
      </c>
      <c r="F22" s="45"/>
      <c r="G22" s="10">
        <f t="shared" si="1"/>
        <v>0</v>
      </c>
      <c r="H22" s="139" t="s">
        <v>30</v>
      </c>
      <c r="I22" s="139"/>
      <c r="J22" s="139"/>
      <c r="K22" s="139"/>
      <c r="L22" s="139"/>
      <c r="M22" s="140"/>
      <c r="N22" s="122">
        <v>5780</v>
      </c>
      <c r="O22" s="123"/>
      <c r="P22" s="123"/>
      <c r="Q22" s="124"/>
      <c r="R22" s="125"/>
      <c r="S22" s="126"/>
      <c r="T22" s="101">
        <f t="shared" si="0"/>
        <v>0</v>
      </c>
      <c r="U22" s="102"/>
      <c r="V22" s="102"/>
      <c r="W22" s="184"/>
      <c r="X22" s="14"/>
      <c r="Y22" s="3"/>
      <c r="Z22" s="199"/>
      <c r="AA22" s="199"/>
      <c r="AB22" s="199"/>
      <c r="AC22" s="153"/>
      <c r="AD22" s="153"/>
      <c r="AE22" s="153"/>
      <c r="AF22" s="33"/>
      <c r="AG22" s="33"/>
    </row>
    <row r="23" spans="2:37" ht="27" customHeight="1" x14ac:dyDescent="0.45">
      <c r="B23" s="28"/>
      <c r="C23" s="120"/>
      <c r="D23" s="44" t="s">
        <v>53</v>
      </c>
      <c r="E23" s="9">
        <v>3020</v>
      </c>
      <c r="F23" s="45"/>
      <c r="G23" s="10">
        <f t="shared" si="1"/>
        <v>0</v>
      </c>
      <c r="H23" s="139" t="s">
        <v>31</v>
      </c>
      <c r="I23" s="139"/>
      <c r="J23" s="139"/>
      <c r="K23" s="139"/>
      <c r="L23" s="139"/>
      <c r="M23" s="140"/>
      <c r="N23" s="122">
        <v>4065</v>
      </c>
      <c r="O23" s="123"/>
      <c r="P23" s="123"/>
      <c r="Q23" s="124"/>
      <c r="R23" s="125"/>
      <c r="S23" s="126"/>
      <c r="T23" s="101">
        <f t="shared" si="0"/>
        <v>0</v>
      </c>
      <c r="U23" s="102"/>
      <c r="V23" s="102"/>
      <c r="W23" s="184"/>
      <c r="X23" s="14"/>
      <c r="Y23" s="3"/>
      <c r="Z23" s="199"/>
      <c r="AA23" s="199"/>
      <c r="AB23" s="199"/>
      <c r="AC23" s="153"/>
      <c r="AD23" s="153"/>
      <c r="AE23" s="153"/>
      <c r="AF23" s="46"/>
      <c r="AG23" s="33"/>
    </row>
    <row r="24" spans="2:37" ht="27" customHeight="1" x14ac:dyDescent="0.45">
      <c r="B24" s="28"/>
      <c r="C24" s="120"/>
      <c r="D24" s="44" t="s">
        <v>54</v>
      </c>
      <c r="E24" s="9">
        <v>5105</v>
      </c>
      <c r="F24" s="45"/>
      <c r="G24" s="10">
        <f t="shared" si="1"/>
        <v>0</v>
      </c>
      <c r="H24" s="139" t="s">
        <v>29</v>
      </c>
      <c r="I24" s="139"/>
      <c r="J24" s="139"/>
      <c r="K24" s="139"/>
      <c r="L24" s="139"/>
      <c r="M24" s="140"/>
      <c r="N24" s="122">
        <v>40830</v>
      </c>
      <c r="O24" s="123"/>
      <c r="P24" s="123"/>
      <c r="Q24" s="124"/>
      <c r="R24" s="125"/>
      <c r="S24" s="126"/>
      <c r="T24" s="101">
        <f t="shared" si="0"/>
        <v>0</v>
      </c>
      <c r="U24" s="102"/>
      <c r="V24" s="102"/>
      <c r="W24" s="184"/>
      <c r="X24" s="14"/>
      <c r="Y24" s="3"/>
      <c r="Z24" s="148"/>
      <c r="AA24" s="148"/>
      <c r="AB24" s="148"/>
      <c r="AC24" s="153"/>
      <c r="AD24" s="153"/>
      <c r="AE24" s="153"/>
      <c r="AF24" s="46"/>
      <c r="AG24" s="33"/>
    </row>
    <row r="25" spans="2:37" ht="27" customHeight="1" x14ac:dyDescent="0.45">
      <c r="B25" s="28"/>
      <c r="C25" s="120"/>
      <c r="D25" s="44" t="s">
        <v>56</v>
      </c>
      <c r="E25" s="9">
        <v>5125</v>
      </c>
      <c r="F25" s="45"/>
      <c r="G25" s="10">
        <f t="shared" si="1"/>
        <v>0</v>
      </c>
      <c r="H25" s="142" t="s">
        <v>74</v>
      </c>
      <c r="I25" s="143"/>
      <c r="J25" s="143"/>
      <c r="K25" s="143"/>
      <c r="L25" s="143"/>
      <c r="M25" s="144"/>
      <c r="N25" s="122">
        <v>5065</v>
      </c>
      <c r="O25" s="123"/>
      <c r="P25" s="123"/>
      <c r="Q25" s="124"/>
      <c r="R25" s="125"/>
      <c r="S25" s="126"/>
      <c r="T25" s="101">
        <f t="shared" si="0"/>
        <v>0</v>
      </c>
      <c r="U25" s="102"/>
      <c r="V25" s="102"/>
      <c r="W25" s="184"/>
      <c r="X25" s="193"/>
      <c r="Y25" s="194"/>
      <c r="Z25" s="194"/>
      <c r="AA25" s="194"/>
      <c r="AB25" s="194"/>
      <c r="AC25" s="194"/>
      <c r="AD25" s="194"/>
      <c r="AE25" s="194"/>
      <c r="AF25" s="195"/>
      <c r="AG25" s="33"/>
      <c r="AK25" s="47" t="s">
        <v>67</v>
      </c>
    </row>
    <row r="26" spans="2:37" ht="27" customHeight="1" thickBot="1" x14ac:dyDescent="0.5">
      <c r="B26" s="28"/>
      <c r="C26" s="119" t="s">
        <v>9</v>
      </c>
      <c r="D26" s="44" t="s">
        <v>60</v>
      </c>
      <c r="E26" s="9">
        <v>4215</v>
      </c>
      <c r="F26" s="45"/>
      <c r="G26" s="10">
        <f t="shared" si="1"/>
        <v>0</v>
      </c>
      <c r="H26" s="85" t="s">
        <v>32</v>
      </c>
      <c r="I26" s="85"/>
      <c r="J26" s="85"/>
      <c r="K26" s="85"/>
      <c r="L26" s="85"/>
      <c r="M26" s="86"/>
      <c r="N26" s="196">
        <v>3250</v>
      </c>
      <c r="O26" s="197"/>
      <c r="P26" s="197"/>
      <c r="Q26" s="198"/>
      <c r="R26" s="90"/>
      <c r="S26" s="90"/>
      <c r="T26" s="101">
        <f t="shared" si="0"/>
        <v>0</v>
      </c>
      <c r="U26" s="102"/>
      <c r="V26" s="102"/>
      <c r="W26" s="184"/>
      <c r="X26" s="189"/>
      <c r="Y26" s="190"/>
      <c r="Z26" s="190"/>
      <c r="AA26" s="190"/>
      <c r="AB26" s="190"/>
      <c r="AC26" s="190"/>
      <c r="AD26" s="190"/>
      <c r="AE26" s="190"/>
      <c r="AF26" s="191"/>
      <c r="AG26" s="33"/>
      <c r="AK26" s="47" t="s">
        <v>62</v>
      </c>
    </row>
    <row r="27" spans="2:37" ht="27" customHeight="1" x14ac:dyDescent="0.45">
      <c r="B27" s="28"/>
      <c r="C27" s="120"/>
      <c r="D27" s="26" t="s">
        <v>11</v>
      </c>
      <c r="E27" s="9">
        <v>9175</v>
      </c>
      <c r="F27" s="45"/>
      <c r="G27" s="10">
        <f t="shared" si="1"/>
        <v>0</v>
      </c>
      <c r="H27" s="129" t="s">
        <v>15</v>
      </c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92"/>
      <c r="X27" s="190"/>
      <c r="Y27" s="190"/>
      <c r="Z27" s="190"/>
      <c r="AA27" s="190"/>
      <c r="AB27" s="190"/>
      <c r="AC27" s="190"/>
      <c r="AD27" s="190"/>
      <c r="AE27" s="190"/>
      <c r="AF27" s="191"/>
      <c r="AG27" s="33"/>
      <c r="AK27" s="47" t="s">
        <v>63</v>
      </c>
    </row>
    <row r="28" spans="2:37" ht="27" customHeight="1" x14ac:dyDescent="0.45">
      <c r="B28" s="28"/>
      <c r="C28" s="120"/>
      <c r="D28" s="44" t="s">
        <v>50</v>
      </c>
      <c r="E28" s="9">
        <v>4995</v>
      </c>
      <c r="F28" s="45"/>
      <c r="G28" s="10">
        <f t="shared" si="1"/>
        <v>0</v>
      </c>
      <c r="H28" s="131" t="s">
        <v>33</v>
      </c>
      <c r="I28" s="116"/>
      <c r="J28" s="116"/>
      <c r="K28" s="116"/>
      <c r="L28" s="116"/>
      <c r="M28" s="132"/>
      <c r="N28" s="115" t="s">
        <v>7</v>
      </c>
      <c r="O28" s="116"/>
      <c r="P28" s="116"/>
      <c r="Q28" s="132"/>
      <c r="R28" s="115" t="s">
        <v>88</v>
      </c>
      <c r="S28" s="116"/>
      <c r="T28" s="133" t="s">
        <v>34</v>
      </c>
      <c r="U28" s="134"/>
      <c r="V28" s="134"/>
      <c r="W28" s="188"/>
      <c r="X28" s="24"/>
      <c r="Y28" s="24"/>
      <c r="Z28" s="24"/>
      <c r="AA28" s="24"/>
      <c r="AB28" s="24"/>
      <c r="AC28" s="24"/>
      <c r="AD28" s="24"/>
      <c r="AE28" s="24"/>
      <c r="AF28" s="49"/>
      <c r="AG28" s="33"/>
      <c r="AK28" s="47" t="s">
        <v>64</v>
      </c>
    </row>
    <row r="29" spans="2:37" ht="27" customHeight="1" thickBot="1" x14ac:dyDescent="0.5">
      <c r="B29" s="28"/>
      <c r="C29" s="120"/>
      <c r="D29" s="44" t="s">
        <v>52</v>
      </c>
      <c r="E29" s="9">
        <v>7550</v>
      </c>
      <c r="F29" s="45"/>
      <c r="G29" s="10">
        <f t="shared" si="1"/>
        <v>0</v>
      </c>
      <c r="H29" s="135" t="s">
        <v>15</v>
      </c>
      <c r="I29" s="136"/>
      <c r="J29" s="136"/>
      <c r="K29" s="136"/>
      <c r="L29" s="136"/>
      <c r="M29" s="136"/>
      <c r="N29" s="137">
        <v>1820</v>
      </c>
      <c r="O29" s="137"/>
      <c r="P29" s="137"/>
      <c r="Q29" s="137"/>
      <c r="R29" s="114">
        <f>+X21*AC21</f>
        <v>3</v>
      </c>
      <c r="S29" s="113"/>
      <c r="T29" s="101">
        <f>N29*R29</f>
        <v>5460</v>
      </c>
      <c r="U29" s="102"/>
      <c r="V29" s="102"/>
      <c r="W29" s="184"/>
      <c r="X29" s="3"/>
      <c r="Y29" s="3"/>
      <c r="Z29" s="1"/>
      <c r="AA29" s="1"/>
      <c r="AB29" s="1"/>
      <c r="AC29" s="1"/>
      <c r="AD29" s="1"/>
      <c r="AE29" s="1"/>
      <c r="AF29" s="49"/>
      <c r="AG29" s="33"/>
      <c r="AK29" s="47" t="s">
        <v>65</v>
      </c>
    </row>
    <row r="30" spans="2:37" ht="27" customHeight="1" thickBot="1" x14ac:dyDescent="0.5">
      <c r="B30" s="28"/>
      <c r="C30" s="121"/>
      <c r="D30" s="50" t="s">
        <v>55</v>
      </c>
      <c r="E30" s="11">
        <v>2975</v>
      </c>
      <c r="F30" s="48"/>
      <c r="G30" s="10">
        <f>E30*F30</f>
        <v>0</v>
      </c>
      <c r="H30" s="127" t="s">
        <v>61</v>
      </c>
      <c r="I30" s="103"/>
      <c r="J30" s="103"/>
      <c r="K30" s="103"/>
      <c r="L30" s="103"/>
      <c r="M30" s="103"/>
      <c r="N30" s="103"/>
      <c r="O30" s="103"/>
      <c r="P30" s="103"/>
      <c r="Q30" s="104"/>
      <c r="R30" s="104"/>
      <c r="S30" s="104"/>
      <c r="T30" s="104"/>
      <c r="U30" s="104"/>
      <c r="V30" s="104"/>
      <c r="W30" s="128"/>
      <c r="X30" s="51"/>
      <c r="Y30" s="51"/>
      <c r="Z30" s="51"/>
      <c r="AA30" s="51"/>
      <c r="AB30" s="51"/>
      <c r="AC30" s="51"/>
      <c r="AD30" s="51"/>
      <c r="AE30" s="51"/>
      <c r="AF30" s="49"/>
      <c r="AG30" s="33"/>
      <c r="AK30" s="47" t="s">
        <v>66</v>
      </c>
    </row>
    <row r="31" spans="2:37" ht="27" customHeight="1" x14ac:dyDescent="0.45">
      <c r="B31" s="28"/>
      <c r="C31" s="52"/>
      <c r="D31" s="104" t="s">
        <v>14</v>
      </c>
      <c r="E31" s="103"/>
      <c r="F31" s="104"/>
      <c r="G31" s="128"/>
      <c r="H31" s="112" t="s">
        <v>33</v>
      </c>
      <c r="I31" s="112"/>
      <c r="J31" s="112"/>
      <c r="K31" s="112"/>
      <c r="L31" s="112"/>
      <c r="M31" s="113"/>
      <c r="N31" s="114" t="s">
        <v>7</v>
      </c>
      <c r="O31" s="112"/>
      <c r="P31" s="112"/>
      <c r="Q31" s="113"/>
      <c r="R31" s="115" t="s">
        <v>8</v>
      </c>
      <c r="S31" s="116"/>
      <c r="T31" s="117" t="s">
        <v>34</v>
      </c>
      <c r="U31" s="118"/>
      <c r="V31" s="118"/>
      <c r="W31" s="185"/>
      <c r="X31" s="8"/>
      <c r="Y31" s="3"/>
      <c r="Z31" s="1"/>
      <c r="AA31" s="1"/>
      <c r="AB31" s="1"/>
      <c r="AC31" s="1"/>
      <c r="AD31" s="1"/>
      <c r="AE31" s="1"/>
      <c r="AF31" s="46"/>
      <c r="AG31" s="33"/>
      <c r="AK31" s="47" t="s">
        <v>68</v>
      </c>
    </row>
    <row r="32" spans="2:37" ht="27" customHeight="1" thickBot="1" x14ac:dyDescent="0.5">
      <c r="B32" s="28"/>
      <c r="C32" s="53"/>
      <c r="D32" s="25" t="s">
        <v>33</v>
      </c>
      <c r="E32" s="25" t="s">
        <v>7</v>
      </c>
      <c r="F32" s="26" t="s">
        <v>57</v>
      </c>
      <c r="G32" s="54" t="s">
        <v>34</v>
      </c>
      <c r="H32" s="85" t="s">
        <v>10</v>
      </c>
      <c r="I32" s="85"/>
      <c r="J32" s="85"/>
      <c r="K32" s="85"/>
      <c r="L32" s="85"/>
      <c r="M32" s="86"/>
      <c r="N32" s="87">
        <v>5460</v>
      </c>
      <c r="O32" s="88"/>
      <c r="P32" s="88"/>
      <c r="Q32" s="89"/>
      <c r="R32" s="90"/>
      <c r="S32" s="90" t="e">
        <f>N32*#REF!</f>
        <v>#REF!</v>
      </c>
      <c r="T32" s="101">
        <f>N32*R32</f>
        <v>0</v>
      </c>
      <c r="U32" s="102"/>
      <c r="V32" s="102"/>
      <c r="W32" s="184"/>
      <c r="X32" s="28"/>
      <c r="AF32" s="33"/>
      <c r="AG32" s="33"/>
      <c r="AK32" s="47" t="s">
        <v>78</v>
      </c>
    </row>
    <row r="33" spans="2:37" ht="27" customHeight="1" thickBot="1" x14ac:dyDescent="0.5">
      <c r="B33" s="28"/>
      <c r="C33" s="55"/>
      <c r="D33" s="56" t="s">
        <v>44</v>
      </c>
      <c r="E33" s="12">
        <v>1050</v>
      </c>
      <c r="F33" s="48"/>
      <c r="G33" s="10">
        <f>E33*F33</f>
        <v>0</v>
      </c>
      <c r="H33" s="103" t="s">
        <v>12</v>
      </c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28"/>
      <c r="X33" s="28"/>
      <c r="AF33" s="33"/>
      <c r="AG33" s="33"/>
      <c r="AK33" s="47" t="s">
        <v>69</v>
      </c>
    </row>
    <row r="34" spans="2:37" ht="27" customHeight="1" x14ac:dyDescent="0.45">
      <c r="B34" s="28"/>
      <c r="C34" s="106"/>
      <c r="D34" s="107"/>
      <c r="E34" s="107"/>
      <c r="F34" s="107"/>
      <c r="G34" s="108"/>
      <c r="H34" s="112" t="s">
        <v>33</v>
      </c>
      <c r="I34" s="112"/>
      <c r="J34" s="112"/>
      <c r="K34" s="112"/>
      <c r="L34" s="112"/>
      <c r="M34" s="113"/>
      <c r="N34" s="114" t="s">
        <v>7</v>
      </c>
      <c r="O34" s="112"/>
      <c r="P34" s="112"/>
      <c r="Q34" s="113"/>
      <c r="R34" s="115" t="s">
        <v>8</v>
      </c>
      <c r="S34" s="116"/>
      <c r="T34" s="117" t="s">
        <v>34</v>
      </c>
      <c r="U34" s="118"/>
      <c r="V34" s="118"/>
      <c r="W34" s="185"/>
      <c r="X34" s="28"/>
      <c r="AF34" s="33"/>
      <c r="AG34" s="33"/>
      <c r="AK34" s="47" t="s">
        <v>70</v>
      </c>
    </row>
    <row r="35" spans="2:37" ht="27" customHeight="1" thickBot="1" x14ac:dyDescent="0.5">
      <c r="B35" s="28"/>
      <c r="C35" s="109"/>
      <c r="D35" s="110"/>
      <c r="E35" s="110"/>
      <c r="F35" s="110"/>
      <c r="G35" s="111"/>
      <c r="H35" s="85" t="s">
        <v>40</v>
      </c>
      <c r="I35" s="85"/>
      <c r="J35" s="85"/>
      <c r="K35" s="85"/>
      <c r="L35" s="85"/>
      <c r="M35" s="86"/>
      <c r="N35" s="87">
        <v>400</v>
      </c>
      <c r="O35" s="88"/>
      <c r="P35" s="88"/>
      <c r="Q35" s="89"/>
      <c r="R35" s="186"/>
      <c r="S35" s="186"/>
      <c r="T35" s="91">
        <f>N35*R35</f>
        <v>0</v>
      </c>
      <c r="U35" s="92"/>
      <c r="V35" s="92"/>
      <c r="W35" s="187"/>
      <c r="X35" s="57"/>
      <c r="Y35" s="27"/>
      <c r="Z35" s="27"/>
      <c r="AA35" s="27"/>
      <c r="AB35" s="27"/>
      <c r="AC35" s="27"/>
      <c r="AD35" s="27"/>
      <c r="AE35" s="27"/>
      <c r="AF35" s="58"/>
      <c r="AG35" s="33"/>
      <c r="AK35" s="47" t="s">
        <v>77</v>
      </c>
    </row>
    <row r="36" spans="2:37" ht="18.75" customHeight="1" x14ac:dyDescent="0.45">
      <c r="B36" s="28"/>
      <c r="C36" s="24"/>
      <c r="D36" s="24"/>
      <c r="E36" s="4" t="s">
        <v>36</v>
      </c>
      <c r="F36" s="59">
        <f>+SUM(F18:F30)+F33</f>
        <v>0</v>
      </c>
      <c r="G36" s="13">
        <f>+SUM(G18:G30)+G33</f>
        <v>0</v>
      </c>
      <c r="N36" s="93" t="s">
        <v>36</v>
      </c>
      <c r="O36" s="94"/>
      <c r="P36" s="94"/>
      <c r="Q36" s="95"/>
      <c r="R36" s="96">
        <f>+SUM(R18:S26)+R29+R32+R35</f>
        <v>3</v>
      </c>
      <c r="S36" s="97"/>
      <c r="T36" s="98">
        <f>+SUM(T18:W26)+T29+T32+T35</f>
        <v>5460</v>
      </c>
      <c r="U36" s="99"/>
      <c r="V36" s="99"/>
      <c r="W36" s="100"/>
      <c r="Y36" s="3"/>
      <c r="Z36" s="1"/>
      <c r="AA36" s="1"/>
      <c r="AB36" s="1"/>
      <c r="AC36" s="1"/>
      <c r="AD36" s="1"/>
      <c r="AE36" s="1"/>
      <c r="AF36" s="21">
        <f>AF18+AF20+S35</f>
        <v>0</v>
      </c>
      <c r="AG36" s="33"/>
      <c r="AK36" s="47" t="s">
        <v>79</v>
      </c>
    </row>
    <row r="37" spans="2:37" ht="19.5" customHeight="1" x14ac:dyDescent="0.45">
      <c r="B37" s="28"/>
      <c r="C37" s="24"/>
      <c r="D37" s="24"/>
      <c r="E37" s="5"/>
      <c r="AG37" s="33"/>
      <c r="AK37" s="47" t="s">
        <v>80</v>
      </c>
    </row>
    <row r="38" spans="2:37" ht="30" customHeight="1" x14ac:dyDescent="0.45">
      <c r="B38" s="28"/>
      <c r="C38" s="42" t="s">
        <v>19</v>
      </c>
      <c r="D38" s="60" t="s">
        <v>21</v>
      </c>
      <c r="AG38" s="33"/>
      <c r="AK38" s="47" t="s">
        <v>81</v>
      </c>
    </row>
    <row r="39" spans="2:37" ht="30" customHeight="1" x14ac:dyDescent="0.45">
      <c r="B39" s="28"/>
      <c r="C39" s="42"/>
      <c r="D39" s="60"/>
      <c r="G39" s="80">
        <f>+R29</f>
        <v>3</v>
      </c>
      <c r="H39" s="61"/>
      <c r="I39" s="81">
        <f>+G36+T36</f>
        <v>5460</v>
      </c>
      <c r="J39" s="81"/>
      <c r="K39" s="81"/>
      <c r="L39" s="81"/>
      <c r="M39" s="81"/>
      <c r="N39" s="6" t="s">
        <v>47</v>
      </c>
      <c r="O39" s="7"/>
      <c r="P39" s="7"/>
      <c r="AG39" s="33"/>
      <c r="AK39" s="47" t="s">
        <v>76</v>
      </c>
    </row>
    <row r="40" spans="2:37" ht="30" customHeight="1" x14ac:dyDescent="0.45">
      <c r="B40" s="28"/>
      <c r="C40" s="42"/>
      <c r="D40" s="60"/>
      <c r="G40" s="79">
        <f>+R35</f>
        <v>0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G40" s="33"/>
    </row>
    <row r="41" spans="2:37" ht="30" customHeight="1" x14ac:dyDescent="0.45">
      <c r="B41" s="28"/>
      <c r="C41" s="42" t="s">
        <v>83</v>
      </c>
      <c r="D41" s="60" t="s">
        <v>24</v>
      </c>
      <c r="G41" s="15" t="s">
        <v>38</v>
      </c>
      <c r="AG41" s="33"/>
    </row>
    <row r="42" spans="2:37" ht="30" customHeight="1" x14ac:dyDescent="0.45">
      <c r="B42" s="28"/>
      <c r="C42" s="42" t="s">
        <v>84</v>
      </c>
      <c r="D42" s="60" t="s">
        <v>22</v>
      </c>
      <c r="G42" s="15" t="s">
        <v>25</v>
      </c>
      <c r="H42" s="82" t="str">
        <f>+IF(G42="郵送",IF(+R29&lt;12,"（切手 140円）","（切手 180円）"),"")</f>
        <v>（切手 140円）</v>
      </c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62"/>
      <c r="T42" s="62"/>
      <c r="AG42" s="33"/>
    </row>
    <row r="43" spans="2:37" ht="30" customHeight="1" x14ac:dyDescent="0.45">
      <c r="B43" s="28"/>
      <c r="C43" s="42" t="s">
        <v>20</v>
      </c>
      <c r="D43" s="60" t="s">
        <v>39</v>
      </c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G43" s="33"/>
    </row>
    <row r="44" spans="2:37" ht="30" customHeight="1" x14ac:dyDescent="0.45">
      <c r="B44" s="28"/>
      <c r="C44" s="42"/>
      <c r="D44" s="60"/>
      <c r="G44" s="84"/>
      <c r="H44" s="84"/>
      <c r="I44" s="84"/>
      <c r="J44" s="84"/>
      <c r="K44" s="84"/>
      <c r="L44" s="84"/>
      <c r="M44" s="63"/>
      <c r="N44" s="63"/>
      <c r="AF44" s="39"/>
      <c r="AG44" s="33"/>
    </row>
    <row r="45" spans="2:37" ht="14.25" customHeight="1" thickBot="1" x14ac:dyDescent="0.5">
      <c r="B45" s="5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58"/>
    </row>
    <row r="46" spans="2:37" ht="22.5" customHeight="1" x14ac:dyDescent="0.45"/>
    <row r="47" spans="2:37" ht="22.5" customHeight="1" x14ac:dyDescent="0.45">
      <c r="C47" s="22"/>
      <c r="E47" s="174" t="s">
        <v>0</v>
      </c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22"/>
      <c r="V47" s="22"/>
      <c r="W47" s="22"/>
      <c r="X47" s="175" t="s">
        <v>48</v>
      </c>
      <c r="Y47" s="176"/>
      <c r="Z47" s="176"/>
      <c r="AA47" s="176"/>
      <c r="AB47" s="176"/>
      <c r="AC47" s="176"/>
      <c r="AD47" s="176"/>
      <c r="AE47" s="176"/>
      <c r="AF47" s="177"/>
    </row>
    <row r="48" spans="2:37" ht="22.5" customHeight="1" x14ac:dyDescent="0.45">
      <c r="B48" s="22"/>
      <c r="C48" s="22"/>
      <c r="D48" s="22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22"/>
      <c r="V48" s="22"/>
      <c r="W48" s="22"/>
      <c r="X48" s="115"/>
      <c r="Y48" s="116"/>
      <c r="Z48" s="116"/>
      <c r="AA48" s="116"/>
      <c r="AB48" s="116"/>
      <c r="AC48" s="116"/>
      <c r="AD48" s="116"/>
      <c r="AE48" s="116"/>
      <c r="AF48" s="132"/>
    </row>
    <row r="49" spans="2:41" ht="22.5" customHeight="1" x14ac:dyDescent="0.4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178"/>
      <c r="Y49" s="169"/>
      <c r="Z49" s="169"/>
      <c r="AA49" s="169"/>
      <c r="AB49" s="169"/>
      <c r="AC49" s="169"/>
      <c r="AD49" s="169"/>
      <c r="AE49" s="169"/>
      <c r="AF49" s="179"/>
    </row>
    <row r="50" spans="2:41" ht="22.5" customHeight="1" x14ac:dyDescent="0.45">
      <c r="B50" s="24"/>
      <c r="C50" s="24"/>
      <c r="D50" s="24"/>
      <c r="V50" s="24"/>
      <c r="W50" s="24"/>
      <c r="X50" s="178"/>
      <c r="Y50" s="169"/>
      <c r="Z50" s="169"/>
      <c r="AA50" s="169"/>
      <c r="AB50" s="169"/>
      <c r="AC50" s="169"/>
      <c r="AD50" s="169"/>
      <c r="AE50" s="169"/>
      <c r="AF50" s="179"/>
      <c r="AJ50" s="25" t="s">
        <v>58</v>
      </c>
      <c r="AK50" s="25" t="s">
        <v>59</v>
      </c>
      <c r="AL50" s="47" t="s">
        <v>1</v>
      </c>
      <c r="AM50" s="114" t="s">
        <v>72</v>
      </c>
      <c r="AN50" s="113"/>
      <c r="AO50" s="26" t="s">
        <v>3</v>
      </c>
    </row>
    <row r="51" spans="2:41" ht="70.5" customHeight="1" x14ac:dyDescent="0.45">
      <c r="B51" s="24"/>
      <c r="C51" s="24"/>
      <c r="D51" s="24"/>
      <c r="V51" s="24"/>
      <c r="W51" s="24"/>
      <c r="X51" s="180"/>
      <c r="Y51" s="181"/>
      <c r="Z51" s="181"/>
      <c r="AA51" s="181"/>
      <c r="AB51" s="181"/>
      <c r="AC51" s="181"/>
      <c r="AD51" s="181"/>
      <c r="AE51" s="181"/>
      <c r="AF51" s="182"/>
      <c r="AJ51" s="25"/>
      <c r="AK51" s="25"/>
      <c r="AL51" s="26"/>
      <c r="AM51" s="114"/>
      <c r="AN51" s="113"/>
      <c r="AO51" s="26"/>
    </row>
    <row r="52" spans="2:41" ht="16.5" customHeight="1" thickBot="1" x14ac:dyDescent="0.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183" t="str">
        <f>+Y8</f>
        <v>2024/1201版</v>
      </c>
      <c r="Z52" s="85"/>
      <c r="AA52" s="85"/>
      <c r="AB52" s="85"/>
      <c r="AC52" s="85"/>
      <c r="AD52" s="85"/>
      <c r="AE52" s="85"/>
      <c r="AF52" s="27"/>
      <c r="AG52" s="27"/>
    </row>
    <row r="53" spans="2:41" ht="31.5" customHeight="1" x14ac:dyDescent="0.45">
      <c r="B53" s="28"/>
      <c r="Q53" s="64" t="s">
        <v>41</v>
      </c>
      <c r="R53" s="64"/>
      <c r="S53" s="172">
        <f>+S9</f>
        <v>0</v>
      </c>
      <c r="T53" s="172"/>
      <c r="U53" s="65" t="s">
        <v>46</v>
      </c>
      <c r="V53" s="172">
        <f>+V9</f>
        <v>0</v>
      </c>
      <c r="W53" s="172"/>
      <c r="X53" s="65" t="s">
        <v>42</v>
      </c>
      <c r="Y53" s="172">
        <f>+Y9</f>
        <v>0</v>
      </c>
      <c r="Z53" s="172"/>
      <c r="AA53" s="30" t="s">
        <v>43</v>
      </c>
      <c r="AB53" s="31"/>
      <c r="AC53" s="31"/>
      <c r="AD53" s="31"/>
      <c r="AF53" s="32"/>
      <c r="AG53" s="33"/>
    </row>
    <row r="54" spans="2:41" ht="31.5" customHeight="1" x14ac:dyDescent="0.45">
      <c r="B54" s="28"/>
      <c r="C54" s="34" t="s">
        <v>4</v>
      </c>
      <c r="K54" s="160" t="s">
        <v>5</v>
      </c>
      <c r="L54" s="160"/>
      <c r="M54" s="160"/>
      <c r="N54" s="160"/>
      <c r="Q54" s="170">
        <f t="shared" ref="Q54:Q59" si="2">+Q10</f>
        <v>0</v>
      </c>
      <c r="R54" s="171"/>
      <c r="S54" s="24" t="s">
        <v>49</v>
      </c>
      <c r="T54" s="170">
        <f>+T10</f>
        <v>0</v>
      </c>
      <c r="U54" s="171"/>
      <c r="V54" s="171"/>
      <c r="W54" s="67"/>
      <c r="X54" s="67"/>
      <c r="Y54" s="67"/>
      <c r="Z54" s="39"/>
      <c r="AA54" s="39"/>
      <c r="AB54" s="39"/>
      <c r="AC54" s="39"/>
      <c r="AD54" s="39"/>
      <c r="AG54" s="33"/>
    </row>
    <row r="55" spans="2:41" ht="31.5" customHeight="1" x14ac:dyDescent="0.45">
      <c r="B55" s="28"/>
      <c r="G55" s="169" t="s">
        <v>73</v>
      </c>
      <c r="H55" s="169"/>
      <c r="I55" s="169"/>
      <c r="J55" s="169"/>
      <c r="K55" s="160" t="s">
        <v>45</v>
      </c>
      <c r="L55" s="160"/>
      <c r="M55" s="160"/>
      <c r="N55" s="160"/>
      <c r="O55" s="38"/>
      <c r="P55" s="38"/>
      <c r="Q55" s="161">
        <f t="shared" si="2"/>
        <v>0</v>
      </c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33"/>
    </row>
    <row r="56" spans="2:41" ht="31.5" customHeight="1" x14ac:dyDescent="0.45">
      <c r="B56" s="28"/>
      <c r="G56" s="24"/>
      <c r="K56" s="160" t="s">
        <v>6</v>
      </c>
      <c r="L56" s="160"/>
      <c r="M56" s="160"/>
      <c r="N56" s="160"/>
      <c r="Q56" s="170">
        <f t="shared" si="2"/>
        <v>0</v>
      </c>
      <c r="R56" s="171"/>
      <c r="S56" s="171"/>
      <c r="T56" s="24" t="s">
        <v>49</v>
      </c>
      <c r="U56" s="170">
        <f>+U12</f>
        <v>0</v>
      </c>
      <c r="V56" s="170"/>
      <c r="W56" s="170"/>
      <c r="X56" s="24" t="s">
        <v>49</v>
      </c>
      <c r="Y56" s="170">
        <f>+Y12</f>
        <v>0</v>
      </c>
      <c r="Z56" s="170"/>
      <c r="AA56" s="170"/>
      <c r="AB56" s="39"/>
      <c r="AC56" s="39"/>
      <c r="AD56" s="39"/>
      <c r="AG56" s="33"/>
    </row>
    <row r="57" spans="2:41" ht="31.5" customHeight="1" x14ac:dyDescent="0.45">
      <c r="B57" s="28"/>
      <c r="K57" s="160" t="s">
        <v>37</v>
      </c>
      <c r="L57" s="160"/>
      <c r="M57" s="160"/>
      <c r="N57" s="160"/>
      <c r="O57" s="38"/>
      <c r="P57" s="38"/>
      <c r="Q57" s="161">
        <f t="shared" si="2"/>
        <v>0</v>
      </c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33"/>
    </row>
    <row r="58" spans="2:41" ht="31.5" customHeight="1" x14ac:dyDescent="0.45">
      <c r="B58" s="28"/>
      <c r="G58" s="24"/>
      <c r="K58" s="160" t="s">
        <v>90</v>
      </c>
      <c r="L58" s="160"/>
      <c r="M58" s="160"/>
      <c r="N58" s="160"/>
      <c r="O58" s="38"/>
      <c r="P58" s="38"/>
      <c r="Q58" s="162">
        <f t="shared" si="2"/>
        <v>0</v>
      </c>
      <c r="R58" s="162"/>
      <c r="S58" s="162"/>
      <c r="T58" s="162"/>
      <c r="U58" s="162"/>
      <c r="V58" s="162"/>
      <c r="W58" s="162"/>
      <c r="X58" s="162"/>
      <c r="Y58" s="40"/>
      <c r="Z58" s="40"/>
      <c r="AA58" s="40"/>
      <c r="AB58" s="41"/>
      <c r="AC58" s="41"/>
      <c r="AD58" s="41"/>
      <c r="AE58" s="41"/>
      <c r="AF58" s="41"/>
      <c r="AG58" s="33"/>
    </row>
    <row r="59" spans="2:41" ht="31.5" customHeight="1" thickBot="1" x14ac:dyDescent="0.5">
      <c r="B59" s="28"/>
      <c r="C59" s="42" t="s">
        <v>18</v>
      </c>
      <c r="D59" s="21" t="s">
        <v>17</v>
      </c>
      <c r="K59" s="160" t="s">
        <v>92</v>
      </c>
      <c r="L59" s="160"/>
      <c r="M59" s="160"/>
      <c r="N59" s="160"/>
      <c r="Q59" s="162">
        <f t="shared" si="2"/>
        <v>0</v>
      </c>
      <c r="R59" s="162"/>
      <c r="S59" s="162"/>
      <c r="T59" s="162"/>
      <c r="U59" s="162"/>
      <c r="V59" s="162"/>
      <c r="W59" s="162"/>
      <c r="X59" s="162"/>
      <c r="AG59" s="33"/>
    </row>
    <row r="60" spans="2:41" ht="27" customHeight="1" x14ac:dyDescent="0.45">
      <c r="B60" s="28"/>
      <c r="C60" s="163" t="s">
        <v>71</v>
      </c>
      <c r="D60" s="164"/>
      <c r="E60" s="164"/>
      <c r="F60" s="164"/>
      <c r="G60" s="165"/>
      <c r="H60" s="163" t="s">
        <v>16</v>
      </c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6" t="s">
        <v>23</v>
      </c>
      <c r="Y60" s="167"/>
      <c r="Z60" s="167"/>
      <c r="AA60" s="167"/>
      <c r="AB60" s="167"/>
      <c r="AC60" s="167"/>
      <c r="AD60" s="167"/>
      <c r="AE60" s="167"/>
      <c r="AF60" s="168"/>
      <c r="AG60" s="33"/>
    </row>
    <row r="61" spans="2:41" ht="27" customHeight="1" x14ac:dyDescent="0.45">
      <c r="B61" s="28"/>
      <c r="C61" s="158" t="s">
        <v>33</v>
      </c>
      <c r="D61" s="113"/>
      <c r="E61" s="26" t="s">
        <v>7</v>
      </c>
      <c r="F61" s="26" t="s">
        <v>8</v>
      </c>
      <c r="G61" s="43" t="s">
        <v>34</v>
      </c>
      <c r="H61" s="158" t="s">
        <v>33</v>
      </c>
      <c r="I61" s="112"/>
      <c r="J61" s="112"/>
      <c r="K61" s="112"/>
      <c r="L61" s="112"/>
      <c r="M61" s="113"/>
      <c r="N61" s="114" t="s">
        <v>7</v>
      </c>
      <c r="O61" s="112"/>
      <c r="P61" s="112"/>
      <c r="Q61" s="113"/>
      <c r="R61" s="115" t="s">
        <v>8</v>
      </c>
      <c r="S61" s="116"/>
      <c r="T61" s="117" t="s">
        <v>34</v>
      </c>
      <c r="U61" s="118"/>
      <c r="V61" s="118"/>
      <c r="W61" s="118"/>
      <c r="X61" s="212"/>
      <c r="Y61" s="213"/>
      <c r="Z61" s="213"/>
      <c r="AA61" s="213"/>
      <c r="AB61" s="213"/>
      <c r="AC61" s="213"/>
      <c r="AD61" s="213"/>
      <c r="AE61" s="213"/>
      <c r="AF61" s="214"/>
      <c r="AG61" s="33"/>
    </row>
    <row r="62" spans="2:41" ht="27" customHeight="1" x14ac:dyDescent="0.45">
      <c r="B62" s="28"/>
      <c r="C62" s="119" t="s">
        <v>13</v>
      </c>
      <c r="D62" s="44" t="s">
        <v>60</v>
      </c>
      <c r="E62" s="9">
        <f>+E18</f>
        <v>4075</v>
      </c>
      <c r="F62" s="45">
        <f>+F18</f>
        <v>0</v>
      </c>
      <c r="G62" s="10">
        <f>+G18</f>
        <v>0</v>
      </c>
      <c r="H62" s="159" t="s">
        <v>26</v>
      </c>
      <c r="I62" s="139"/>
      <c r="J62" s="139"/>
      <c r="K62" s="139"/>
      <c r="L62" s="139"/>
      <c r="M62" s="140"/>
      <c r="N62" s="122">
        <f>+N18</f>
        <v>9270</v>
      </c>
      <c r="O62" s="123"/>
      <c r="P62" s="123"/>
      <c r="Q62" s="124"/>
      <c r="R62" s="125">
        <f>+R18</f>
        <v>0</v>
      </c>
      <c r="S62" s="126"/>
      <c r="T62" s="101">
        <f>+T18</f>
        <v>0</v>
      </c>
      <c r="U62" s="102"/>
      <c r="V62" s="102"/>
      <c r="W62" s="102"/>
      <c r="X62" s="155" t="str">
        <f>+X18</f>
        <v>鉄筋引張試験</v>
      </c>
      <c r="Y62" s="156"/>
      <c r="Z62" s="156"/>
      <c r="AA62" s="156"/>
      <c r="AB62" s="156"/>
      <c r="AC62" s="156"/>
      <c r="AD62" s="156"/>
      <c r="AE62" s="156"/>
      <c r="AF62" s="157"/>
      <c r="AG62" s="33"/>
    </row>
    <row r="63" spans="2:41" ht="27" customHeight="1" x14ac:dyDescent="0.45">
      <c r="B63" s="28"/>
      <c r="C63" s="120"/>
      <c r="D63" s="26" t="s">
        <v>11</v>
      </c>
      <c r="E63" s="9">
        <f t="shared" ref="E63:G74" si="3">+E19</f>
        <v>7425</v>
      </c>
      <c r="F63" s="45">
        <f t="shared" si="3"/>
        <v>0</v>
      </c>
      <c r="G63" s="10">
        <f t="shared" si="3"/>
        <v>0</v>
      </c>
      <c r="H63" s="139" t="s">
        <v>27</v>
      </c>
      <c r="I63" s="139"/>
      <c r="J63" s="139"/>
      <c r="K63" s="139"/>
      <c r="L63" s="139"/>
      <c r="M63" s="140"/>
      <c r="N63" s="122">
        <f t="shared" ref="N63:N70" si="4">+N19</f>
        <v>5125</v>
      </c>
      <c r="O63" s="123"/>
      <c r="P63" s="123"/>
      <c r="Q63" s="124"/>
      <c r="R63" s="125">
        <f t="shared" ref="R63:R70" si="5">+R19</f>
        <v>0</v>
      </c>
      <c r="S63" s="126"/>
      <c r="T63" s="101">
        <f t="shared" ref="T63:T70" si="6">+T19</f>
        <v>0</v>
      </c>
      <c r="U63" s="102"/>
      <c r="V63" s="102"/>
      <c r="W63" s="102"/>
      <c r="X63" s="205">
        <f>+X19</f>
        <v>0</v>
      </c>
      <c r="Y63" s="206"/>
      <c r="Z63" s="206"/>
      <c r="AA63" s="206"/>
      <c r="AB63" s="206"/>
      <c r="AC63" s="206"/>
      <c r="AD63" s="206"/>
      <c r="AE63" s="206"/>
      <c r="AF63" s="207"/>
      <c r="AG63" s="33"/>
    </row>
    <row r="64" spans="2:41" ht="27" customHeight="1" x14ac:dyDescent="0.45">
      <c r="B64" s="28"/>
      <c r="C64" s="120"/>
      <c r="D64" s="44" t="s">
        <v>50</v>
      </c>
      <c r="E64" s="9">
        <f t="shared" si="3"/>
        <v>4995</v>
      </c>
      <c r="F64" s="45">
        <f t="shared" si="3"/>
        <v>0</v>
      </c>
      <c r="G64" s="10">
        <f t="shared" si="3"/>
        <v>0</v>
      </c>
      <c r="H64" s="139" t="s">
        <v>28</v>
      </c>
      <c r="I64" s="139"/>
      <c r="J64" s="139"/>
      <c r="K64" s="139"/>
      <c r="L64" s="139"/>
      <c r="M64" s="140"/>
      <c r="N64" s="122">
        <f t="shared" si="4"/>
        <v>19660</v>
      </c>
      <c r="O64" s="123"/>
      <c r="P64" s="123"/>
      <c r="Q64" s="124"/>
      <c r="R64" s="125">
        <f t="shared" si="5"/>
        <v>0</v>
      </c>
      <c r="S64" s="126"/>
      <c r="T64" s="101">
        <f t="shared" si="6"/>
        <v>0</v>
      </c>
      <c r="U64" s="102"/>
      <c r="V64" s="102"/>
      <c r="W64" s="102"/>
      <c r="X64" s="14"/>
      <c r="Y64" s="3"/>
      <c r="Z64" s="148"/>
      <c r="AA64" s="148"/>
      <c r="AB64" s="148"/>
      <c r="AC64" s="148"/>
      <c r="AD64" s="148"/>
      <c r="AE64" s="148"/>
      <c r="AF64" s="2"/>
      <c r="AG64" s="33"/>
    </row>
    <row r="65" spans="2:33" ht="27" customHeight="1" x14ac:dyDescent="0.45">
      <c r="B65" s="28"/>
      <c r="C65" s="120"/>
      <c r="D65" s="44" t="s">
        <v>51</v>
      </c>
      <c r="E65" s="9">
        <f t="shared" si="3"/>
        <v>3765</v>
      </c>
      <c r="F65" s="45">
        <f t="shared" si="3"/>
        <v>0</v>
      </c>
      <c r="G65" s="10">
        <f t="shared" si="3"/>
        <v>0</v>
      </c>
      <c r="H65" s="139" t="s">
        <v>35</v>
      </c>
      <c r="I65" s="139"/>
      <c r="J65" s="139"/>
      <c r="K65" s="139"/>
      <c r="L65" s="139"/>
      <c r="M65" s="140"/>
      <c r="N65" s="122">
        <f t="shared" si="4"/>
        <v>57395</v>
      </c>
      <c r="O65" s="123"/>
      <c r="P65" s="123"/>
      <c r="Q65" s="124"/>
      <c r="R65" s="125">
        <f t="shared" si="5"/>
        <v>0</v>
      </c>
      <c r="S65" s="126"/>
      <c r="T65" s="101">
        <f t="shared" si="6"/>
        <v>0</v>
      </c>
      <c r="U65" s="102"/>
      <c r="V65" s="102"/>
      <c r="W65" s="102"/>
      <c r="X65" s="149">
        <f>+X21</f>
        <v>3</v>
      </c>
      <c r="Y65" s="150"/>
      <c r="Z65" s="151" t="str">
        <f>+Z21</f>
        <v>本</v>
      </c>
      <c r="AA65" s="151"/>
      <c r="AB65" s="20" t="str">
        <f>+AB21</f>
        <v>×</v>
      </c>
      <c r="AC65" s="152">
        <f>+AC21</f>
        <v>1</v>
      </c>
      <c r="AD65" s="152"/>
      <c r="AE65" s="153" t="str">
        <f>+AE21</f>
        <v>組</v>
      </c>
      <c r="AF65" s="154"/>
      <c r="AG65" s="33"/>
    </row>
    <row r="66" spans="2:33" ht="27" customHeight="1" x14ac:dyDescent="0.45">
      <c r="B66" s="28"/>
      <c r="C66" s="120"/>
      <c r="D66" s="44" t="s">
        <v>52</v>
      </c>
      <c r="E66" s="9">
        <f t="shared" si="3"/>
        <v>7550</v>
      </c>
      <c r="F66" s="45">
        <f t="shared" si="3"/>
        <v>0</v>
      </c>
      <c r="G66" s="10">
        <f t="shared" si="3"/>
        <v>0</v>
      </c>
      <c r="H66" s="139" t="s">
        <v>30</v>
      </c>
      <c r="I66" s="139"/>
      <c r="J66" s="139"/>
      <c r="K66" s="139"/>
      <c r="L66" s="139"/>
      <c r="M66" s="140"/>
      <c r="N66" s="122">
        <f t="shared" si="4"/>
        <v>5780</v>
      </c>
      <c r="O66" s="123"/>
      <c r="P66" s="123"/>
      <c r="Q66" s="124"/>
      <c r="R66" s="125">
        <f t="shared" si="5"/>
        <v>0</v>
      </c>
      <c r="S66" s="126"/>
      <c r="T66" s="101">
        <f t="shared" si="6"/>
        <v>0</v>
      </c>
      <c r="U66" s="102"/>
      <c r="V66" s="102"/>
      <c r="W66" s="102"/>
      <c r="X66" s="18"/>
      <c r="Y66" s="16"/>
      <c r="Z66" s="141"/>
      <c r="AA66" s="141"/>
      <c r="AB66" s="141"/>
      <c r="AC66" s="138"/>
      <c r="AD66" s="138"/>
      <c r="AE66" s="138"/>
      <c r="AF66" s="68"/>
      <c r="AG66" s="33"/>
    </row>
    <row r="67" spans="2:33" ht="27" customHeight="1" x14ac:dyDescent="0.45">
      <c r="B67" s="28"/>
      <c r="C67" s="120"/>
      <c r="D67" s="44" t="s">
        <v>53</v>
      </c>
      <c r="E67" s="9">
        <f t="shared" si="3"/>
        <v>3020</v>
      </c>
      <c r="F67" s="45">
        <f t="shared" si="3"/>
        <v>0</v>
      </c>
      <c r="G67" s="10">
        <f t="shared" si="3"/>
        <v>0</v>
      </c>
      <c r="H67" s="139" t="s">
        <v>31</v>
      </c>
      <c r="I67" s="139"/>
      <c r="J67" s="139"/>
      <c r="K67" s="139"/>
      <c r="L67" s="139"/>
      <c r="M67" s="140"/>
      <c r="N67" s="122">
        <f t="shared" si="4"/>
        <v>4065</v>
      </c>
      <c r="O67" s="123"/>
      <c r="P67" s="123"/>
      <c r="Q67" s="124"/>
      <c r="R67" s="125">
        <f t="shared" si="5"/>
        <v>0</v>
      </c>
      <c r="S67" s="126"/>
      <c r="T67" s="101">
        <f t="shared" si="6"/>
        <v>0</v>
      </c>
      <c r="U67" s="102"/>
      <c r="V67" s="102"/>
      <c r="W67" s="102"/>
      <c r="X67" s="18"/>
      <c r="Y67" s="16"/>
      <c r="Z67" s="141"/>
      <c r="AA67" s="141"/>
      <c r="AB67" s="141"/>
      <c r="AC67" s="138"/>
      <c r="AD67" s="138"/>
      <c r="AE67" s="138"/>
      <c r="AF67" s="69"/>
      <c r="AG67" s="33"/>
    </row>
    <row r="68" spans="2:33" ht="27" customHeight="1" x14ac:dyDescent="0.45">
      <c r="B68" s="28"/>
      <c r="C68" s="120"/>
      <c r="D68" s="44" t="s">
        <v>54</v>
      </c>
      <c r="E68" s="9">
        <f t="shared" si="3"/>
        <v>5105</v>
      </c>
      <c r="F68" s="45">
        <f t="shared" si="3"/>
        <v>0</v>
      </c>
      <c r="G68" s="10">
        <f t="shared" si="3"/>
        <v>0</v>
      </c>
      <c r="H68" s="139" t="s">
        <v>29</v>
      </c>
      <c r="I68" s="139"/>
      <c r="J68" s="139"/>
      <c r="K68" s="139"/>
      <c r="L68" s="139"/>
      <c r="M68" s="140"/>
      <c r="N68" s="122">
        <f t="shared" si="4"/>
        <v>40830</v>
      </c>
      <c r="O68" s="123"/>
      <c r="P68" s="123"/>
      <c r="Q68" s="124"/>
      <c r="R68" s="125">
        <f t="shared" si="5"/>
        <v>0</v>
      </c>
      <c r="S68" s="126"/>
      <c r="T68" s="101">
        <f t="shared" si="6"/>
        <v>0</v>
      </c>
      <c r="U68" s="102"/>
      <c r="V68" s="102"/>
      <c r="W68" s="102"/>
      <c r="X68" s="18"/>
      <c r="Y68" s="16"/>
      <c r="Z68" s="84"/>
      <c r="AA68" s="84"/>
      <c r="AB68" s="84"/>
      <c r="AC68" s="138"/>
      <c r="AD68" s="138"/>
      <c r="AE68" s="138"/>
      <c r="AF68" s="69"/>
      <c r="AG68" s="33"/>
    </row>
    <row r="69" spans="2:33" ht="27" customHeight="1" x14ac:dyDescent="0.45">
      <c r="B69" s="28"/>
      <c r="C69" s="120"/>
      <c r="D69" s="44" t="s">
        <v>56</v>
      </c>
      <c r="E69" s="9">
        <f t="shared" si="3"/>
        <v>5125</v>
      </c>
      <c r="F69" s="45">
        <f t="shared" si="3"/>
        <v>0</v>
      </c>
      <c r="G69" s="10">
        <f t="shared" si="3"/>
        <v>0</v>
      </c>
      <c r="H69" s="142" t="s">
        <v>74</v>
      </c>
      <c r="I69" s="143"/>
      <c r="J69" s="143"/>
      <c r="K69" s="143"/>
      <c r="L69" s="143"/>
      <c r="M69" s="144"/>
      <c r="N69" s="122">
        <f t="shared" si="4"/>
        <v>5065</v>
      </c>
      <c r="O69" s="123"/>
      <c r="P69" s="123"/>
      <c r="Q69" s="124"/>
      <c r="R69" s="125">
        <f t="shared" si="5"/>
        <v>0</v>
      </c>
      <c r="S69" s="126"/>
      <c r="T69" s="101">
        <f t="shared" si="6"/>
        <v>0</v>
      </c>
      <c r="U69" s="102"/>
      <c r="V69" s="102"/>
      <c r="W69" s="102"/>
      <c r="X69" s="145"/>
      <c r="Y69" s="146"/>
      <c r="Z69" s="146"/>
      <c r="AA69" s="146"/>
      <c r="AB69" s="146"/>
      <c r="AC69" s="146"/>
      <c r="AD69" s="146"/>
      <c r="AE69" s="146"/>
      <c r="AF69" s="147"/>
      <c r="AG69" s="33"/>
    </row>
    <row r="70" spans="2:33" ht="27" customHeight="1" thickBot="1" x14ac:dyDescent="0.5">
      <c r="B70" s="28"/>
      <c r="C70" s="119" t="s">
        <v>9</v>
      </c>
      <c r="D70" s="44" t="s">
        <v>60</v>
      </c>
      <c r="E70" s="9">
        <f t="shared" si="3"/>
        <v>4215</v>
      </c>
      <c r="F70" s="45">
        <f t="shared" si="3"/>
        <v>0</v>
      </c>
      <c r="G70" s="10">
        <f t="shared" si="3"/>
        <v>0</v>
      </c>
      <c r="H70" s="85" t="s">
        <v>32</v>
      </c>
      <c r="I70" s="85"/>
      <c r="J70" s="85"/>
      <c r="K70" s="85"/>
      <c r="L70" s="85"/>
      <c r="M70" s="86"/>
      <c r="N70" s="122">
        <f t="shared" si="4"/>
        <v>3250</v>
      </c>
      <c r="O70" s="123"/>
      <c r="P70" s="123"/>
      <c r="Q70" s="124"/>
      <c r="R70" s="125">
        <f t="shared" si="5"/>
        <v>0</v>
      </c>
      <c r="S70" s="126"/>
      <c r="T70" s="101">
        <f t="shared" si="6"/>
        <v>0</v>
      </c>
      <c r="U70" s="102"/>
      <c r="V70" s="102"/>
      <c r="W70" s="102"/>
      <c r="X70" s="19"/>
      <c r="Y70" s="16"/>
      <c r="Z70" s="17"/>
      <c r="AA70" s="17"/>
      <c r="AB70" s="17"/>
      <c r="AC70" s="17"/>
      <c r="AD70" s="17"/>
      <c r="AE70" s="17"/>
      <c r="AF70" s="69"/>
      <c r="AG70" s="33"/>
    </row>
    <row r="71" spans="2:33" ht="27" customHeight="1" x14ac:dyDescent="0.45">
      <c r="B71" s="28"/>
      <c r="C71" s="120"/>
      <c r="D71" s="26" t="s">
        <v>11</v>
      </c>
      <c r="E71" s="9">
        <f t="shared" si="3"/>
        <v>9175</v>
      </c>
      <c r="F71" s="45">
        <f t="shared" si="3"/>
        <v>0</v>
      </c>
      <c r="G71" s="10">
        <f t="shared" si="3"/>
        <v>0</v>
      </c>
      <c r="H71" s="129" t="s">
        <v>15</v>
      </c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70"/>
      <c r="Y71" s="71"/>
      <c r="Z71" s="71"/>
      <c r="AA71" s="71"/>
      <c r="AB71" s="71"/>
      <c r="AC71" s="71"/>
      <c r="AD71" s="71"/>
      <c r="AE71" s="71"/>
      <c r="AF71" s="72"/>
      <c r="AG71" s="33"/>
    </row>
    <row r="72" spans="2:33" ht="27" customHeight="1" x14ac:dyDescent="0.45">
      <c r="B72" s="28"/>
      <c r="C72" s="120"/>
      <c r="D72" s="44" t="s">
        <v>50</v>
      </c>
      <c r="E72" s="9">
        <f t="shared" si="3"/>
        <v>4995</v>
      </c>
      <c r="F72" s="45">
        <f t="shared" si="3"/>
        <v>0</v>
      </c>
      <c r="G72" s="10">
        <f t="shared" si="3"/>
        <v>0</v>
      </c>
      <c r="H72" s="131" t="s">
        <v>33</v>
      </c>
      <c r="I72" s="116"/>
      <c r="J72" s="116"/>
      <c r="K72" s="116"/>
      <c r="L72" s="116"/>
      <c r="M72" s="132"/>
      <c r="N72" s="115" t="s">
        <v>7</v>
      </c>
      <c r="O72" s="116"/>
      <c r="P72" s="116"/>
      <c r="Q72" s="132"/>
      <c r="R72" s="115" t="s">
        <v>89</v>
      </c>
      <c r="S72" s="116"/>
      <c r="T72" s="133" t="s">
        <v>34</v>
      </c>
      <c r="U72" s="134"/>
      <c r="V72" s="134"/>
      <c r="W72" s="134"/>
      <c r="X72" s="73"/>
      <c r="Y72" s="24"/>
      <c r="Z72" s="24"/>
      <c r="AA72" s="24"/>
      <c r="AB72" s="24"/>
      <c r="AC72" s="24"/>
      <c r="AD72" s="24"/>
      <c r="AE72" s="24"/>
      <c r="AF72" s="49"/>
      <c r="AG72" s="33"/>
    </row>
    <row r="73" spans="2:33" ht="27" customHeight="1" thickBot="1" x14ac:dyDescent="0.5">
      <c r="B73" s="28"/>
      <c r="C73" s="120"/>
      <c r="D73" s="44" t="s">
        <v>52</v>
      </c>
      <c r="E73" s="9">
        <f t="shared" si="3"/>
        <v>7550</v>
      </c>
      <c r="F73" s="45">
        <f t="shared" si="3"/>
        <v>0</v>
      </c>
      <c r="G73" s="10">
        <f t="shared" si="3"/>
        <v>0</v>
      </c>
      <c r="H73" s="135" t="s">
        <v>15</v>
      </c>
      <c r="I73" s="136"/>
      <c r="J73" s="136"/>
      <c r="K73" s="136"/>
      <c r="L73" s="136"/>
      <c r="M73" s="136"/>
      <c r="N73" s="137">
        <f>+N29</f>
        <v>1820</v>
      </c>
      <c r="O73" s="137"/>
      <c r="P73" s="137"/>
      <c r="Q73" s="137"/>
      <c r="R73" s="114">
        <f>+R29</f>
        <v>3</v>
      </c>
      <c r="S73" s="113"/>
      <c r="T73" s="101">
        <f>+T29</f>
        <v>5460</v>
      </c>
      <c r="U73" s="102"/>
      <c r="V73" s="102"/>
      <c r="W73" s="102"/>
      <c r="X73" s="8"/>
      <c r="Y73" s="3"/>
      <c r="Z73" s="1"/>
      <c r="AA73" s="1"/>
      <c r="AB73" s="1"/>
      <c r="AC73" s="1"/>
      <c r="AD73" s="1"/>
      <c r="AE73" s="1"/>
      <c r="AF73" s="49"/>
      <c r="AG73" s="33"/>
    </row>
    <row r="74" spans="2:33" ht="27" customHeight="1" thickBot="1" x14ac:dyDescent="0.5">
      <c r="B74" s="28"/>
      <c r="C74" s="121"/>
      <c r="D74" s="50" t="s">
        <v>55</v>
      </c>
      <c r="E74" s="9">
        <f t="shared" si="3"/>
        <v>2975</v>
      </c>
      <c r="F74" s="45">
        <f t="shared" si="3"/>
        <v>0</v>
      </c>
      <c r="G74" s="10">
        <f t="shared" si="3"/>
        <v>0</v>
      </c>
      <c r="H74" s="127" t="s">
        <v>61</v>
      </c>
      <c r="I74" s="103"/>
      <c r="J74" s="103"/>
      <c r="K74" s="103"/>
      <c r="L74" s="103"/>
      <c r="M74" s="103"/>
      <c r="N74" s="103"/>
      <c r="O74" s="103"/>
      <c r="P74" s="103"/>
      <c r="Q74" s="104"/>
      <c r="R74" s="104"/>
      <c r="S74" s="104"/>
      <c r="T74" s="104"/>
      <c r="U74" s="104"/>
      <c r="V74" s="104"/>
      <c r="W74" s="105"/>
      <c r="X74" s="74"/>
      <c r="Y74" s="51"/>
      <c r="Z74" s="51"/>
      <c r="AA74" s="51"/>
      <c r="AB74" s="51"/>
      <c r="AC74" s="51"/>
      <c r="AD74" s="51"/>
      <c r="AE74" s="51"/>
      <c r="AF74" s="49"/>
      <c r="AG74" s="33"/>
    </row>
    <row r="75" spans="2:33" ht="27" customHeight="1" x14ac:dyDescent="0.45">
      <c r="B75" s="28"/>
      <c r="C75" s="52"/>
      <c r="D75" s="104" t="s">
        <v>14</v>
      </c>
      <c r="E75" s="103"/>
      <c r="F75" s="104"/>
      <c r="G75" s="128"/>
      <c r="H75" s="112" t="s">
        <v>33</v>
      </c>
      <c r="I75" s="112"/>
      <c r="J75" s="112"/>
      <c r="K75" s="112"/>
      <c r="L75" s="112"/>
      <c r="M75" s="113"/>
      <c r="N75" s="114" t="s">
        <v>7</v>
      </c>
      <c r="O75" s="112"/>
      <c r="P75" s="112"/>
      <c r="Q75" s="113"/>
      <c r="R75" s="115" t="s">
        <v>8</v>
      </c>
      <c r="S75" s="116"/>
      <c r="T75" s="117" t="s">
        <v>34</v>
      </c>
      <c r="U75" s="118"/>
      <c r="V75" s="118"/>
      <c r="W75" s="118"/>
      <c r="X75" s="8"/>
      <c r="Y75" s="3"/>
      <c r="Z75" s="1"/>
      <c r="AA75" s="1"/>
      <c r="AB75" s="1"/>
      <c r="AC75" s="1"/>
      <c r="AD75" s="1"/>
      <c r="AE75" s="1"/>
      <c r="AF75" s="46"/>
      <c r="AG75" s="33"/>
    </row>
    <row r="76" spans="2:33" ht="27" customHeight="1" thickBot="1" x14ac:dyDescent="0.5">
      <c r="B76" s="28"/>
      <c r="C76" s="53"/>
      <c r="D76" s="25" t="s">
        <v>33</v>
      </c>
      <c r="E76" s="25" t="s">
        <v>7</v>
      </c>
      <c r="F76" s="26" t="s">
        <v>57</v>
      </c>
      <c r="G76" s="54" t="s">
        <v>34</v>
      </c>
      <c r="H76" s="85" t="s">
        <v>10</v>
      </c>
      <c r="I76" s="85"/>
      <c r="J76" s="85"/>
      <c r="K76" s="85"/>
      <c r="L76" s="85"/>
      <c r="M76" s="86"/>
      <c r="N76" s="87">
        <f>+N32</f>
        <v>5460</v>
      </c>
      <c r="O76" s="88"/>
      <c r="P76" s="88"/>
      <c r="Q76" s="89"/>
      <c r="R76" s="90">
        <f>+R32</f>
        <v>0</v>
      </c>
      <c r="S76" s="90" t="e">
        <f>N76*#REF!</f>
        <v>#REF!</v>
      </c>
      <c r="T76" s="101">
        <f>+T32</f>
        <v>0</v>
      </c>
      <c r="U76" s="102"/>
      <c r="V76" s="102"/>
      <c r="W76" s="102"/>
      <c r="X76" s="74"/>
      <c r="Y76" s="51"/>
      <c r="Z76" s="51"/>
      <c r="AA76" s="51"/>
      <c r="AB76" s="51"/>
      <c r="AC76" s="51"/>
      <c r="AD76" s="51"/>
      <c r="AE76" s="51"/>
      <c r="AF76" s="46"/>
      <c r="AG76" s="33"/>
    </row>
    <row r="77" spans="2:33" ht="27" customHeight="1" thickBot="1" x14ac:dyDescent="0.5">
      <c r="B77" s="28"/>
      <c r="C77" s="55"/>
      <c r="D77" s="56" t="s">
        <v>44</v>
      </c>
      <c r="E77" s="12">
        <f>+E33</f>
        <v>1050</v>
      </c>
      <c r="F77" s="48">
        <f>+F33</f>
        <v>0</v>
      </c>
      <c r="G77" s="10">
        <f>+G33</f>
        <v>0</v>
      </c>
      <c r="H77" s="103" t="s">
        <v>12</v>
      </c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5"/>
      <c r="X77" s="28"/>
      <c r="AF77" s="33"/>
      <c r="AG77" s="33"/>
    </row>
    <row r="78" spans="2:33" ht="27" customHeight="1" x14ac:dyDescent="0.45">
      <c r="B78" s="28"/>
      <c r="C78" s="106"/>
      <c r="D78" s="107"/>
      <c r="E78" s="107"/>
      <c r="F78" s="107"/>
      <c r="G78" s="108"/>
      <c r="H78" s="112" t="s">
        <v>33</v>
      </c>
      <c r="I78" s="112"/>
      <c r="J78" s="112"/>
      <c r="K78" s="112"/>
      <c r="L78" s="112"/>
      <c r="M78" s="113"/>
      <c r="N78" s="114" t="s">
        <v>7</v>
      </c>
      <c r="O78" s="112"/>
      <c r="P78" s="112"/>
      <c r="Q78" s="113"/>
      <c r="R78" s="115" t="s">
        <v>8</v>
      </c>
      <c r="S78" s="116"/>
      <c r="T78" s="117" t="s">
        <v>34</v>
      </c>
      <c r="U78" s="118"/>
      <c r="V78" s="118"/>
      <c r="W78" s="118"/>
      <c r="X78" s="73"/>
      <c r="Y78" s="24"/>
      <c r="Z78" s="24"/>
      <c r="AA78" s="24"/>
      <c r="AB78" s="24"/>
      <c r="AC78" s="24"/>
      <c r="AD78" s="24"/>
      <c r="AE78" s="24"/>
      <c r="AF78" s="46"/>
      <c r="AG78" s="33"/>
    </row>
    <row r="79" spans="2:33" ht="27" customHeight="1" thickBot="1" x14ac:dyDescent="0.5">
      <c r="B79" s="28"/>
      <c r="C79" s="109"/>
      <c r="D79" s="110"/>
      <c r="E79" s="110"/>
      <c r="F79" s="110"/>
      <c r="G79" s="111"/>
      <c r="H79" s="85" t="s">
        <v>40</v>
      </c>
      <c r="I79" s="85"/>
      <c r="J79" s="85"/>
      <c r="K79" s="85"/>
      <c r="L79" s="85"/>
      <c r="M79" s="86"/>
      <c r="N79" s="87">
        <f>+N35</f>
        <v>400</v>
      </c>
      <c r="O79" s="88"/>
      <c r="P79" s="88"/>
      <c r="Q79" s="89"/>
      <c r="R79" s="90">
        <f>+R35</f>
        <v>0</v>
      </c>
      <c r="S79" s="90" t="e">
        <f>N79*#REF!</f>
        <v>#REF!</v>
      </c>
      <c r="T79" s="91">
        <f>+T35</f>
        <v>0</v>
      </c>
      <c r="U79" s="92"/>
      <c r="V79" s="92"/>
      <c r="W79" s="92"/>
      <c r="X79" s="75"/>
      <c r="Y79" s="76"/>
      <c r="Z79" s="76"/>
      <c r="AA79" s="76"/>
      <c r="AB79" s="76"/>
      <c r="AC79" s="76"/>
      <c r="AD79" s="76"/>
      <c r="AE79" s="76"/>
      <c r="AF79" s="77"/>
      <c r="AG79" s="33"/>
    </row>
    <row r="80" spans="2:33" ht="19.5" customHeight="1" x14ac:dyDescent="0.45">
      <c r="B80" s="28"/>
      <c r="C80" s="24"/>
      <c r="D80" s="24"/>
      <c r="E80" s="4" t="s">
        <v>36</v>
      </c>
      <c r="F80" s="59">
        <f>+F36</f>
        <v>0</v>
      </c>
      <c r="G80" s="13">
        <f>+G36</f>
        <v>0</v>
      </c>
      <c r="N80" s="93" t="s">
        <v>36</v>
      </c>
      <c r="O80" s="94"/>
      <c r="P80" s="94"/>
      <c r="Q80" s="95"/>
      <c r="R80" s="96">
        <f>+R36</f>
        <v>3</v>
      </c>
      <c r="S80" s="97"/>
      <c r="T80" s="98">
        <f>+T36</f>
        <v>5460</v>
      </c>
      <c r="U80" s="99"/>
      <c r="V80" s="99"/>
      <c r="W80" s="100"/>
      <c r="X80" s="3"/>
      <c r="Y80" s="3"/>
      <c r="Z80" s="1"/>
      <c r="AA80" s="1"/>
      <c r="AB80" s="1"/>
      <c r="AC80" s="1"/>
      <c r="AD80" s="1"/>
      <c r="AE80" s="1"/>
      <c r="AF80" s="21">
        <f>AF62+AF64+S77</f>
        <v>0</v>
      </c>
      <c r="AG80" s="33"/>
    </row>
    <row r="81" spans="2:33" ht="19.5" customHeight="1" x14ac:dyDescent="0.45">
      <c r="B81" s="28"/>
      <c r="C81" s="24"/>
      <c r="D81" s="24"/>
      <c r="E81" s="5"/>
      <c r="AG81" s="33"/>
    </row>
    <row r="82" spans="2:33" ht="30" customHeight="1" x14ac:dyDescent="0.45">
      <c r="B82" s="28"/>
      <c r="C82" s="42" t="s">
        <v>19</v>
      </c>
      <c r="D82" s="60" t="s">
        <v>21</v>
      </c>
      <c r="AG82" s="33"/>
    </row>
    <row r="83" spans="2:33" ht="30" customHeight="1" x14ac:dyDescent="0.45">
      <c r="B83" s="28"/>
      <c r="C83" s="42"/>
      <c r="D83" s="60"/>
      <c r="G83" s="80">
        <f>+R73</f>
        <v>3</v>
      </c>
      <c r="H83" s="61"/>
      <c r="I83" s="81">
        <f>+G80+T80</f>
        <v>5460</v>
      </c>
      <c r="J83" s="81"/>
      <c r="K83" s="81"/>
      <c r="L83" s="81"/>
      <c r="M83" s="81"/>
      <c r="N83" s="6" t="s">
        <v>47</v>
      </c>
      <c r="O83" s="7"/>
      <c r="P83" s="7"/>
      <c r="AG83" s="33"/>
    </row>
    <row r="84" spans="2:33" ht="30" customHeight="1" x14ac:dyDescent="0.45">
      <c r="B84" s="28"/>
      <c r="C84" s="42"/>
      <c r="D84" s="60"/>
      <c r="G84" s="79">
        <f>+R79</f>
        <v>0</v>
      </c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G84" s="33"/>
    </row>
    <row r="85" spans="2:33" ht="30" customHeight="1" x14ac:dyDescent="0.45">
      <c r="B85" s="28"/>
      <c r="C85" s="42" t="s">
        <v>83</v>
      </c>
      <c r="D85" s="60" t="s">
        <v>24</v>
      </c>
      <c r="G85" s="66" t="str">
        <f>+G41</f>
        <v>廃棄</v>
      </c>
      <c r="AG85" s="33"/>
    </row>
    <row r="86" spans="2:33" ht="30" customHeight="1" x14ac:dyDescent="0.45">
      <c r="B86" s="28"/>
      <c r="C86" s="42" t="s">
        <v>84</v>
      </c>
      <c r="D86" s="60" t="s">
        <v>22</v>
      </c>
      <c r="G86" s="66" t="str">
        <f>+G42</f>
        <v>郵送</v>
      </c>
      <c r="H86" s="82" t="str">
        <f>+H42</f>
        <v>（切手 140円）</v>
      </c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62"/>
      <c r="T86" s="62"/>
      <c r="AG86" s="33"/>
    </row>
    <row r="87" spans="2:33" ht="30" customHeight="1" x14ac:dyDescent="0.45">
      <c r="B87" s="28"/>
      <c r="C87" s="42" t="s">
        <v>20</v>
      </c>
      <c r="D87" s="60" t="s">
        <v>39</v>
      </c>
      <c r="G87" s="83">
        <f>+G43</f>
        <v>0</v>
      </c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G87" s="33"/>
    </row>
    <row r="88" spans="2:33" ht="30" customHeight="1" x14ac:dyDescent="0.45">
      <c r="B88" s="28"/>
      <c r="C88" s="42"/>
      <c r="D88" s="60"/>
      <c r="G88" s="84"/>
      <c r="H88" s="84"/>
      <c r="I88" s="84"/>
      <c r="J88" s="84"/>
      <c r="K88" s="84"/>
      <c r="L88" s="84"/>
      <c r="AF88" s="39"/>
      <c r="AG88" s="33"/>
    </row>
    <row r="89" spans="2:33" ht="15" customHeight="1" thickBot="1" x14ac:dyDescent="0.5">
      <c r="B89" s="5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58"/>
    </row>
  </sheetData>
  <sheetProtection algorithmName="SHA-512" hashValue="IKbISVYygBcikpX2JVzHeV8vyUQsKnVYgJRRJPkj/ZWvS2UWy7WmJxhf6IdLclKUJ7OAt0zNycjVqi+IXFuFXQ==" saltValue="8Ft/mLCStlZgZZYlSaWI4g==" spinCount="100000" sheet="1" objects="1" scenarios="1" selectLockedCells="1"/>
  <mergeCells count="249">
    <mergeCell ref="X61:AF61"/>
    <mergeCell ref="X63:AF63"/>
    <mergeCell ref="G11:J11"/>
    <mergeCell ref="K11:N11"/>
    <mergeCell ref="Q11:AF11"/>
    <mergeCell ref="R18:S18"/>
    <mergeCell ref="T18:W18"/>
    <mergeCell ref="X18:AF18"/>
    <mergeCell ref="H19:M19"/>
    <mergeCell ref="N19:Q19"/>
    <mergeCell ref="R19:S19"/>
    <mergeCell ref="T19:W19"/>
    <mergeCell ref="H22:M22"/>
    <mergeCell ref="N22:Q22"/>
    <mergeCell ref="R22:S22"/>
    <mergeCell ref="T22:W22"/>
    <mergeCell ref="Z22:AB22"/>
    <mergeCell ref="AC22:AE22"/>
    <mergeCell ref="H24:M24"/>
    <mergeCell ref="N24:Q24"/>
    <mergeCell ref="E3:T4"/>
    <mergeCell ref="X3:AF3"/>
    <mergeCell ref="X4:AF7"/>
    <mergeCell ref="K13:N13"/>
    <mergeCell ref="Q13:AF13"/>
    <mergeCell ref="K14:N14"/>
    <mergeCell ref="Q14:X14"/>
    <mergeCell ref="C16:G16"/>
    <mergeCell ref="H16:W16"/>
    <mergeCell ref="X16:AF16"/>
    <mergeCell ref="K15:N15"/>
    <mergeCell ref="Q15:X15"/>
    <mergeCell ref="C17:D17"/>
    <mergeCell ref="H17:M17"/>
    <mergeCell ref="N17:Q17"/>
    <mergeCell ref="R17:S17"/>
    <mergeCell ref="T17:W17"/>
    <mergeCell ref="X17:AF17"/>
    <mergeCell ref="H20:M20"/>
    <mergeCell ref="N20:Q20"/>
    <mergeCell ref="H21:M21"/>
    <mergeCell ref="N21:Q21"/>
    <mergeCell ref="R21:S21"/>
    <mergeCell ref="T21:W21"/>
    <mergeCell ref="X19:AF19"/>
    <mergeCell ref="X21:Y21"/>
    <mergeCell ref="Z21:AA21"/>
    <mergeCell ref="AC21:AD21"/>
    <mergeCell ref="AE21:AF21"/>
    <mergeCell ref="R20:S20"/>
    <mergeCell ref="T20:W20"/>
    <mergeCell ref="Z20:AB20"/>
    <mergeCell ref="AC20:AE20"/>
    <mergeCell ref="C18:C25"/>
    <mergeCell ref="H18:M18"/>
    <mergeCell ref="N18:Q18"/>
    <mergeCell ref="AM6:AO6"/>
    <mergeCell ref="AM7:AO7"/>
    <mergeCell ref="G9:O9"/>
    <mergeCell ref="Q9:R9"/>
    <mergeCell ref="S9:T9"/>
    <mergeCell ref="V9:W9"/>
    <mergeCell ref="Y9:Z9"/>
    <mergeCell ref="Y8:AE8"/>
    <mergeCell ref="K12:N12"/>
    <mergeCell ref="Q12:S12"/>
    <mergeCell ref="K10:N10"/>
    <mergeCell ref="Q10:R10"/>
    <mergeCell ref="T10:V10"/>
    <mergeCell ref="U12:W12"/>
    <mergeCell ref="Y12:AA12"/>
    <mergeCell ref="R24:S24"/>
    <mergeCell ref="T24:W24"/>
    <mergeCell ref="Z24:AB24"/>
    <mergeCell ref="AC24:AE24"/>
    <mergeCell ref="H23:M23"/>
    <mergeCell ref="N23:Q23"/>
    <mergeCell ref="R23:S23"/>
    <mergeCell ref="T23:W23"/>
    <mergeCell ref="Z23:AB23"/>
    <mergeCell ref="AC23:AE23"/>
    <mergeCell ref="X26:AF27"/>
    <mergeCell ref="H27:W27"/>
    <mergeCell ref="H25:M25"/>
    <mergeCell ref="N25:Q25"/>
    <mergeCell ref="R25:S25"/>
    <mergeCell ref="T25:W25"/>
    <mergeCell ref="X25:AF25"/>
    <mergeCell ref="H26:M26"/>
    <mergeCell ref="N26:Q26"/>
    <mergeCell ref="R26:S26"/>
    <mergeCell ref="T26:W26"/>
    <mergeCell ref="C34:G35"/>
    <mergeCell ref="H34:M34"/>
    <mergeCell ref="N34:Q34"/>
    <mergeCell ref="R34:S34"/>
    <mergeCell ref="T34:W34"/>
    <mergeCell ref="H29:M29"/>
    <mergeCell ref="N29:Q29"/>
    <mergeCell ref="R29:S29"/>
    <mergeCell ref="T29:W29"/>
    <mergeCell ref="H30:W30"/>
    <mergeCell ref="D31:G31"/>
    <mergeCell ref="H31:M31"/>
    <mergeCell ref="N31:Q31"/>
    <mergeCell ref="R31:S31"/>
    <mergeCell ref="T31:W31"/>
    <mergeCell ref="C26:C30"/>
    <mergeCell ref="H35:M35"/>
    <mergeCell ref="N35:Q35"/>
    <mergeCell ref="R35:S35"/>
    <mergeCell ref="T35:W35"/>
    <mergeCell ref="H28:M28"/>
    <mergeCell ref="N28:Q28"/>
    <mergeCell ref="R28:S28"/>
    <mergeCell ref="T28:W28"/>
    <mergeCell ref="N36:Q36"/>
    <mergeCell ref="R36:S36"/>
    <mergeCell ref="T36:W36"/>
    <mergeCell ref="H32:M32"/>
    <mergeCell ref="N32:Q32"/>
    <mergeCell ref="R32:S32"/>
    <mergeCell ref="T32:W32"/>
    <mergeCell ref="H33:W33"/>
    <mergeCell ref="AM50:AN50"/>
    <mergeCell ref="AM51:AN51"/>
    <mergeCell ref="S53:T53"/>
    <mergeCell ref="V53:W53"/>
    <mergeCell ref="Y53:Z53"/>
    <mergeCell ref="K54:N54"/>
    <mergeCell ref="Q54:R54"/>
    <mergeCell ref="T54:V54"/>
    <mergeCell ref="I39:M39"/>
    <mergeCell ref="H42:R42"/>
    <mergeCell ref="G43:AE43"/>
    <mergeCell ref="G44:L44"/>
    <mergeCell ref="E47:T48"/>
    <mergeCell ref="X47:AF47"/>
    <mergeCell ref="X48:AF51"/>
    <mergeCell ref="Y52:AE52"/>
    <mergeCell ref="K57:N57"/>
    <mergeCell ref="Q57:AF57"/>
    <mergeCell ref="K58:N58"/>
    <mergeCell ref="Q58:X58"/>
    <mergeCell ref="C60:G60"/>
    <mergeCell ref="H60:W60"/>
    <mergeCell ref="X60:AF60"/>
    <mergeCell ref="G55:J55"/>
    <mergeCell ref="K55:N55"/>
    <mergeCell ref="Q55:AF55"/>
    <mergeCell ref="K56:N56"/>
    <mergeCell ref="Q56:S56"/>
    <mergeCell ref="U56:W56"/>
    <mergeCell ref="Y56:AA56"/>
    <mergeCell ref="K59:N59"/>
    <mergeCell ref="Q59:X59"/>
    <mergeCell ref="C61:D61"/>
    <mergeCell ref="H61:M61"/>
    <mergeCell ref="N61:Q61"/>
    <mergeCell ref="R61:S61"/>
    <mergeCell ref="T61:W61"/>
    <mergeCell ref="C62:C69"/>
    <mergeCell ref="H62:M62"/>
    <mergeCell ref="N62:Q62"/>
    <mergeCell ref="R62:S62"/>
    <mergeCell ref="T62:W62"/>
    <mergeCell ref="H66:M66"/>
    <mergeCell ref="N66:Q66"/>
    <mergeCell ref="R66:S66"/>
    <mergeCell ref="T66:W66"/>
    <mergeCell ref="H68:M68"/>
    <mergeCell ref="N68:Q68"/>
    <mergeCell ref="R68:S68"/>
    <mergeCell ref="T68:W68"/>
    <mergeCell ref="X62:AF62"/>
    <mergeCell ref="H63:M63"/>
    <mergeCell ref="N63:Q63"/>
    <mergeCell ref="R63:S63"/>
    <mergeCell ref="T63:W63"/>
    <mergeCell ref="H64:M64"/>
    <mergeCell ref="N64:Q64"/>
    <mergeCell ref="R64:S64"/>
    <mergeCell ref="T64:W64"/>
    <mergeCell ref="Z64:AB64"/>
    <mergeCell ref="Z66:AB66"/>
    <mergeCell ref="AC66:AE66"/>
    <mergeCell ref="AC64:AE64"/>
    <mergeCell ref="H65:M65"/>
    <mergeCell ref="N65:Q65"/>
    <mergeCell ref="R65:S65"/>
    <mergeCell ref="T65:W65"/>
    <mergeCell ref="X65:Y65"/>
    <mergeCell ref="Z65:AA65"/>
    <mergeCell ref="AC65:AD65"/>
    <mergeCell ref="AE65:AF65"/>
    <mergeCell ref="Z68:AB68"/>
    <mergeCell ref="AC68:AE68"/>
    <mergeCell ref="H67:M67"/>
    <mergeCell ref="N67:Q67"/>
    <mergeCell ref="R67:S67"/>
    <mergeCell ref="T67:W67"/>
    <mergeCell ref="Z67:AB67"/>
    <mergeCell ref="AC67:AE67"/>
    <mergeCell ref="H69:M69"/>
    <mergeCell ref="N69:Q69"/>
    <mergeCell ref="R69:S69"/>
    <mergeCell ref="T69:W69"/>
    <mergeCell ref="X69:AF69"/>
    <mergeCell ref="C70:C74"/>
    <mergeCell ref="H70:M70"/>
    <mergeCell ref="N70:Q70"/>
    <mergeCell ref="R70:S70"/>
    <mergeCell ref="T70:W70"/>
    <mergeCell ref="H74:W74"/>
    <mergeCell ref="D75:G75"/>
    <mergeCell ref="H75:M75"/>
    <mergeCell ref="N75:Q75"/>
    <mergeCell ref="R75:S75"/>
    <mergeCell ref="T75:W75"/>
    <mergeCell ref="H71:W71"/>
    <mergeCell ref="H72:M72"/>
    <mergeCell ref="N72:Q72"/>
    <mergeCell ref="R72:S72"/>
    <mergeCell ref="T72:W72"/>
    <mergeCell ref="H73:M73"/>
    <mergeCell ref="N73:Q73"/>
    <mergeCell ref="R73:S73"/>
    <mergeCell ref="T73:W73"/>
    <mergeCell ref="H76:M76"/>
    <mergeCell ref="N76:Q76"/>
    <mergeCell ref="R76:S76"/>
    <mergeCell ref="T76:W76"/>
    <mergeCell ref="H77:W77"/>
    <mergeCell ref="C78:G79"/>
    <mergeCell ref="H78:M78"/>
    <mergeCell ref="N78:Q78"/>
    <mergeCell ref="R78:S78"/>
    <mergeCell ref="T78:W78"/>
    <mergeCell ref="I83:M83"/>
    <mergeCell ref="H86:R86"/>
    <mergeCell ref="G87:AE87"/>
    <mergeCell ref="G88:L88"/>
    <mergeCell ref="H79:M79"/>
    <mergeCell ref="N79:Q79"/>
    <mergeCell ref="R79:S79"/>
    <mergeCell ref="T79:W79"/>
    <mergeCell ref="N80:Q80"/>
    <mergeCell ref="R80:S80"/>
    <mergeCell ref="T80:W80"/>
  </mergeCells>
  <phoneticPr fontId="2"/>
  <dataValidations xWindow="585" yWindow="818" count="5">
    <dataValidation type="list" allowBlank="1" showInputMessage="1" showErrorMessage="1" sqref="O88:Q88" xr:uid="{86B5FC1B-759D-425C-8365-9A6F4E0B9D6C}">
      <formula1>#REF!</formula1>
    </dataValidation>
    <dataValidation imeMode="hiragana" allowBlank="1" showInputMessage="1" showErrorMessage="1" sqref="Q57:AF57 Q58:X59 Q55:AF55 G87:AE87 G43:AE43 G84:AE84 Q11:AF11 Q14:X15 Q13:AF13" xr:uid="{970050C1-9519-467E-9E4A-8D795FD3B38A}"/>
    <dataValidation type="list" allowBlank="1" showInputMessage="1" showErrorMessage="1" promptTitle="４　【成績書の送付】 について" prompt="　成績書の受け取りを郵送とするか、引取に来られるかを選択してください。_x000a_　※　通常は郵送しています。" sqref="G42" xr:uid="{DD3E9F85-8285-48E9-9E0F-64BC3318D3BF}">
      <formula1>"引取,郵送"</formula1>
    </dataValidation>
    <dataValidation type="list" allowBlank="1" showInputMessage="1" showErrorMessage="1" promptTitle="３　【試験後の試料の処理】 について" prompt="　試験後の試料の処理を選択してください。" sqref="G41" xr:uid="{E427BFBF-2E13-48EB-AC39-67E0C18FE792}">
      <formula1>"引取,廃棄"</formula1>
    </dataValidation>
    <dataValidation imeMode="off" allowBlank="1" showInputMessage="1" showErrorMessage="1" sqref="Q10:R10 T10:V10 Q12:S12 U12:W12 Y12:AA12 S9:T9 V9:W9 Y9:Z9" xr:uid="{889BFB39-BF76-4320-89A6-0B87C1E112DC}"/>
  </dataValidations>
  <pageMargins left="0.82677165354330717" right="0.39370078740157483" top="0.86614173228346458" bottom="0.39370078740157483" header="0.31496062992125984" footer="0.31496062992125984"/>
  <pageSetup paperSize="9" scale="59" orientation="portrait" r:id="rId1"/>
  <headerFooter>
    <oddHeader xml:space="preserve">&amp;R&amp;"メイリオ,レギュラー"&amp;14鉄筋引張試験
</oddHeader>
  </headerFooter>
  <rowBreaks count="1" manualBreakCount="1">
    <brk id="45" min="1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鉄筋引張試験</vt:lpstr>
      <vt:lpstr>鉄筋引張試験!Print_Area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宮崎 義昭</cp:lastModifiedBy>
  <cp:lastPrinted>2024-11-01T08:08:27Z</cp:lastPrinted>
  <dcterms:created xsi:type="dcterms:W3CDTF">2023-01-20T03:30:38Z</dcterms:created>
  <dcterms:modified xsi:type="dcterms:W3CDTF">2024-11-25T05:41:50Z</dcterms:modified>
</cp:coreProperties>
</file>