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2法非適用\【法非適】簡水\"/>
    </mc:Choice>
  </mc:AlternateContent>
  <xr:revisionPtr revIDLastSave="0" documentId="13_ncr:1_{7D4A4464-7537-47CB-AA2F-6B57A086E233}" xr6:coauthVersionLast="47" xr6:coauthVersionMax="47" xr10:uidLastSave="{00000000-0000-0000-0000-000000000000}"/>
  <workbookProtection workbookAlgorithmName="SHA-512" workbookHashValue="XSk83E8kmxVLWNx+KroHCiFnwMD+DyHMPGOwyisxs3dK4Qsfl68CnNNujHpyEl5fmb/8gtPF0gZTcMArKKl+Jg==" workbookSaltValue="gFhmKL6Nwch0VPnpc1u7XA=="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AL8" i="4" s="1"/>
  <c r="Q6" i="5"/>
  <c r="W10" i="4" s="1"/>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I85" i="4"/>
  <c r="BB10" i="4"/>
  <c r="P10" i="4"/>
  <c r="BB8" i="4"/>
  <c r="AT8" i="4"/>
  <c r="AD8" i="4"/>
  <c r="W8" i="4"/>
  <c r="P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<sst xmlns="http://schemas.openxmlformats.org/spreadsheetml/2006/main" count="233" uniqueCount="117">
  <si>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</si>
  <si>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</si>
  <si>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</si>
  <si>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</si>
  <si>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</si>
  <si>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</si>
  <si>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</si>
  <si>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</si>
  <si>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</si>
  <si>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</si>
  <si>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</si>
  <si>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</si>
  <si>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</si>
  <si>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</si>
  <si>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</si>
  <si>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</si>
  <si>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</si>
  <si>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</si>
  <si>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</si>
  <si>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</si>
  <si>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</si>
  <si>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</si>
  <si>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</si>
  <si>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</si>
  <si>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</si>
  <si>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</si>
  <si>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</si>
  <si>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</si>
  <si>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</si>
  <si>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</si>
  <si>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</si>
  <si>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</si>
  <si>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</si>
  <si>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</si>
  <si>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</si>
  <si>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</si>
  <si>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</si>
  <si>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</si>
  <si>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</si>
  <si>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</si>
  <si>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</si>
  <si>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</si>
  <si>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</si>
  <si>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</si>
  <si>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</si>
  <si>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</si>
  <si>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</si>
  <si>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</si>
  <si>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</si>
  <si>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</si>
  <si>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</si>
  <si>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</si>
  <si>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</si>
  <si>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</si>
  <si>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</si>
  <si>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</si>
  <si>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</si>
  <si>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</si>
  <si>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</si>
  <si>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</si>
  <si>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</si>
  <si>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</si>
  <si>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</si>
  <si>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</si>
  <si>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</si>
  <si>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</si>
  <si>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</si>
  <si>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</si>
  <si>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</si>
  <si>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</si>
  <si>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</si>
  <si>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</si>
  <si>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</si>
  <si>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</si>
  <si>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</si>
  <si>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</si>
  <si>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</si>
  <si>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</si>
  <si>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</si>
  <si>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</si>
  <si>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</si>
  <si>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</si>
  <si>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</si>
  <si>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</si>
  <si>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</si>
  <si>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</si>
  <si>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</si>
  <si>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</si>
  <si>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</si>
  <si>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</si>
  <si>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</si>
  <si>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</si>
  <si>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</si>
  <si>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</si>
  <si>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</si>
  <si>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諸塚村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</si>
  <si>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</si>
  <si>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</si>
  <si>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</si>
  <si>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</si>
  <si>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</si>
  <si>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</si>
  <si>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</si>
  <si>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</si>
  <si>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</si>
  <si>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</si>
  <si>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</si>
  <si>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</si>
  <si>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</si>
  <si>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</si>
  <si>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</si>
  <si>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</si>
  <si>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</si>
  <si>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</si>
  <si>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・老朽化の状況については、管路更新率「0」であり、村内における簡易水道施設は整備後の維持管理は適正に行われている。
・現在、各簡易水道施設整備から20年ほど経過しているが、配管等の経年劣化による漏水等の故障報告は無い。
・今後の対策は、管渠接合部のバルブの点検や露出配管部の目視点検等を強化し、少しでも異常があれば取替修繕で計画的に実施する必要がある。</t>
    <rPh sb="1" eb="4">
      <t>ロウキュウカ</t>
    </rPh>
    <rPh sb="5" eb="7">
      <t>ジョウキョウ</t>
    </rPh>
    <rPh sb="25" eb="27">
      <t>ソンナイ</t>
    </rPh>
    <rPh sb="31" eb="33">
      <t>カンイ</t>
    </rPh>
    <rPh sb="33" eb="35">
      <t>スイドウ</t>
    </rPh>
    <rPh sb="35" eb="37">
      <t>シセツ</t>
    </rPh>
    <rPh sb="38" eb="40">
      <t>セイビ</t>
    </rPh>
    <rPh sb="40" eb="41">
      <t>ゴ</t>
    </rPh>
    <rPh sb="42" eb="44">
      <t>イジ</t>
    </rPh>
    <rPh sb="44" eb="46">
      <t>カンリ</t>
    </rPh>
    <rPh sb="47" eb="49">
      <t>テキセイ</t>
    </rPh>
    <rPh sb="50" eb="51">
      <t>オコナ</t>
    </rPh>
    <rPh sb="59" eb="61">
      <t>ゲンザイ</t>
    </rPh>
    <rPh sb="62" eb="63">
      <t>カク</t>
    </rPh>
    <rPh sb="63" eb="67">
      <t>カンイスイドウ</t>
    </rPh>
    <rPh sb="67" eb="69">
      <t>シセツ</t>
    </rPh>
    <rPh sb="69" eb="71">
      <t>セイビ</t>
    </rPh>
    <rPh sb="75" eb="76">
      <t>ネン</t>
    </rPh>
    <rPh sb="78" eb="80">
      <t>ケイカ</t>
    </rPh>
    <rPh sb="86" eb="88">
      <t>ハイカン</t>
    </rPh>
    <rPh sb="88" eb="89">
      <t>トウ</t>
    </rPh>
    <rPh sb="90" eb="92">
      <t>ケイネン</t>
    </rPh>
    <rPh sb="92" eb="94">
      <t>レッカ</t>
    </rPh>
    <rPh sb="97" eb="99">
      <t>ロウスイ</t>
    </rPh>
    <rPh sb="99" eb="100">
      <t>トウ</t>
    </rPh>
    <rPh sb="101" eb="103">
      <t>コショウ</t>
    </rPh>
    <rPh sb="103" eb="105">
      <t>ホウコク</t>
    </rPh>
    <rPh sb="106" eb="107">
      <t>ナ</t>
    </rPh>
    <rPh sb="111" eb="113">
      <t>コンゴ</t>
    </rPh>
    <rPh sb="114" eb="116">
      <t>タイサク</t>
    </rPh>
    <rPh sb="118" eb="120">
      <t>カンキョ</t>
    </rPh>
    <rPh sb="120" eb="123">
      <t>セツゴウブ</t>
    </rPh>
    <rPh sb="128" eb="130">
      <t>テンケン</t>
    </rPh>
    <rPh sb="131" eb="133">
      <t>ロシュツ</t>
    </rPh>
    <rPh sb="133" eb="135">
      <t>ハイカン</t>
    </rPh>
    <rPh sb="135" eb="136">
      <t>ブ</t>
    </rPh>
    <rPh sb="137" eb="139">
      <t>モクシ</t>
    </rPh>
    <rPh sb="139" eb="141">
      <t>テンケン</t>
    </rPh>
    <rPh sb="141" eb="142">
      <t>トウ</t>
    </rPh>
    <rPh sb="143" eb="145">
      <t>キョウカ</t>
    </rPh>
    <rPh sb="147" eb="148">
      <t>スコ</t>
    </rPh>
    <rPh sb="151" eb="153">
      <t>イジョウ</t>
    </rPh>
    <rPh sb="157" eb="159">
      <t>トリカエ</t>
    </rPh>
    <rPh sb="159" eb="161">
      <t>シュウゼン</t>
    </rPh>
    <rPh sb="162" eb="165">
      <t>ケイカクテキ</t>
    </rPh>
    <rPh sb="166" eb="168">
      <t>ジッシ</t>
    </rPh>
    <rPh sb="170" eb="172">
      <t>ヒツヨウ</t>
    </rPh>
    <phoneticPr fontId="4"/>
  </si>
  <si>
    <t>・有収率以外は、全て類似団体平均値を下回っている状況である。
・「①収益的収支比率」は、料金収入が昨年度より若干増え、修繕料が減ったことにより上昇したことが要因である。しかし、経営の健全性が保たれているとはいえない状態である。
・「④企業債残高対給水収益比率」に関しては、年度を追うごとに右肩下がりに推移しており、人口減少に伴い今後も給水人口の増加は見込めないため、投資規模の抑制に努めていく必要がある。
・「⑥給水原価」は、投資規模を抑制し、R2に一部償還が完了したことで減少した。R3からR7まで横ばいで推移し、R12に更に一部償還が完了することから減少する見込みである。それに伴い「⑤料金回収率」は徐々に上昇する見込みである。
・「⑦施設利用率」については平成26年度以降平均値を下回っている。最大稼働率が39.67%と低い状況にあり施設規模見直しを含めて検討する必要があるものの、区域内には遊休状態の施設はなく、全て活用されている実情から一定の評価はでき、今後給水人口の推移を注視していく必要がある。
・「⑧有収率」については、100%を維持できているため、漏水等がないか注視していく必要がある。</t>
    <phoneticPr fontId="4"/>
  </si>
  <si>
    <t>　有収率については、高水準で推移しているため良い評価がでるが、収益的収支比率や料金回収率によると運営費における一般会計繰入金の比率が高いことが分析できる。また、給水人口が年々減少していることから施設利用率は減少傾向にある。
　企業債残高対給水収益比率は、給水人口の減少に伴い収益も減少したものの、地方債残高も年々減少することから比率は減少する見込みである。
　老朽化についても稼働からの経年劣化が進む中、更新の検討も必要であるが、給水人口の推移も注視し、事業規模見直しや施設・管路の維持に努めていきたい。また、老朽化に対応するため、限られた財源の中で優先順位をつけた更新計画を検討する必要がある。
　経営戦略は策定済である。</t>
    <rPh sb="80" eb="82">
      <t>キュウスイ</t>
    </rPh>
    <rPh sb="82" eb="84">
      <t>ジンコウ</t>
    </rPh>
    <rPh sb="85" eb="87">
      <t>ネンネン</t>
    </rPh>
    <rPh sb="87" eb="89">
      <t>ゲンショウ</t>
    </rPh>
    <rPh sb="127" eb="129">
      <t>キュウスイ</t>
    </rPh>
    <rPh sb="129" eb="131">
      <t>ジンコウ</t>
    </rPh>
    <rPh sb="132" eb="134">
      <t>ゲンショウ</t>
    </rPh>
    <rPh sb="135" eb="136">
      <t>トモナ</t>
    </rPh>
    <rPh sb="137" eb="139">
      <t>シュウエキ</t>
    </rPh>
    <rPh sb="140" eb="142">
      <t>ゲンショウ</t>
    </rPh>
    <rPh sb="148" eb="151">
      <t>チホウサイ</t>
    </rPh>
    <rPh sb="151" eb="153">
      <t>ザンダカ</t>
    </rPh>
    <rPh sb="164" eb="166">
      <t>ヒリツ</t>
    </rPh>
    <rPh sb="167" eb="169">
      <t>ゲンショウ</t>
    </rPh>
    <rPh sb="171" eb="173">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</si>
</sst>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B5-4127-8CF5-9578C1254D7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3DB5-4127-8CF5-9578C1254D7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40.25</c:v>
                </c:pt>
                <c:pt idx="1">
                  <c:v>37.81</c:v>
                </c:pt>
                <c:pt idx="2">
                  <c:v>36.04</c:v>
                </c:pt>
                <c:pt idx="3">
                  <c:v>36.159999999999997</c:v>
                </c:pt>
                <c:pt idx="4">
                  <c:v>34.909999999999997</c:v>
                </c:pt>
              </c:numCache>
            </c:numRef>
          </c:val>
          <c:extLst>
            <c:ext xmlns:c16="http://schemas.microsoft.com/office/drawing/2014/chart" uri="{C3380CC4-5D6E-409C-BE32-E72D297353CC}">
              <c16:uniqueId val="{00000000-B53F-4C92-B5A9-6CEFE818AC8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B53F-4C92-B5A9-6CEFE818AC8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255-4531-BC22-10D3B7F7938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A255-4531-BC22-10D3B7F7938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59.82</c:v>
                </c:pt>
                <c:pt idx="1">
                  <c:v>57.3</c:v>
                </c:pt>
                <c:pt idx="2">
                  <c:v>51.55</c:v>
                </c:pt>
                <c:pt idx="3">
                  <c:v>48.27</c:v>
                </c:pt>
                <c:pt idx="4">
                  <c:v>60.82</c:v>
                </c:pt>
              </c:numCache>
            </c:numRef>
          </c:val>
          <c:extLst>
            <c:ext xmlns:c16="http://schemas.microsoft.com/office/drawing/2014/chart" uri="{C3380CC4-5D6E-409C-BE32-E72D297353CC}">
              <c16:uniqueId val="{00000000-38BC-43C2-A79A-22DC6AD1C0B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38BC-43C2-A79A-22DC6AD1C0B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19-4513-902E-6937F157835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19-4513-902E-6937F157835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65-4056-AD70-0D77D3DC897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65-4056-AD70-0D77D3DC897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45-4D24-A6EE-2AFCBE4D2B1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45-4D24-A6EE-2AFCBE4D2B1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CD-463B-BD84-720B7453FED1}"/>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CD-463B-BD84-720B7453FED1}"/>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1425.62</c:v>
                </c:pt>
                <c:pt idx="1">
                  <c:v>1312.17</c:v>
                </c:pt>
                <c:pt idx="2">
                  <c:v>1203.3599999999999</c:v>
                </c:pt>
                <c:pt idx="3">
                  <c:v>1009.76</c:v>
                </c:pt>
                <c:pt idx="4">
                  <c:v>879.9</c:v>
                </c:pt>
              </c:numCache>
            </c:numRef>
          </c:val>
          <c:extLst>
            <c:ext xmlns:c16="http://schemas.microsoft.com/office/drawing/2014/chart" uri="{C3380CC4-5D6E-409C-BE32-E72D297353CC}">
              <c16:uniqueId val="{00000000-8AD0-4B29-B42C-C610FEC488D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8AD0-4B29-B42C-C610FEC488D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28.12</c:v>
                </c:pt>
                <c:pt idx="1">
                  <c:v>29.49</c:v>
                </c:pt>
                <c:pt idx="2">
                  <c:v>29.06</c:v>
                </c:pt>
                <c:pt idx="3">
                  <c:v>26.52</c:v>
                </c:pt>
                <c:pt idx="4">
                  <c:v>35.49</c:v>
                </c:pt>
              </c:numCache>
            </c:numRef>
          </c:val>
          <c:extLst>
            <c:ext xmlns:c16="http://schemas.microsoft.com/office/drawing/2014/chart" uri="{C3380CC4-5D6E-409C-BE32-E72D297353CC}">
              <c16:uniqueId val="{00000000-D110-45D7-B138-266CCEFCEBD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D110-45D7-B138-266CCEFCEBD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370.67</c:v>
                </c:pt>
                <c:pt idx="1">
                  <c:v>363.12</c:v>
                </c:pt>
                <c:pt idx="2">
                  <c:v>380.75</c:v>
                </c:pt>
                <c:pt idx="3">
                  <c:v>418.99</c:v>
                </c:pt>
                <c:pt idx="4">
                  <c:v>328.32</c:v>
                </c:pt>
              </c:numCache>
            </c:numRef>
          </c:val>
          <c:extLst>
            <c:ext xmlns:c16="http://schemas.microsoft.com/office/drawing/2014/chart" uri="{C3380CC4-5D6E-409C-BE32-E72D297353CC}">
              <c16:uniqueId val="{00000000-FBD1-419F-986B-BA71018DBFB8}"/>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FBD1-419F-986B-BA71018DBFB8}"/>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6" sqref="B6:AG6"/>
    </sheetView>
  </sheetViews>
  <sheetFormatPr defaultColWidth="2.6640625" defaultRowHeight="13.2" x14ac:dyDescent="0.2"/>
  <cols>
    <col min="1" max="1" width="2.6640625" customWidth="1"/>
    <col min="2" max="62" width="3.77734375" customWidth="1"/>
    <col min="64" max="78" width="3.109375" customWidth="1"/>
    <col min="79" max="79" width="4.33203125" bestFit="1" customWidth="1"/>
    <col min="81" max="82" width="4.3320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x14ac:dyDescent="0.2">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x14ac:dyDescent="0.2">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3" t="str">
        <f>データ!H6</f>
        <v>宮崎県　諸塚村</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2"/>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4" t="s">
        <v>9</v>
      </c>
      <c r="BM7" s="75"/>
      <c r="BN7" s="75"/>
      <c r="BO7" s="75"/>
      <c r="BP7" s="75"/>
      <c r="BQ7" s="75"/>
      <c r="BR7" s="75"/>
      <c r="BS7" s="75"/>
      <c r="BT7" s="75"/>
      <c r="BU7" s="75"/>
      <c r="BV7" s="75"/>
      <c r="BW7" s="75"/>
      <c r="BX7" s="75"/>
      <c r="BY7" s="76"/>
    </row>
    <row r="8" spans="1:78" ht="18.75" customHeight="1" x14ac:dyDescent="0.2">
      <c r="A8" s="2"/>
      <c r="B8" s="71" t="str">
        <f>データ!$I$6</f>
        <v>法非適用</v>
      </c>
      <c r="C8" s="71"/>
      <c r="D8" s="71"/>
      <c r="E8" s="71"/>
      <c r="F8" s="71"/>
      <c r="G8" s="71"/>
      <c r="H8" s="71"/>
      <c r="I8" s="71" t="str">
        <f>データ!$J$6</f>
        <v>水道事業</v>
      </c>
      <c r="J8" s="71"/>
      <c r="K8" s="71"/>
      <c r="L8" s="71"/>
      <c r="M8" s="71"/>
      <c r="N8" s="71"/>
      <c r="O8" s="71"/>
      <c r="P8" s="71" t="str">
        <f>データ!$K$6</f>
        <v>簡易水道事業</v>
      </c>
      <c r="Q8" s="71"/>
      <c r="R8" s="71"/>
      <c r="S8" s="71"/>
      <c r="T8" s="71"/>
      <c r="U8" s="71"/>
      <c r="V8" s="71"/>
      <c r="W8" s="71" t="str">
        <f>データ!$L$6</f>
        <v>D4</v>
      </c>
      <c r="X8" s="71"/>
      <c r="Y8" s="71"/>
      <c r="Z8" s="71"/>
      <c r="AA8" s="71"/>
      <c r="AB8" s="71"/>
      <c r="AC8" s="71"/>
      <c r="AD8" s="71" t="str">
        <f>データ!$M$6</f>
        <v>非設置</v>
      </c>
      <c r="AE8" s="71"/>
      <c r="AF8" s="71"/>
      <c r="AG8" s="71"/>
      <c r="AH8" s="71"/>
      <c r="AI8" s="71"/>
      <c r="AJ8" s="71"/>
      <c r="AK8" s="2"/>
      <c r="AL8" s="66">
        <f>データ!$R$6</f>
        <v>1542</v>
      </c>
      <c r="AM8" s="66"/>
      <c r="AN8" s="66"/>
      <c r="AO8" s="66"/>
      <c r="AP8" s="66"/>
      <c r="AQ8" s="66"/>
      <c r="AR8" s="66"/>
      <c r="AS8" s="66"/>
      <c r="AT8" s="36">
        <f>データ!$S$6</f>
        <v>187.56</v>
      </c>
      <c r="AU8" s="36"/>
      <c r="AV8" s="36"/>
      <c r="AW8" s="36"/>
      <c r="AX8" s="36"/>
      <c r="AY8" s="36"/>
      <c r="AZ8" s="36"/>
      <c r="BA8" s="36"/>
      <c r="BB8" s="36">
        <f>データ!$T$6</f>
        <v>8.2200000000000006</v>
      </c>
      <c r="BC8" s="36"/>
      <c r="BD8" s="36"/>
      <c r="BE8" s="36"/>
      <c r="BF8" s="36"/>
      <c r="BG8" s="36"/>
      <c r="BH8" s="36"/>
      <c r="BI8" s="36"/>
      <c r="BJ8" s="3"/>
      <c r="BK8" s="3"/>
      <c r="BL8" s="67" t="s">
        <v>10</v>
      </c>
      <c r="BM8" s="68"/>
      <c r="BN8" s="69" t="s">
        <v>11</v>
      </c>
      <c r="BO8" s="69"/>
      <c r="BP8" s="69"/>
      <c r="BQ8" s="69"/>
      <c r="BR8" s="69"/>
      <c r="BS8" s="69"/>
      <c r="BT8" s="69"/>
      <c r="BU8" s="69"/>
      <c r="BV8" s="69"/>
      <c r="BW8" s="69"/>
      <c r="BX8" s="69"/>
      <c r="BY8" s="70"/>
    </row>
    <row r="9" spans="1:78" ht="18.75" customHeight="1" x14ac:dyDescent="0.2">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2"/>
      <c r="AE9" s="2"/>
      <c r="AF9" s="2"/>
      <c r="AG9" s="2"/>
      <c r="AH9" s="3"/>
      <c r="AI9" s="2"/>
      <c r="AJ9" s="2"/>
      <c r="AK9" s="2"/>
      <c r="AL9" s="52" t="s">
        <v>16</v>
      </c>
      <c r="AM9" s="52"/>
      <c r="AN9" s="52"/>
      <c r="AO9" s="52"/>
      <c r="AP9" s="52"/>
      <c r="AQ9" s="52"/>
      <c r="AR9" s="52"/>
      <c r="AS9" s="52"/>
      <c r="AT9" s="52" t="s">
        <v>17</v>
      </c>
      <c r="AU9" s="52"/>
      <c r="AV9" s="52"/>
      <c r="AW9" s="52"/>
      <c r="AX9" s="52"/>
      <c r="AY9" s="52"/>
      <c r="AZ9" s="52"/>
      <c r="BA9" s="52"/>
      <c r="BB9" s="52" t="s">
        <v>18</v>
      </c>
      <c r="BC9" s="52"/>
      <c r="BD9" s="52"/>
      <c r="BE9" s="52"/>
      <c r="BF9" s="52"/>
      <c r="BG9" s="52"/>
      <c r="BH9" s="52"/>
      <c r="BI9" s="52"/>
      <c r="BJ9" s="3"/>
      <c r="BK9" s="3"/>
      <c r="BL9" s="53" t="s">
        <v>19</v>
      </c>
      <c r="BM9" s="54"/>
      <c r="BN9" s="55" t="s">
        <v>20</v>
      </c>
      <c r="BO9" s="55"/>
      <c r="BP9" s="55"/>
      <c r="BQ9" s="55"/>
      <c r="BR9" s="55"/>
      <c r="BS9" s="55"/>
      <c r="BT9" s="55"/>
      <c r="BU9" s="55"/>
      <c r="BV9" s="55"/>
      <c r="BW9" s="55"/>
      <c r="BX9" s="55"/>
      <c r="BY9" s="56"/>
    </row>
    <row r="10" spans="1:78" ht="18.75" customHeight="1" x14ac:dyDescent="0.2">
      <c r="A10" s="2"/>
      <c r="B10" s="36" t="str">
        <f>データ!$N$6</f>
        <v>-</v>
      </c>
      <c r="C10" s="36"/>
      <c r="D10" s="36"/>
      <c r="E10" s="36"/>
      <c r="F10" s="36"/>
      <c r="G10" s="36"/>
      <c r="H10" s="36"/>
      <c r="I10" s="36" t="str">
        <f>データ!$O$6</f>
        <v>該当数値なし</v>
      </c>
      <c r="J10" s="36"/>
      <c r="K10" s="36"/>
      <c r="L10" s="36"/>
      <c r="M10" s="36"/>
      <c r="N10" s="36"/>
      <c r="O10" s="36"/>
      <c r="P10" s="36">
        <f>データ!$P$6</f>
        <v>41.02</v>
      </c>
      <c r="Q10" s="36"/>
      <c r="R10" s="36"/>
      <c r="S10" s="36"/>
      <c r="T10" s="36"/>
      <c r="U10" s="36"/>
      <c r="V10" s="36"/>
      <c r="W10" s="66">
        <f>データ!$Q$6</f>
        <v>2200</v>
      </c>
      <c r="X10" s="66"/>
      <c r="Y10" s="66"/>
      <c r="Z10" s="66"/>
      <c r="AA10" s="66"/>
      <c r="AB10" s="66"/>
      <c r="AC10" s="66"/>
      <c r="AD10" s="2"/>
      <c r="AE10" s="2"/>
      <c r="AF10" s="2"/>
      <c r="AG10" s="2"/>
      <c r="AH10" s="2"/>
      <c r="AI10" s="2"/>
      <c r="AJ10" s="2"/>
      <c r="AK10" s="2"/>
      <c r="AL10" s="66">
        <f>データ!$U$6</f>
        <v>626</v>
      </c>
      <c r="AM10" s="66"/>
      <c r="AN10" s="66"/>
      <c r="AO10" s="66"/>
      <c r="AP10" s="66"/>
      <c r="AQ10" s="66"/>
      <c r="AR10" s="66"/>
      <c r="AS10" s="66"/>
      <c r="AT10" s="36">
        <f>データ!$V$6</f>
        <v>0.83</v>
      </c>
      <c r="AU10" s="36"/>
      <c r="AV10" s="36"/>
      <c r="AW10" s="36"/>
      <c r="AX10" s="36"/>
      <c r="AY10" s="36"/>
      <c r="AZ10" s="36"/>
      <c r="BA10" s="36"/>
      <c r="BB10" s="36">
        <f>データ!$W$6</f>
        <v>754.22</v>
      </c>
      <c r="BC10" s="36"/>
      <c r="BD10" s="36"/>
      <c r="BE10" s="36"/>
      <c r="BF10" s="36"/>
      <c r="BG10" s="36"/>
      <c r="BH10" s="36"/>
      <c r="BI10" s="36"/>
      <c r="BJ10" s="2"/>
      <c r="BK10" s="2"/>
      <c r="BL10" s="57" t="s">
        <v>21</v>
      </c>
      <c r="BM10" s="58"/>
      <c r="BN10" s="59" t="s">
        <v>22</v>
      </c>
      <c r="BO10" s="59"/>
      <c r="BP10" s="59"/>
      <c r="BQ10" s="59"/>
      <c r="BR10" s="59"/>
      <c r="BS10" s="59"/>
      <c r="BT10" s="59"/>
      <c r="BU10" s="59"/>
      <c r="BV10" s="59"/>
      <c r="BW10" s="59"/>
      <c r="BX10" s="59"/>
      <c r="BY10" s="6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1" t="s">
        <v>23</v>
      </c>
      <c r="BM11" s="61"/>
      <c r="BN11" s="61"/>
      <c r="BO11" s="61"/>
      <c r="BP11" s="61"/>
      <c r="BQ11" s="61"/>
      <c r="BR11" s="61"/>
      <c r="BS11" s="61"/>
      <c r="BT11" s="61"/>
      <c r="BU11" s="61"/>
      <c r="BV11" s="61"/>
      <c r="BW11" s="61"/>
      <c r="BX11" s="61"/>
      <c r="BY11" s="61"/>
      <c r="BZ11" s="6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1"/>
      <c r="BM12" s="61"/>
      <c r="BN12" s="61"/>
      <c r="BO12" s="61"/>
      <c r="BP12" s="61"/>
      <c r="BQ12" s="61"/>
      <c r="BR12" s="61"/>
      <c r="BS12" s="61"/>
      <c r="BT12" s="61"/>
      <c r="BU12" s="61"/>
      <c r="BV12" s="61"/>
      <c r="BW12" s="61"/>
      <c r="BX12" s="61"/>
      <c r="BY12" s="61"/>
      <c r="BZ12" s="6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2"/>
      <c r="BM13" s="62"/>
      <c r="BN13" s="62"/>
      <c r="BO13" s="62"/>
      <c r="BP13" s="62"/>
      <c r="BQ13" s="62"/>
      <c r="BR13" s="62"/>
      <c r="BS13" s="62"/>
      <c r="BT13" s="62"/>
      <c r="BU13" s="62"/>
      <c r="BV13" s="62"/>
      <c r="BW13" s="62"/>
      <c r="BX13" s="62"/>
      <c r="BY13" s="62"/>
      <c r="BZ13" s="62"/>
    </row>
    <row r="14" spans="1:78" ht="13.5" customHeight="1" x14ac:dyDescent="0.2">
      <c r="A14" s="2"/>
      <c r="B14" s="63" t="s">
        <v>24</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30" t="s">
        <v>25</v>
      </c>
      <c r="BM14" s="31"/>
      <c r="BN14" s="31"/>
      <c r="BO14" s="31"/>
      <c r="BP14" s="31"/>
      <c r="BQ14" s="31"/>
      <c r="BR14" s="31"/>
      <c r="BS14" s="31"/>
      <c r="BT14" s="31"/>
      <c r="BU14" s="31"/>
      <c r="BV14" s="31"/>
      <c r="BW14" s="31"/>
      <c r="BX14" s="31"/>
      <c r="BY14" s="31"/>
      <c r="BZ14" s="32"/>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33"/>
      <c r="BM15" s="34"/>
      <c r="BN15" s="34"/>
      <c r="BO15" s="34"/>
      <c r="BP15" s="34"/>
      <c r="BQ15" s="34"/>
      <c r="BR15" s="34"/>
      <c r="BS15" s="34"/>
      <c r="BT15" s="34"/>
      <c r="BU15" s="34"/>
      <c r="BV15" s="34"/>
      <c r="BW15" s="34"/>
      <c r="BX15" s="34"/>
      <c r="BY15" s="34"/>
      <c r="BZ15" s="3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115</v>
      </c>
      <c r="BM16" s="38"/>
      <c r="BN16" s="38"/>
      <c r="BO16" s="38"/>
      <c r="BP16" s="38"/>
      <c r="BQ16" s="38"/>
      <c r="BR16" s="38"/>
      <c r="BS16" s="38"/>
      <c r="BT16" s="38"/>
      <c r="BU16" s="38"/>
      <c r="BV16" s="38"/>
      <c r="BW16" s="38"/>
      <c r="BX16" s="38"/>
      <c r="BY16" s="38"/>
      <c r="BZ16" s="3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3" t="s">
        <v>114</v>
      </c>
      <c r="BM47" s="44"/>
      <c r="BN47" s="44"/>
      <c r="BO47" s="44"/>
      <c r="BP47" s="44"/>
      <c r="BQ47" s="44"/>
      <c r="BR47" s="44"/>
      <c r="BS47" s="44"/>
      <c r="BT47" s="44"/>
      <c r="BU47" s="44"/>
      <c r="BV47" s="44"/>
      <c r="BW47" s="44"/>
      <c r="BX47" s="44"/>
      <c r="BY47" s="44"/>
      <c r="BZ47" s="45"/>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3"/>
      <c r="BM48" s="44"/>
      <c r="BN48" s="44"/>
      <c r="BO48" s="44"/>
      <c r="BP48" s="44"/>
      <c r="BQ48" s="44"/>
      <c r="BR48" s="44"/>
      <c r="BS48" s="44"/>
      <c r="BT48" s="44"/>
      <c r="BU48" s="44"/>
      <c r="BV48" s="44"/>
      <c r="BW48" s="44"/>
      <c r="BX48" s="44"/>
      <c r="BY48" s="44"/>
      <c r="BZ48" s="45"/>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3"/>
      <c r="BM49" s="44"/>
      <c r="BN49" s="44"/>
      <c r="BO49" s="44"/>
      <c r="BP49" s="44"/>
      <c r="BQ49" s="44"/>
      <c r="BR49" s="44"/>
      <c r="BS49" s="44"/>
      <c r="BT49" s="44"/>
      <c r="BU49" s="44"/>
      <c r="BV49" s="44"/>
      <c r="BW49" s="44"/>
      <c r="BX49" s="44"/>
      <c r="BY49" s="44"/>
      <c r="BZ49" s="45"/>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3"/>
      <c r="BM50" s="44"/>
      <c r="BN50" s="44"/>
      <c r="BO50" s="44"/>
      <c r="BP50" s="44"/>
      <c r="BQ50" s="44"/>
      <c r="BR50" s="44"/>
      <c r="BS50" s="44"/>
      <c r="BT50" s="44"/>
      <c r="BU50" s="44"/>
      <c r="BV50" s="44"/>
      <c r="BW50" s="44"/>
      <c r="BX50" s="44"/>
      <c r="BY50" s="44"/>
      <c r="BZ50" s="45"/>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3"/>
      <c r="BM51" s="44"/>
      <c r="BN51" s="44"/>
      <c r="BO51" s="44"/>
      <c r="BP51" s="44"/>
      <c r="BQ51" s="44"/>
      <c r="BR51" s="44"/>
      <c r="BS51" s="44"/>
      <c r="BT51" s="44"/>
      <c r="BU51" s="44"/>
      <c r="BV51" s="44"/>
      <c r="BW51" s="44"/>
      <c r="BX51" s="44"/>
      <c r="BY51" s="44"/>
      <c r="BZ51" s="45"/>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3"/>
      <c r="BM52" s="44"/>
      <c r="BN52" s="44"/>
      <c r="BO52" s="44"/>
      <c r="BP52" s="44"/>
      <c r="BQ52" s="44"/>
      <c r="BR52" s="44"/>
      <c r="BS52" s="44"/>
      <c r="BT52" s="44"/>
      <c r="BU52" s="44"/>
      <c r="BV52" s="44"/>
      <c r="BW52" s="44"/>
      <c r="BX52" s="44"/>
      <c r="BY52" s="44"/>
      <c r="BZ52" s="45"/>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3"/>
      <c r="BM53" s="44"/>
      <c r="BN53" s="44"/>
      <c r="BO53" s="44"/>
      <c r="BP53" s="44"/>
      <c r="BQ53" s="44"/>
      <c r="BR53" s="44"/>
      <c r="BS53" s="44"/>
      <c r="BT53" s="44"/>
      <c r="BU53" s="44"/>
      <c r="BV53" s="44"/>
      <c r="BW53" s="44"/>
      <c r="BX53" s="44"/>
      <c r="BY53" s="44"/>
      <c r="BZ53" s="45"/>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3"/>
      <c r="BM54" s="44"/>
      <c r="BN54" s="44"/>
      <c r="BO54" s="44"/>
      <c r="BP54" s="44"/>
      <c r="BQ54" s="44"/>
      <c r="BR54" s="44"/>
      <c r="BS54" s="44"/>
      <c r="BT54" s="44"/>
      <c r="BU54" s="44"/>
      <c r="BV54" s="44"/>
      <c r="BW54" s="44"/>
      <c r="BX54" s="44"/>
      <c r="BY54" s="44"/>
      <c r="BZ54" s="45"/>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3"/>
      <c r="BM55" s="44"/>
      <c r="BN55" s="44"/>
      <c r="BO55" s="44"/>
      <c r="BP55" s="44"/>
      <c r="BQ55" s="44"/>
      <c r="BR55" s="44"/>
      <c r="BS55" s="44"/>
      <c r="BT55" s="44"/>
      <c r="BU55" s="44"/>
      <c r="BV55" s="44"/>
      <c r="BW55" s="44"/>
      <c r="BX55" s="44"/>
      <c r="BY55" s="44"/>
      <c r="BZ55" s="45"/>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3"/>
      <c r="BM56" s="44"/>
      <c r="BN56" s="44"/>
      <c r="BO56" s="44"/>
      <c r="BP56" s="44"/>
      <c r="BQ56" s="44"/>
      <c r="BR56" s="44"/>
      <c r="BS56" s="44"/>
      <c r="BT56" s="44"/>
      <c r="BU56" s="44"/>
      <c r="BV56" s="44"/>
      <c r="BW56" s="44"/>
      <c r="BX56" s="44"/>
      <c r="BY56" s="44"/>
      <c r="BZ56" s="45"/>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3"/>
      <c r="BM57" s="44"/>
      <c r="BN57" s="44"/>
      <c r="BO57" s="44"/>
      <c r="BP57" s="44"/>
      <c r="BQ57" s="44"/>
      <c r="BR57" s="44"/>
      <c r="BS57" s="44"/>
      <c r="BT57" s="44"/>
      <c r="BU57" s="44"/>
      <c r="BV57" s="44"/>
      <c r="BW57" s="44"/>
      <c r="BX57" s="44"/>
      <c r="BY57" s="44"/>
      <c r="BZ57" s="45"/>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3"/>
      <c r="BM58" s="44"/>
      <c r="BN58" s="44"/>
      <c r="BO58" s="44"/>
      <c r="BP58" s="44"/>
      <c r="BQ58" s="44"/>
      <c r="BR58" s="44"/>
      <c r="BS58" s="44"/>
      <c r="BT58" s="44"/>
      <c r="BU58" s="44"/>
      <c r="BV58" s="44"/>
      <c r="BW58" s="44"/>
      <c r="BX58" s="44"/>
      <c r="BY58" s="44"/>
      <c r="BZ58" s="45"/>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3"/>
      <c r="BM59" s="44"/>
      <c r="BN59" s="44"/>
      <c r="BO59" s="44"/>
      <c r="BP59" s="44"/>
      <c r="BQ59" s="44"/>
      <c r="BR59" s="44"/>
      <c r="BS59" s="44"/>
      <c r="BT59" s="44"/>
      <c r="BU59" s="44"/>
      <c r="BV59" s="44"/>
      <c r="BW59" s="44"/>
      <c r="BX59" s="44"/>
      <c r="BY59" s="44"/>
      <c r="BZ59" s="45"/>
    </row>
    <row r="60" spans="1:78" ht="13.5" customHeight="1" x14ac:dyDescent="0.2">
      <c r="A60" s="2"/>
      <c r="B60" s="49" t="s">
        <v>27</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3"/>
      <c r="BM62" s="44"/>
      <c r="BN62" s="44"/>
      <c r="BO62" s="44"/>
      <c r="BP62" s="44"/>
      <c r="BQ62" s="44"/>
      <c r="BR62" s="44"/>
      <c r="BS62" s="44"/>
      <c r="BT62" s="44"/>
      <c r="BU62" s="44"/>
      <c r="BV62" s="44"/>
      <c r="BW62" s="44"/>
      <c r="BX62" s="44"/>
      <c r="BY62" s="44"/>
      <c r="BZ62" s="45"/>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6"/>
      <c r="BM63" s="47"/>
      <c r="BN63" s="47"/>
      <c r="BO63" s="47"/>
      <c r="BP63" s="47"/>
      <c r="BQ63" s="47"/>
      <c r="BR63" s="47"/>
      <c r="BS63" s="47"/>
      <c r="BT63" s="47"/>
      <c r="BU63" s="47"/>
      <c r="BV63" s="47"/>
      <c r="BW63" s="47"/>
      <c r="BX63" s="47"/>
      <c r="BY63" s="47"/>
      <c r="BZ63" s="48"/>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3" t="s">
        <v>116</v>
      </c>
      <c r="BM66" s="44"/>
      <c r="BN66" s="44"/>
      <c r="BO66" s="44"/>
      <c r="BP66" s="44"/>
      <c r="BQ66" s="44"/>
      <c r="BR66" s="44"/>
      <c r="BS66" s="44"/>
      <c r="BT66" s="44"/>
      <c r="BU66" s="44"/>
      <c r="BV66" s="44"/>
      <c r="BW66" s="44"/>
      <c r="BX66" s="44"/>
      <c r="BY66" s="44"/>
      <c r="BZ66" s="45"/>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3"/>
      <c r="BM67" s="44"/>
      <c r="BN67" s="44"/>
      <c r="BO67" s="44"/>
      <c r="BP67" s="44"/>
      <c r="BQ67" s="44"/>
      <c r="BR67" s="44"/>
      <c r="BS67" s="44"/>
      <c r="BT67" s="44"/>
      <c r="BU67" s="44"/>
      <c r="BV67" s="44"/>
      <c r="BW67" s="44"/>
      <c r="BX67" s="44"/>
      <c r="BY67" s="44"/>
      <c r="BZ67" s="45"/>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3"/>
      <c r="BM68" s="44"/>
      <c r="BN68" s="44"/>
      <c r="BO68" s="44"/>
      <c r="BP68" s="44"/>
      <c r="BQ68" s="44"/>
      <c r="BR68" s="44"/>
      <c r="BS68" s="44"/>
      <c r="BT68" s="44"/>
      <c r="BU68" s="44"/>
      <c r="BV68" s="44"/>
      <c r="BW68" s="44"/>
      <c r="BX68" s="44"/>
      <c r="BY68" s="44"/>
      <c r="BZ68" s="45"/>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3"/>
      <c r="BM69" s="44"/>
      <c r="BN69" s="44"/>
      <c r="BO69" s="44"/>
      <c r="BP69" s="44"/>
      <c r="BQ69" s="44"/>
      <c r="BR69" s="44"/>
      <c r="BS69" s="44"/>
      <c r="BT69" s="44"/>
      <c r="BU69" s="44"/>
      <c r="BV69" s="44"/>
      <c r="BW69" s="44"/>
      <c r="BX69" s="44"/>
      <c r="BY69" s="44"/>
      <c r="BZ69" s="45"/>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3"/>
      <c r="BM70" s="44"/>
      <c r="BN70" s="44"/>
      <c r="BO70" s="44"/>
      <c r="BP70" s="44"/>
      <c r="BQ70" s="44"/>
      <c r="BR70" s="44"/>
      <c r="BS70" s="44"/>
      <c r="BT70" s="44"/>
      <c r="BU70" s="44"/>
      <c r="BV70" s="44"/>
      <c r="BW70" s="44"/>
      <c r="BX70" s="44"/>
      <c r="BY70" s="44"/>
      <c r="BZ70" s="45"/>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3"/>
      <c r="BM71" s="44"/>
      <c r="BN71" s="44"/>
      <c r="BO71" s="44"/>
      <c r="BP71" s="44"/>
      <c r="BQ71" s="44"/>
      <c r="BR71" s="44"/>
      <c r="BS71" s="44"/>
      <c r="BT71" s="44"/>
      <c r="BU71" s="44"/>
      <c r="BV71" s="44"/>
      <c r="BW71" s="44"/>
      <c r="BX71" s="44"/>
      <c r="BY71" s="44"/>
      <c r="BZ71" s="45"/>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3"/>
      <c r="BM72" s="44"/>
      <c r="BN72" s="44"/>
      <c r="BO72" s="44"/>
      <c r="BP72" s="44"/>
      <c r="BQ72" s="44"/>
      <c r="BR72" s="44"/>
      <c r="BS72" s="44"/>
      <c r="BT72" s="44"/>
      <c r="BU72" s="44"/>
      <c r="BV72" s="44"/>
      <c r="BW72" s="44"/>
      <c r="BX72" s="44"/>
      <c r="BY72" s="44"/>
      <c r="BZ72" s="45"/>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3"/>
      <c r="BM73" s="44"/>
      <c r="BN73" s="44"/>
      <c r="BO73" s="44"/>
      <c r="BP73" s="44"/>
      <c r="BQ73" s="44"/>
      <c r="BR73" s="44"/>
      <c r="BS73" s="44"/>
      <c r="BT73" s="44"/>
      <c r="BU73" s="44"/>
      <c r="BV73" s="44"/>
      <c r="BW73" s="44"/>
      <c r="BX73" s="44"/>
      <c r="BY73" s="44"/>
      <c r="BZ73" s="45"/>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3"/>
      <c r="BM74" s="44"/>
      <c r="BN74" s="44"/>
      <c r="BO74" s="44"/>
      <c r="BP74" s="44"/>
      <c r="BQ74" s="44"/>
      <c r="BR74" s="44"/>
      <c r="BS74" s="44"/>
      <c r="BT74" s="44"/>
      <c r="BU74" s="44"/>
      <c r="BV74" s="44"/>
      <c r="BW74" s="44"/>
      <c r="BX74" s="44"/>
      <c r="BY74" s="44"/>
      <c r="BZ74" s="45"/>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3"/>
      <c r="BM75" s="44"/>
      <c r="BN75" s="44"/>
      <c r="BO75" s="44"/>
      <c r="BP75" s="44"/>
      <c r="BQ75" s="44"/>
      <c r="BR75" s="44"/>
      <c r="BS75" s="44"/>
      <c r="BT75" s="44"/>
      <c r="BU75" s="44"/>
      <c r="BV75" s="44"/>
      <c r="BW75" s="44"/>
      <c r="BX75" s="44"/>
      <c r="BY75" s="44"/>
      <c r="BZ75" s="45"/>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3"/>
      <c r="BM76" s="44"/>
      <c r="BN76" s="44"/>
      <c r="BO76" s="44"/>
      <c r="BP76" s="44"/>
      <c r="BQ76" s="44"/>
      <c r="BR76" s="44"/>
      <c r="BS76" s="44"/>
      <c r="BT76" s="44"/>
      <c r="BU76" s="44"/>
      <c r="BV76" s="44"/>
      <c r="BW76" s="44"/>
      <c r="BX76" s="44"/>
      <c r="BY76" s="44"/>
      <c r="BZ76" s="45"/>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3"/>
      <c r="BM77" s="44"/>
      <c r="BN77" s="44"/>
      <c r="BO77" s="44"/>
      <c r="BP77" s="44"/>
      <c r="BQ77" s="44"/>
      <c r="BR77" s="44"/>
      <c r="BS77" s="44"/>
      <c r="BT77" s="44"/>
      <c r="BU77" s="44"/>
      <c r="BV77" s="44"/>
      <c r="BW77" s="44"/>
      <c r="BX77" s="44"/>
      <c r="BY77" s="44"/>
      <c r="BZ77" s="45"/>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3"/>
      <c r="BM78" s="44"/>
      <c r="BN78" s="44"/>
      <c r="BO78" s="44"/>
      <c r="BP78" s="44"/>
      <c r="BQ78" s="44"/>
      <c r="BR78" s="44"/>
      <c r="BS78" s="44"/>
      <c r="BT78" s="44"/>
      <c r="BU78" s="44"/>
      <c r="BV78" s="44"/>
      <c r="BW78" s="44"/>
      <c r="BX78" s="44"/>
      <c r="BY78" s="44"/>
      <c r="BZ78" s="45"/>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3"/>
      <c r="BM79" s="44"/>
      <c r="BN79" s="44"/>
      <c r="BO79" s="44"/>
      <c r="BP79" s="44"/>
      <c r="BQ79" s="44"/>
      <c r="BR79" s="44"/>
      <c r="BS79" s="44"/>
      <c r="BT79" s="44"/>
      <c r="BU79" s="44"/>
      <c r="BV79" s="44"/>
      <c r="BW79" s="44"/>
      <c r="BX79" s="44"/>
      <c r="BY79" s="44"/>
      <c r="BZ79" s="45"/>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3"/>
      <c r="BM80" s="44"/>
      <c r="BN80" s="44"/>
      <c r="BO80" s="44"/>
      <c r="BP80" s="44"/>
      <c r="BQ80" s="44"/>
      <c r="BR80" s="44"/>
      <c r="BS80" s="44"/>
      <c r="BT80" s="44"/>
      <c r="BU80" s="44"/>
      <c r="BV80" s="44"/>
      <c r="BW80" s="44"/>
      <c r="BX80" s="44"/>
      <c r="BY80" s="44"/>
      <c r="BZ80" s="45"/>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3"/>
      <c r="BM81" s="44"/>
      <c r="BN81" s="44"/>
      <c r="BO81" s="44"/>
      <c r="BP81" s="44"/>
      <c r="BQ81" s="44"/>
      <c r="BR81" s="44"/>
      <c r="BS81" s="44"/>
      <c r="BT81" s="44"/>
      <c r="BU81" s="44"/>
      <c r="BV81" s="44"/>
      <c r="BW81" s="44"/>
      <c r="BX81" s="44"/>
      <c r="BY81" s="44"/>
      <c r="BZ81" s="45"/>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6"/>
      <c r="BM82" s="47"/>
      <c r="BN82" s="47"/>
      <c r="BO82" s="47"/>
      <c r="BP82" s="47"/>
      <c r="BQ82" s="47"/>
      <c r="BR82" s="47"/>
      <c r="BS82" s="47"/>
      <c r="BT82" s="47"/>
      <c r="BU82" s="47"/>
      <c r="BV82" s="47"/>
      <c r="BW82" s="47"/>
      <c r="BX82" s="47"/>
      <c r="BY82" s="47"/>
      <c r="BZ82" s="48"/>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vCMmeMIzvogX6ZwtN1lxpazF0OTEENzl1y5kCQepHU/uZnxQM8H6pXsxhS1b3hOXGnve5N5tPnsbSQaXE7E6lw==" saltValue="gqvkDbJ4i+E1m/LHUoTNx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44</v>
      </c>
      <c r="B3" s="16" t="s">
        <v>45</v>
      </c>
      <c r="C3" s="16" t="s">
        <v>46</v>
      </c>
      <c r="D3" s="16" t="s">
        <v>47</v>
      </c>
      <c r="E3" s="16" t="s">
        <v>48</v>
      </c>
      <c r="F3" s="16" t="s">
        <v>49</v>
      </c>
      <c r="G3" s="16" t="s">
        <v>50</v>
      </c>
      <c r="H3" s="78" t="s">
        <v>51</v>
      </c>
      <c r="I3" s="79"/>
      <c r="J3" s="79"/>
      <c r="K3" s="79"/>
      <c r="L3" s="79"/>
      <c r="M3" s="79"/>
      <c r="N3" s="79"/>
      <c r="O3" s="79"/>
      <c r="P3" s="79"/>
      <c r="Q3" s="79"/>
      <c r="R3" s="79"/>
      <c r="S3" s="79"/>
      <c r="T3" s="79"/>
      <c r="U3" s="79"/>
      <c r="V3" s="79"/>
      <c r="W3" s="80"/>
      <c r="X3" s="84" t="s">
        <v>52</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53</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2">
      <c r="A4" s="15" t="s">
        <v>54</v>
      </c>
      <c r="B4" s="17"/>
      <c r="C4" s="17"/>
      <c r="D4" s="17"/>
      <c r="E4" s="17"/>
      <c r="F4" s="17"/>
      <c r="G4" s="17"/>
      <c r="H4" s="81"/>
      <c r="I4" s="82"/>
      <c r="J4" s="82"/>
      <c r="K4" s="82"/>
      <c r="L4" s="82"/>
      <c r="M4" s="82"/>
      <c r="N4" s="82"/>
      <c r="O4" s="82"/>
      <c r="P4" s="82"/>
      <c r="Q4" s="82"/>
      <c r="R4" s="82"/>
      <c r="S4" s="82"/>
      <c r="T4" s="82"/>
      <c r="U4" s="82"/>
      <c r="V4" s="82"/>
      <c r="W4" s="83"/>
      <c r="X4" s="77" t="s">
        <v>55</v>
      </c>
      <c r="Y4" s="77"/>
      <c r="Z4" s="77"/>
      <c r="AA4" s="77"/>
      <c r="AB4" s="77"/>
      <c r="AC4" s="77"/>
      <c r="AD4" s="77"/>
      <c r="AE4" s="77"/>
      <c r="AF4" s="77"/>
      <c r="AG4" s="77"/>
      <c r="AH4" s="77"/>
      <c r="AI4" s="77" t="s">
        <v>56</v>
      </c>
      <c r="AJ4" s="77"/>
      <c r="AK4" s="77"/>
      <c r="AL4" s="77"/>
      <c r="AM4" s="77"/>
      <c r="AN4" s="77"/>
      <c r="AO4" s="77"/>
      <c r="AP4" s="77"/>
      <c r="AQ4" s="77"/>
      <c r="AR4" s="77"/>
      <c r="AS4" s="77"/>
      <c r="AT4" s="77" t="s">
        <v>57</v>
      </c>
      <c r="AU4" s="77"/>
      <c r="AV4" s="77"/>
      <c r="AW4" s="77"/>
      <c r="AX4" s="77"/>
      <c r="AY4" s="77"/>
      <c r="AZ4" s="77"/>
      <c r="BA4" s="77"/>
      <c r="BB4" s="77"/>
      <c r="BC4" s="77"/>
      <c r="BD4" s="77"/>
      <c r="BE4" s="77" t="s">
        <v>58</v>
      </c>
      <c r="BF4" s="77"/>
      <c r="BG4" s="77"/>
      <c r="BH4" s="77"/>
      <c r="BI4" s="77"/>
      <c r="BJ4" s="77"/>
      <c r="BK4" s="77"/>
      <c r="BL4" s="77"/>
      <c r="BM4" s="77"/>
      <c r="BN4" s="77"/>
      <c r="BO4" s="77"/>
      <c r="BP4" s="77" t="s">
        <v>59</v>
      </c>
      <c r="BQ4" s="77"/>
      <c r="BR4" s="77"/>
      <c r="BS4" s="77"/>
      <c r="BT4" s="77"/>
      <c r="BU4" s="77"/>
      <c r="BV4" s="77"/>
      <c r="BW4" s="77"/>
      <c r="BX4" s="77"/>
      <c r="BY4" s="77"/>
      <c r="BZ4" s="77"/>
      <c r="CA4" s="77" t="s">
        <v>60</v>
      </c>
      <c r="CB4" s="77"/>
      <c r="CC4" s="77"/>
      <c r="CD4" s="77"/>
      <c r="CE4" s="77"/>
      <c r="CF4" s="77"/>
      <c r="CG4" s="77"/>
      <c r="CH4" s="77"/>
      <c r="CI4" s="77"/>
      <c r="CJ4" s="77"/>
      <c r="CK4" s="77"/>
      <c r="CL4" s="77" t="s">
        <v>61</v>
      </c>
      <c r="CM4" s="77"/>
      <c r="CN4" s="77"/>
      <c r="CO4" s="77"/>
      <c r="CP4" s="77"/>
      <c r="CQ4" s="77"/>
      <c r="CR4" s="77"/>
      <c r="CS4" s="77"/>
      <c r="CT4" s="77"/>
      <c r="CU4" s="77"/>
      <c r="CV4" s="77"/>
      <c r="CW4" s="77" t="s">
        <v>62</v>
      </c>
      <c r="CX4" s="77"/>
      <c r="CY4" s="77"/>
      <c r="CZ4" s="77"/>
      <c r="DA4" s="77"/>
      <c r="DB4" s="77"/>
      <c r="DC4" s="77"/>
      <c r="DD4" s="77"/>
      <c r="DE4" s="77"/>
      <c r="DF4" s="77"/>
      <c r="DG4" s="77"/>
      <c r="DH4" s="77" t="s">
        <v>63</v>
      </c>
      <c r="DI4" s="77"/>
      <c r="DJ4" s="77"/>
      <c r="DK4" s="77"/>
      <c r="DL4" s="77"/>
      <c r="DM4" s="77"/>
      <c r="DN4" s="77"/>
      <c r="DO4" s="77"/>
      <c r="DP4" s="77"/>
      <c r="DQ4" s="77"/>
      <c r="DR4" s="77"/>
      <c r="DS4" s="77" t="s">
        <v>64</v>
      </c>
      <c r="DT4" s="77"/>
      <c r="DU4" s="77"/>
      <c r="DV4" s="77"/>
      <c r="DW4" s="77"/>
      <c r="DX4" s="77"/>
      <c r="DY4" s="77"/>
      <c r="DZ4" s="77"/>
      <c r="EA4" s="77"/>
      <c r="EB4" s="77"/>
      <c r="EC4" s="77"/>
      <c r="ED4" s="77" t="s">
        <v>65</v>
      </c>
      <c r="EE4" s="77"/>
      <c r="EF4" s="77"/>
      <c r="EG4" s="77"/>
      <c r="EH4" s="77"/>
      <c r="EI4" s="77"/>
      <c r="EJ4" s="77"/>
      <c r="EK4" s="77"/>
      <c r="EL4" s="77"/>
      <c r="EM4" s="77"/>
      <c r="EN4" s="77"/>
    </row>
    <row r="5" spans="1:144" x14ac:dyDescent="0.2">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2">
      <c r="A6" s="15" t="s">
        <v>94</v>
      </c>
      <c r="B6" s="20">
        <f>B7</f>
        <v>2021</v>
      </c>
      <c r="C6" s="20">
        <f t="shared" ref="C6:W6" si="3">C7</f>
        <v>454290</v>
      </c>
      <c r="D6" s="20">
        <f t="shared" si="3"/>
        <v>47</v>
      </c>
      <c r="E6" s="20">
        <f t="shared" si="3"/>
        <v>1</v>
      </c>
      <c r="F6" s="20">
        <f t="shared" si="3"/>
        <v>0</v>
      </c>
      <c r="G6" s="20">
        <f t="shared" si="3"/>
        <v>0</v>
      </c>
      <c r="H6" s="20" t="str">
        <f t="shared" si="3"/>
        <v>宮崎県　諸塚村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41.02</v>
      </c>
      <c r="Q6" s="21">
        <f t="shared" si="3"/>
        <v>2200</v>
      </c>
      <c r="R6" s="21">
        <f t="shared" si="3"/>
        <v>1542</v>
      </c>
      <c r="S6" s="21">
        <f t="shared" si="3"/>
        <v>187.56</v>
      </c>
      <c r="T6" s="21">
        <f t="shared" si="3"/>
        <v>8.2200000000000006</v>
      </c>
      <c r="U6" s="21">
        <f t="shared" si="3"/>
        <v>626</v>
      </c>
      <c r="V6" s="21">
        <f t="shared" si="3"/>
        <v>0.83</v>
      </c>
      <c r="W6" s="21">
        <f t="shared" si="3"/>
        <v>754.22</v>
      </c>
      <c r="X6" s="22">
        <f>IF(X7="",NA(),X7)</f>
        <v>59.82</v>
      </c>
      <c r="Y6" s="22">
        <f t="shared" ref="Y6:AG6" si="4">IF(Y7="",NA(),Y7)</f>
        <v>57.3</v>
      </c>
      <c r="Z6" s="22">
        <f t="shared" si="4"/>
        <v>51.55</v>
      </c>
      <c r="AA6" s="22">
        <f t="shared" si="4"/>
        <v>48.27</v>
      </c>
      <c r="AB6" s="22">
        <f t="shared" si="4"/>
        <v>60.82</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1425.62</v>
      </c>
      <c r="BF6" s="22">
        <f t="shared" ref="BF6:BN6" si="7">IF(BF7="",NA(),BF7)</f>
        <v>1312.17</v>
      </c>
      <c r="BG6" s="22">
        <f t="shared" si="7"/>
        <v>1203.3599999999999</v>
      </c>
      <c r="BH6" s="22">
        <f t="shared" si="7"/>
        <v>1009.76</v>
      </c>
      <c r="BI6" s="22">
        <f t="shared" si="7"/>
        <v>879.9</v>
      </c>
      <c r="BJ6" s="22">
        <f t="shared" si="7"/>
        <v>1302.33</v>
      </c>
      <c r="BK6" s="22">
        <f t="shared" si="7"/>
        <v>1274.21</v>
      </c>
      <c r="BL6" s="22">
        <f t="shared" si="7"/>
        <v>1183.92</v>
      </c>
      <c r="BM6" s="22">
        <f t="shared" si="7"/>
        <v>1128.72</v>
      </c>
      <c r="BN6" s="22">
        <f t="shared" si="7"/>
        <v>1125.25</v>
      </c>
      <c r="BO6" s="21" t="str">
        <f>IF(BO7="","",IF(BO7="-","【-】","【"&amp;SUBSTITUTE(TEXT(BO7,"#,##0.00"),"-","△")&amp;"】"))</f>
        <v>【940.88】</v>
      </c>
      <c r="BP6" s="22">
        <f>IF(BP7="",NA(),BP7)</f>
        <v>28.12</v>
      </c>
      <c r="BQ6" s="22">
        <f t="shared" ref="BQ6:BY6" si="8">IF(BQ7="",NA(),BQ7)</f>
        <v>29.49</v>
      </c>
      <c r="BR6" s="22">
        <f t="shared" si="8"/>
        <v>29.06</v>
      </c>
      <c r="BS6" s="22">
        <f t="shared" si="8"/>
        <v>26.52</v>
      </c>
      <c r="BT6" s="22">
        <f t="shared" si="8"/>
        <v>35.49</v>
      </c>
      <c r="BU6" s="22">
        <f t="shared" si="8"/>
        <v>40.89</v>
      </c>
      <c r="BV6" s="22">
        <f t="shared" si="8"/>
        <v>41.25</v>
      </c>
      <c r="BW6" s="22">
        <f t="shared" si="8"/>
        <v>42.5</v>
      </c>
      <c r="BX6" s="22">
        <f t="shared" si="8"/>
        <v>41.84</v>
      </c>
      <c r="BY6" s="22">
        <f t="shared" si="8"/>
        <v>41.44</v>
      </c>
      <c r="BZ6" s="21" t="str">
        <f>IF(BZ7="","",IF(BZ7="-","【-】","【"&amp;SUBSTITUTE(TEXT(BZ7,"#,##0.00"),"-","△")&amp;"】"))</f>
        <v>【54.59】</v>
      </c>
      <c r="CA6" s="22">
        <f>IF(CA7="",NA(),CA7)</f>
        <v>370.67</v>
      </c>
      <c r="CB6" s="22">
        <f t="shared" ref="CB6:CJ6" si="9">IF(CB7="",NA(),CB7)</f>
        <v>363.12</v>
      </c>
      <c r="CC6" s="22">
        <f t="shared" si="9"/>
        <v>380.75</v>
      </c>
      <c r="CD6" s="22">
        <f t="shared" si="9"/>
        <v>418.99</v>
      </c>
      <c r="CE6" s="22">
        <f t="shared" si="9"/>
        <v>328.32</v>
      </c>
      <c r="CF6" s="22">
        <f t="shared" si="9"/>
        <v>383.2</v>
      </c>
      <c r="CG6" s="22">
        <f t="shared" si="9"/>
        <v>383.25</v>
      </c>
      <c r="CH6" s="22">
        <f t="shared" si="9"/>
        <v>377.72</v>
      </c>
      <c r="CI6" s="22">
        <f t="shared" si="9"/>
        <v>390.47</v>
      </c>
      <c r="CJ6" s="22">
        <f t="shared" si="9"/>
        <v>403.61</v>
      </c>
      <c r="CK6" s="21" t="str">
        <f>IF(CK7="","",IF(CK7="-","【-】","【"&amp;SUBSTITUTE(TEXT(CK7,"#,##0.00"),"-","△")&amp;"】"))</f>
        <v>【301.20】</v>
      </c>
      <c r="CL6" s="22">
        <f>IF(CL7="",NA(),CL7)</f>
        <v>40.25</v>
      </c>
      <c r="CM6" s="22">
        <f t="shared" ref="CM6:CU6" si="10">IF(CM7="",NA(),CM7)</f>
        <v>37.81</v>
      </c>
      <c r="CN6" s="22">
        <f t="shared" si="10"/>
        <v>36.04</v>
      </c>
      <c r="CO6" s="22">
        <f t="shared" si="10"/>
        <v>36.159999999999997</v>
      </c>
      <c r="CP6" s="22">
        <f t="shared" si="10"/>
        <v>34.909999999999997</v>
      </c>
      <c r="CQ6" s="22">
        <f t="shared" si="10"/>
        <v>47.95</v>
      </c>
      <c r="CR6" s="22">
        <f t="shared" si="10"/>
        <v>48.26</v>
      </c>
      <c r="CS6" s="22">
        <f t="shared" si="10"/>
        <v>48.01</v>
      </c>
      <c r="CT6" s="22">
        <f t="shared" si="10"/>
        <v>49.08</v>
      </c>
      <c r="CU6" s="22">
        <f t="shared" si="10"/>
        <v>51.46</v>
      </c>
      <c r="CV6" s="21" t="str">
        <f>IF(CV7="","",IF(CV7="-","【-】","【"&amp;SUBSTITUTE(TEXT(CV7,"#,##0.00"),"-","△")&amp;"】"))</f>
        <v>【56.42】</v>
      </c>
      <c r="CW6" s="22">
        <f>IF(CW7="",NA(),CW7)</f>
        <v>100</v>
      </c>
      <c r="CX6" s="22">
        <f t="shared" ref="CX6:DF6" si="11">IF(CX7="",NA(),CX7)</f>
        <v>100</v>
      </c>
      <c r="CY6" s="22">
        <f t="shared" si="11"/>
        <v>100</v>
      </c>
      <c r="CZ6" s="22">
        <f t="shared" si="11"/>
        <v>100</v>
      </c>
      <c r="DA6" s="22">
        <f t="shared" si="11"/>
        <v>100</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2">
      <c r="A7" s="15"/>
      <c r="B7" s="24">
        <v>2021</v>
      </c>
      <c r="C7" s="24">
        <v>454290</v>
      </c>
      <c r="D7" s="24">
        <v>47</v>
      </c>
      <c r="E7" s="24">
        <v>1</v>
      </c>
      <c r="F7" s="24">
        <v>0</v>
      </c>
      <c r="G7" s="24">
        <v>0</v>
      </c>
      <c r="H7" s="24" t="s">
        <v>95</v>
      </c>
      <c r="I7" s="24" t="s">
        <v>96</v>
      </c>
      <c r="J7" s="24" t="s">
        <v>97</v>
      </c>
      <c r="K7" s="24" t="s">
        <v>98</v>
      </c>
      <c r="L7" s="24" t="s">
        <v>99</v>
      </c>
      <c r="M7" s="24" t="s">
        <v>100</v>
      </c>
      <c r="N7" s="25" t="s">
        <v>101</v>
      </c>
      <c r="O7" s="25" t="s">
        <v>102</v>
      </c>
      <c r="P7" s="25">
        <v>41.02</v>
      </c>
      <c r="Q7" s="25">
        <v>2200</v>
      </c>
      <c r="R7" s="25">
        <v>1542</v>
      </c>
      <c r="S7" s="25">
        <v>187.56</v>
      </c>
      <c r="T7" s="25">
        <v>8.2200000000000006</v>
      </c>
      <c r="U7" s="25">
        <v>626</v>
      </c>
      <c r="V7" s="25">
        <v>0.83</v>
      </c>
      <c r="W7" s="25">
        <v>754.22</v>
      </c>
      <c r="X7" s="25">
        <v>59.82</v>
      </c>
      <c r="Y7" s="25">
        <v>57.3</v>
      </c>
      <c r="Z7" s="25">
        <v>51.55</v>
      </c>
      <c r="AA7" s="25">
        <v>48.27</v>
      </c>
      <c r="AB7" s="25">
        <v>60.82</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1425.62</v>
      </c>
      <c r="BF7" s="25">
        <v>1312.17</v>
      </c>
      <c r="BG7" s="25">
        <v>1203.3599999999999</v>
      </c>
      <c r="BH7" s="25">
        <v>1009.76</v>
      </c>
      <c r="BI7" s="25">
        <v>879.9</v>
      </c>
      <c r="BJ7" s="25">
        <v>1302.33</v>
      </c>
      <c r="BK7" s="25">
        <v>1274.21</v>
      </c>
      <c r="BL7" s="25">
        <v>1183.92</v>
      </c>
      <c r="BM7" s="25">
        <v>1128.72</v>
      </c>
      <c r="BN7" s="25">
        <v>1125.25</v>
      </c>
      <c r="BO7" s="25">
        <v>940.88</v>
      </c>
      <c r="BP7" s="25">
        <v>28.12</v>
      </c>
      <c r="BQ7" s="25">
        <v>29.49</v>
      </c>
      <c r="BR7" s="25">
        <v>29.06</v>
      </c>
      <c r="BS7" s="25">
        <v>26.52</v>
      </c>
      <c r="BT7" s="25">
        <v>35.49</v>
      </c>
      <c r="BU7" s="25">
        <v>40.89</v>
      </c>
      <c r="BV7" s="25">
        <v>41.25</v>
      </c>
      <c r="BW7" s="25">
        <v>42.5</v>
      </c>
      <c r="BX7" s="25">
        <v>41.84</v>
      </c>
      <c r="BY7" s="25">
        <v>41.44</v>
      </c>
      <c r="BZ7" s="25">
        <v>54.59</v>
      </c>
      <c r="CA7" s="25">
        <v>370.67</v>
      </c>
      <c r="CB7" s="25">
        <v>363.12</v>
      </c>
      <c r="CC7" s="25">
        <v>380.75</v>
      </c>
      <c r="CD7" s="25">
        <v>418.99</v>
      </c>
      <c r="CE7" s="25">
        <v>328.32</v>
      </c>
      <c r="CF7" s="25">
        <v>383.2</v>
      </c>
      <c r="CG7" s="25">
        <v>383.25</v>
      </c>
      <c r="CH7" s="25">
        <v>377.72</v>
      </c>
      <c r="CI7" s="25">
        <v>390.47</v>
      </c>
      <c r="CJ7" s="25">
        <v>403.61</v>
      </c>
      <c r="CK7" s="25">
        <v>301.2</v>
      </c>
      <c r="CL7" s="25">
        <v>40.25</v>
      </c>
      <c r="CM7" s="25">
        <v>37.81</v>
      </c>
      <c r="CN7" s="25">
        <v>36.04</v>
      </c>
      <c r="CO7" s="25">
        <v>36.159999999999997</v>
      </c>
      <c r="CP7" s="25">
        <v>34.909999999999997</v>
      </c>
      <c r="CQ7" s="25">
        <v>47.95</v>
      </c>
      <c r="CR7" s="25">
        <v>48.26</v>
      </c>
      <c r="CS7" s="25">
        <v>48.01</v>
      </c>
      <c r="CT7" s="25">
        <v>49.08</v>
      </c>
      <c r="CU7" s="25">
        <v>51.46</v>
      </c>
      <c r="CV7" s="25">
        <v>56.42</v>
      </c>
      <c r="CW7" s="25">
        <v>100</v>
      </c>
      <c r="CX7" s="25">
        <v>100</v>
      </c>
      <c r="CY7" s="25">
        <v>100</v>
      </c>
      <c r="CZ7" s="25">
        <v>100</v>
      </c>
      <c r="DA7" s="25">
        <v>100</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2">
      <c r="B11">
        <v>4</v>
      </c>
      <c r="C11">
        <v>3</v>
      </c>
      <c r="D11">
        <v>2</v>
      </c>
      <c r="E11">
        <v>1</v>
      </c>
      <c r="F11">
        <v>0</v>
      </c>
      <c r="G11" t="s">
        <v>108</v>
      </c>
    </row>
    <row r="12" spans="1:144" x14ac:dyDescent="0.2">
      <c r="B12">
        <v>1</v>
      </c>
      <c r="C12">
        <v>1</v>
      </c>
      <c r="D12">
        <v>1</v>
      </c>
      <c r="E12">
        <v>2</v>
      </c>
      <c r="F12">
        <v>3</v>
      </c>
      <c r="G12" t="s">
        <v>109</v>
      </c>
    </row>
    <row r="13" spans="1:144" x14ac:dyDescent="0.2">
      <c r="B13" t="s">
        <v>110</v>
      </c>
      <c r="C13" t="s">
        <v>110</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2023-02-10T04:31:38Z</cp:lastPrinted>
  <dcterms:created xsi:type="dcterms:W3CDTF">2022-12-01T01:11:59Z</dcterms:created>
  <dcterms:modified xsi:type="dcterms:W3CDTF">2023-02-21T08:53:00Z</dcterms:modified>
  <cp:category/>
</cp:coreProperties>
</file>