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3提出（市町村→県）\1回目\19都農町○\"/>
    </mc:Choice>
  </mc:AlternateContent>
  <xr:revisionPtr revIDLastSave="0" documentId="13_ncr:1_{D842C175-6CD3-4950-A4BA-4FFCDCAF20F6}" xr6:coauthVersionLast="47" xr6:coauthVersionMax="47" xr10:uidLastSave="{00000000-0000-0000-0000-000000000000}"/>
  <bookViews>
    <workbookView xWindow="-108" yWindow="-108" windowWidth="23256" windowHeight="12576"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C35" i="10"/>
  <c r="CO34" i="10"/>
  <c r="BW34" i="10"/>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<sst xmlns="http://schemas.openxmlformats.org/spreadsheetml/2006/main" count="1129" uniqueCount="613">
  <si>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</si>
  <si>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</si>
  <si>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</si>
  <si>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</si>
  <si>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</si>
  <si>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</si>
  <si>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</si>
  <si>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</si>
  <si>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</si>
  <si>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</si>
  <si>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</si>
  <si>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</si>
  <si>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</si>
  <si>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</si>
  <si>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</si>
  <si>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</si>
  <si>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</si>
  <si>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</si>
  <si>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</si>
  <si>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</si>
  <si>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</si>
  <si>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</si>
  <si>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</si>
  <si>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</si>
  <si>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</si>
  <si>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</si>
  <si>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</si>
  <si>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</si>
  <si>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</si>
  <si>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</si>
  <si>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</si>
  <si>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</si>
  <si>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</si>
  <si>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</si>
  <si>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</si>
  <si>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</si>
  <si>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</si>
  <si>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</si>
  <si>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</si>
  <si>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</si>
  <si>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</si>
  <si>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</si>
  <si>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</si>
  <si>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</si>
  <si>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</si>
  <si>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</si>
  <si>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</si>
  <si>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</si>
  <si>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</si>
  <si>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</si>
  <si>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</si>
  <si>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</si>
  <si>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</si>
  <si>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</si>
  <si>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</si>
  <si>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</si>
  <si>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</si>
  <si>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</si>
  <si>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</si>
  <si>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</si>
  <si>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</si>
  <si>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</si>
  <si>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</si>
  <si>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</si>
  <si>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</si>
  <si>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</si>
  <si>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</si>
  <si>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</si>
  <si>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</si>
  <si>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</si>
  <si>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</si>
  <si>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</si>
  <si>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</si>
  <si>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</si>
  <si>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</si>
  <si>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</si>
  <si>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</si>
  <si>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</si>
  <si>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</si>
  <si>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</si>
  <si>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</si>
  <si>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</si>
  <si>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</si>
  <si>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</si>
  <si>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</si>
  <si>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</si>
  <si>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</si>
  <si>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</si>
  <si>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</si>
  <si>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</si>
  <si>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</si>
  <si>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</si>
  <si>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</si>
  <si>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</si>
  <si>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</si>
  <si>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</si>
  <si>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</si>
  <si>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</si>
  <si>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</si>
  <si>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</si>
  <si>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都農町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</si>
  <si>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</si>
  <si>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</si>
  <si>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</si>
  <si>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</si>
  <si>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</si>
  <si>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</si>
  <si>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</si>
  <si>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</si>
  <si>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</si>
  <si>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</si>
  <si>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</si>
  <si>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</si>
  <si>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</si>
  <si>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</si>
  <si>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</si>
  <si>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</si>
  <si>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</si>
  <si>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</si>
  <si>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</si>
  <si>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</si>
  <si>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</si>
  <si>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</si>
  <si>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</si>
  <si>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</si>
  <si>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</si>
  <si>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</si>
  <si>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</si>
  <si>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</si>
  <si>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</si>
  <si>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</si>
  <si>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</si>
  <si>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</si>
  <si>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</si>
  <si>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</si>
  <si>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</si>
  <si>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</si>
  <si>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</si>
  <si>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</si>
  <si>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</si>
  <si>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</si>
  <si>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</si>
  <si>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</si>
  <si>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</si>
  <si>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</si>
  <si>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</si>
  <si>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</si>
  <si>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</si>
  <si>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</si>
  <si>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</si>
  <si>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</si>
  <si>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</si>
  <si>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</si>
  <si>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</si>
  <si>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</si>
  <si>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</si>
  <si>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</si>
  <si>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</si>
  <si>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</si>
  <si>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</si>
  <si>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</si>
  <si>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</si>
  <si>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</si>
  <si>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</si>
  <si>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</si>
  <si>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</si>
  <si>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</si>
  <si>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</si>
  <si>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</si>
  <si>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</si>
  <si>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</si>
  <si>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</si>
  <si>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</si>
  <si>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</si>
  <si>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</si>
  <si>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</si>
  <si>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</si>
  <si>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</si>
  <si>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</si>
  <si>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</si>
  <si>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</si>
  <si>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</si>
  <si>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</si>
  <si>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</si>
  <si>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</si>
  <si>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</si>
  <si>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</si>
  <si>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</si>
  <si>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</si>
  <si>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</si>
  <si>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</si>
  <si>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</si>
  <si>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</si>
  <si>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</si>
  <si>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</si>
  <si>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</si>
  <si>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</si>
  <si>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</si>
  <si>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</si>
  <si>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</si>
  <si>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</si>
  <si>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</si>
  <si>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</si>
  <si>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</si>
  <si>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</si>
  <si>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</si>
  <si>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</si>
  <si>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</si>
  <si>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</si>
  <si>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</si>
  <si>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</si>
  <si>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</si>
  <si>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</si>
  <si>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宮崎県都農町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</si>
  <si>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</si>
  <si>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</si>
  <si>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</si>
  <si>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</si>
  <si>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</si>
  <si>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</si>
  <si>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</si>
  <si>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</si>
  <si>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</si>
  <si>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</si>
  <si>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</si>
  <si>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</si>
  <si>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</si>
  <si>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</si>
  <si>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</si>
  <si>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</si>
  <si>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</si>
  <si>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</si>
  <si>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</si>
  <si>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</si>
  <si>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</si>
  <si>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</si>
  <si>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</si>
  <si>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</si>
  <si>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</si>
  <si>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</si>
  <si>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</si>
  <si>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</si>
  <si>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</si>
  <si>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</si>
  <si>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</si>
  <si>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</si>
  <si>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</si>
  <si>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</si>
  <si>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</si>
  <si>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</si>
  <si>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</si>
  <si>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</si>
  <si>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</si>
  <si>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</si>
  <si>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</si>
  <si>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</si>
  <si>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</si>
  <si>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</si>
  <si>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</si>
  <si>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</si>
  <si>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</si>
  <si>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</si>
  <si>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</si>
  <si>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</si>
  <si>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</si>
  <si>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</si>
  <si>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</si>
  <si>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</si>
  <si>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</si>
  <si>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</si>
  <si>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</si>
  <si>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</si>
  <si>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</si>
  <si>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</si>
  <si>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</si>
  <si>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</si>
  <si>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</si>
  <si>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</si>
  <si>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</si>
  <si>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</si>
  <si>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</si>
  <si>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</si>
  <si>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</si>
  <si>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</si>
  <si>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</si>
  <si>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</si>
  <si>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</si>
  <si>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</si>
  <si>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</si>
  <si>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</si>
  <si>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</si>
  <si>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</si>
  <si>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</si>
  <si>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</si>
  <si>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</si>
  <si>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</si>
  <si>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</si>
  <si>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</si>
  <si>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</si>
  <si>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</si>
  <si>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</si>
  <si>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</si>
  <si>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</si>
  <si>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</si>
  <si>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</si>
  <si>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</si>
  <si>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</si>
  <si>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</si>
  <si>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</si>
  <si>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</si>
  <si>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</si>
  <si>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</si>
  <si>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</si>
  <si>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</si>
  <si>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</si>
  <si>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</si>
  <si>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</si>
  <si>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</si>
  <si>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</si>
  <si>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</si>
  <si>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</si>
  <si>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</si>
  <si>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</si>
  <si>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</si>
  <si>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</si>
  <si>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</si>
  <si>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</si>
  <si>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</si>
  <si>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</si>
  <si>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</si>
  <si>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</si>
  <si>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</si>
  <si>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</si>
  <si>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</si>
  <si>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</si>
  <si>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</si>
  <si>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</si>
  <si>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</si>
  <si>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</si>
  <si>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</si>
  <si>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</si>
  <si>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</si>
  <si>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</si>
  <si>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</si>
  <si>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</si>
  <si>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</si>
  <si>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</si>
  <si>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</si>
  <si>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</si>
  <si>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</si>
  <si>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</si>
  <si>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</si>
  <si>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</si>
  <si>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</si>
  <si>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</si>
  <si>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</si>
  <si>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</si>
  <si>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</si>
  <si>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</si>
  <si>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</si>
  <si>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</si>
  <si>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</si>
  <si>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</si>
  <si>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</si>
  <si>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</si>
  <si>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</si>
  <si>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</si>
  <si>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宮崎県都農町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</si>
  <si>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</si>
  <si>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</si>
  <si>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</si>
  <si>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</si>
  <si>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</si>
  <si>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</si>
  <si>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</si>
  <si>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</si>
  <si>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</si>
  <si>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</si>
  <si>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</si>
  <si>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</si>
  <si>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</si>
  <si>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</si>
  <si>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</si>
  <si>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</si>
  <si>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</si>
  <si>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</si>
  <si>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</si>
  <si>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</si>
  <si>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</si>
  <si>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</si>
  <si>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</si>
  <si>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</si>
  <si>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</si>
  <si>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</si>
  <si>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</si>
  <si>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</si>
  <si>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</si>
  <si>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</si>
  <si>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</si>
  <si>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</si>
  <si>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</si>
  <si>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</si>
  <si>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</si>
  <si>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</si>
  <si>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</si>
  <si>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</si>
  <si>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国民健康保険病院事業会計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</si>
  <si>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</si>
  <si>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</si>
  <si>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</si>
  <si>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</si>
  <si>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</si>
  <si>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</si>
  <si>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</si>
  <si>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</si>
  <si>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</si>
  <si>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</si>
  <si>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</si>
  <si>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</si>
  <si>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</si>
  <si>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</si>
  <si>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</si>
  <si>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</si>
  <si>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</si>
  <si>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</si>
  <si>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</si>
  <si>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</si>
  <si>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</si>
  <si>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</si>
  <si>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</si>
  <si>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</si>
  <si>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</si>
  <si>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</si>
  <si>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</si>
  <si>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</si>
  <si>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</si>
  <si>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</si>
  <si>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</si>
  <si>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</si>
  <si>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</si>
  <si>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</si>
  <si>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</si>
  <si>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</si>
  <si>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</si>
  <si>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</si>
  <si>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</si>
  <si>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</si>
  <si>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</si>
  <si>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</si>
  <si>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</si>
  <si>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</si>
  <si>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</si>
  <si>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</si>
  <si>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</si>
  <si>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</si>
  <si>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</si>
  <si>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</si>
  <si>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</si>
  <si>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</si>
  <si>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</si>
  <si>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</si>
  <si>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</si>
  <si>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</si>
  <si>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</si>
  <si>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</si>
  <si>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</si>
  <si>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</si>
  <si>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</si>
  <si>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</si>
  <si>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</si>
  <si>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</si>
  <si>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</si>
  <si>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</si>
  <si>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</si>
  <si>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</si>
  <si>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</si>
  <si>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</si>
  <si>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</si>
  <si>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</si>
  <si>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</si>
  <si>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</si>
  <si>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</si>
  <si>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</si>
  <si>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</si>
  <si>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</si>
  <si>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</si>
  <si>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</si>
  <si>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</si>
  <si>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</si>
  <si>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</si>
  <si>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</si>
  <si>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</si>
  <si>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</si>
  <si>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</si>
  <si>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</si>
  <si>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</si>
  <si>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</si>
  <si>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</si>
  <si>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</si>
  <si>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</si>
  <si>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</si>
  <si>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</si>
  <si>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</si>
  <si>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</si>
  <si>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</si>
  <si>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</si>
  <si>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</si>
  <si>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</si>
  <si>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</si>
  <si>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</si>
  <si>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</si>
  <si>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</si>
  <si>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</si>
  <si>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</si>
  <si>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</si>
  <si>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</si>
  <si>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</si>
  <si>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</si>
  <si>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</si>
  <si>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</si>
  <si>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</si>
  <si>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</si>
  <si>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</si>
  <si>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</si>
  <si>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</si>
  <si>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</si>
  <si>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</si>
  <si>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</si>
  <si>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</si>
  <si>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</si>
  <si>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</si>
  <si>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</si>
  <si>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</si>
  <si>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</si>
  <si>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</si>
  <si>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</si>
  <si>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</si>
  <si>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</si>
  <si>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</si>
  <si>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</si>
  <si>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</si>
  <si>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</si>
  <si>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</si>
  <si>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</si>
  <si>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</si>
  <si>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</si>
  <si>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</si>
  <si>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</si>
  <si>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</si>
  <si>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</si>
  <si>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</si>
  <si>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</si>
  <si>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</si>
  <si>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</si>
  <si>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</si>
  <si>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</si>
  <si>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</si>
  <si>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</si>
  <si>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</si>
  <si>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</si>
  <si>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</si>
  <si>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</si>
  <si>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</si>
  <si>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</si>
  <si>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</si>
  <si>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</si>
  <si>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</si>
  <si>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</si>
  <si>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</si>
  <si>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</si>
  <si>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</si>
  <si>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</si>
  <si>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8.85</t>
  </si>
  <si>
    <t>▲ 6.75</t>
  </si>
  <si>
    <t>▲ 7.53</t>
  </si>
  <si>
    <t>国民健康保険病院事業会計</t>
  </si>
  <si>
    <t>水道事業会計</t>
  </si>
  <si>
    <t>一般会計</t>
  </si>
  <si>
    <t>国民健康保険特別会計</t>
  </si>
  <si>
    <t>介護保険特別会計（保険事業勘定）</t>
  </si>
  <si>
    <t>介護保険特別会計（介護サービス事業勘定）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</si>
  <si>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</si>
  <si>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</si>
  <si>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</si>
  <si>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</si>
  <si>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</si>
  <si>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</si>
  <si>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</si>
  <si>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</si>
  <si>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</si>
  <si>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</si>
  <si>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宮崎県市町村総合事務組合　一般会計</t>
    <phoneticPr fontId="2"/>
  </si>
  <si>
    <t>宮崎県市町村総合事務組合　市町村交通災害共済事業特別会計</t>
    <phoneticPr fontId="2"/>
  </si>
  <si>
    <t>宮崎県市町村総合事務組合　自治会館管理運営特別会計</t>
    <phoneticPr fontId="2"/>
  </si>
  <si>
    <t>宮崎県後期高齢者医療広域連合　一般会計</t>
    <phoneticPr fontId="2"/>
  </si>
  <si>
    <t>宮崎県後期高齢者医療広域連合　後期高齢者医療特別会計</t>
    <phoneticPr fontId="2"/>
  </si>
  <si>
    <t>西都児湯環境整備事務組合</t>
    <phoneticPr fontId="2"/>
  </si>
  <si>
    <t>宮崎県東児湯消防組合</t>
    <phoneticPr fontId="2"/>
  </si>
  <si>
    <t>川南都農衛生組合</t>
    <phoneticPr fontId="2"/>
  </si>
  <si>
    <t>.-</t>
    <phoneticPr fontId="2"/>
  </si>
  <si>
    <t>(株)都農ワイン</t>
    <rPh sb="0" eb="3">
      <t>カブ</t>
    </rPh>
    <rPh sb="3" eb="5">
      <t>ツノ</t>
    </rPh>
    <phoneticPr fontId="2"/>
  </si>
  <si>
    <t>(株)豊畑</t>
    <rPh sb="0" eb="3">
      <t>カブ</t>
    </rPh>
    <rPh sb="3" eb="4">
      <t>ユタカ</t>
    </rPh>
    <rPh sb="4" eb="5">
      <t>ハタケ</t>
    </rPh>
    <phoneticPr fontId="2"/>
  </si>
  <si>
    <t>(一財)つの未来まちづくり推進機構</t>
    <rPh sb="1" eb="2">
      <t>イチ</t>
    </rPh>
    <rPh sb="2" eb="3">
      <t>ザイ</t>
    </rPh>
    <rPh sb="6" eb="8">
      <t>ミライ</t>
    </rPh>
    <rPh sb="13" eb="15">
      <t>スイシン</t>
    </rPh>
    <rPh sb="15" eb="17">
      <t>キコウ</t>
    </rPh>
    <phoneticPr fontId="2"/>
  </si>
  <si>
    <t>-</t>
    <phoneticPr fontId="2"/>
  </si>
  <si>
    <t>-</t>
    <phoneticPr fontId="2"/>
  </si>
  <si>
    <t>○</t>
    <phoneticPr fontId="2"/>
  </si>
  <si>
    <t>福祉振興基金</t>
    <rPh sb="0" eb="6">
      <t>フクシシンコウキキン</t>
    </rPh>
    <phoneticPr fontId="5"/>
  </si>
  <si>
    <t>ふるさとづくり事業振興基金</t>
    <rPh sb="7" eb="13">
      <t>ジギョウシンコウキキン</t>
    </rPh>
    <phoneticPr fontId="2"/>
  </si>
  <si>
    <t>商工業振興対策基金</t>
    <rPh sb="0" eb="3">
      <t>ショウコウギョウ</t>
    </rPh>
    <rPh sb="3" eb="7">
      <t>シンコウタイサク</t>
    </rPh>
    <rPh sb="7" eb="9">
      <t>キキン</t>
    </rPh>
    <phoneticPr fontId="2"/>
  </si>
  <si>
    <t>公共施設等整備基金</t>
    <rPh sb="0" eb="2">
      <t>コウキョウ</t>
    </rPh>
    <rPh sb="2" eb="4">
      <t>シセツ</t>
    </rPh>
    <rPh sb="4" eb="5">
      <t>ナド</t>
    </rPh>
    <rPh sb="5" eb="9">
      <t>セイビキキン</t>
    </rPh>
    <phoneticPr fontId="2"/>
  </si>
  <si>
    <t>-</t>
    <phoneticPr fontId="2"/>
  </si>
  <si>
    <t>漁業振興対策基金</t>
    <rPh sb="0" eb="2">
      <t>ギョギョウ</t>
    </rPh>
    <rPh sb="2" eb="4">
      <t>シンコウ</t>
    </rPh>
    <rPh sb="4" eb="6">
      <t>タイサク</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</si>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</sst>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200194</c:v>
                </c:pt>
                <c:pt idx="3">
                  <c:v>196914</c:v>
                </c:pt>
                <c:pt idx="4">
                  <c:v>204757</c:v>
                </c:pt>
              </c:numCache>
            </c:numRef>
          </c:val>
          <c:smooth val="0"/>
          <c:extLst>
            <c:ext xmlns:c16="http://schemas.microsoft.com/office/drawing/2014/chart" uri="{C3380CC4-5D6E-409C-BE32-E72D297353CC}">
              <c16:uniqueId val="{00000000-5499-411A-B4D1-1E60621BBA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77133</c:v>
                </c:pt>
                <c:pt idx="1">
                  <c:v>127076</c:v>
                </c:pt>
                <c:pt idx="2">
                  <c:v>134542</c:v>
                </c:pt>
                <c:pt idx="3">
                  <c:v>122555</c:v>
                </c:pt>
                <c:pt idx="4">
                  <c:v>123084</c:v>
                </c:pt>
              </c:numCache>
            </c:numRef>
          </c:val>
          <c:smooth val="0"/>
          <c:extLst>
            <c:ext xmlns:c16="http://schemas.microsoft.com/office/drawing/2014/chart" uri="{C3380CC4-5D6E-409C-BE32-E72D297353CC}">
              <c16:uniqueId val="{00000001-5499-411A-B4D1-1E60621BBA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7.63</c:v>
                </c:pt>
                <c:pt idx="1">
                  <c:v>7.83</c:v>
                </c:pt>
                <c:pt idx="2">
                  <c:v>7.66</c:v>
                </c:pt>
                <c:pt idx="3">
                  <c:v>12.65</c:v>
                </c:pt>
                <c:pt idx="4">
                  <c:v>12.03</c:v>
                </c:pt>
              </c:numCache>
            </c:numRef>
          </c:val>
          <c:extLst>
            <c:ext xmlns:c16="http://schemas.microsoft.com/office/drawing/2014/chart" uri="{C3380CC4-5D6E-409C-BE32-E72D297353CC}">
              <c16:uniqueId val="{00000000-CBFB-47E3-8031-50DA24A141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21.26</c:v>
                </c:pt>
                <c:pt idx="1">
                  <c:v>17.86</c:v>
                </c:pt>
                <c:pt idx="2">
                  <c:v>21.18</c:v>
                </c:pt>
                <c:pt idx="3">
                  <c:v>21.64</c:v>
                </c:pt>
                <c:pt idx="4">
                  <c:v>21.45</c:v>
                </c:pt>
              </c:numCache>
            </c:numRef>
          </c:val>
          <c:extLst>
            <c:ext xmlns:c16="http://schemas.microsoft.com/office/drawing/2014/chart" uri="{C3380CC4-5D6E-409C-BE32-E72D297353CC}">
              <c16:uniqueId val="{00000001-CBFB-47E3-8031-50DA24A141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-8.85</c:v>
                </c:pt>
                <c:pt idx="1">
                  <c:v>-6.75</c:v>
                </c:pt>
                <c:pt idx="2">
                  <c:v>0.73</c:v>
                </c:pt>
                <c:pt idx="3">
                  <c:v>3.91</c:v>
                </c:pt>
                <c:pt idx="4">
                  <c:v>-7.53</c:v>
                </c:pt>
              </c:numCache>
            </c:numRef>
          </c:val>
          <c:smooth val="0"/>
          <c:extLst>
            <c:ext xmlns:c16="http://schemas.microsoft.com/office/drawing/2014/chart" uri="{C3380CC4-5D6E-409C-BE32-E72D297353CC}">
              <c16:uniqueId val="{00000002-CBFB-47E3-8031-50DA24A141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0.01</c:v>
                </c:pt>
                <c:pt idx="4">
                  <c:v>0</c:v>
                </c:pt>
                <c:pt idx="5">
                  <c:v>0</c:v>
                </c:pt>
                <c:pt idx="6">
                  <c:v>0</c:v>
                </c:pt>
                <c:pt idx="7">
                  <c:v>0</c:v>
                </c:pt>
                <c:pt idx="8">
                  <c:v>0</c:v>
                </c:pt>
                <c:pt idx="9">
                  <c:v>0</c:v>
                </c:pt>
              </c:numCache>
            </c:numRef>
          </c:val>
          <c:extLst>
            <c:ext xmlns:c16="http://schemas.microsoft.com/office/drawing/2014/chart" uri="{C3380CC4-5D6E-409C-BE32-E72D297353CC}">
              <c16:uniqueId val="{00000000-41BF-420F-9947-1FDD0E00CF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BF-420F-9947-1FDD0E00CF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BF-420F-9947-1FDD0E00CFF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7.0000000000000007E-2</c:v>
                </c:pt>
                <c:pt idx="4">
                  <c:v>#N/A</c:v>
                </c:pt>
                <c:pt idx="5">
                  <c:v>0.08</c:v>
                </c:pt>
                <c:pt idx="6">
                  <c:v>#N/A</c:v>
                </c:pt>
                <c:pt idx="7">
                  <c:v>0.05</c:v>
                </c:pt>
                <c:pt idx="8">
                  <c:v>#N/A</c:v>
                </c:pt>
                <c:pt idx="9">
                  <c:v>0.04</c:v>
                </c:pt>
              </c:numCache>
            </c:numRef>
          </c:val>
          <c:extLst>
            <c:ext xmlns:c16="http://schemas.microsoft.com/office/drawing/2014/chart" uri="{C3380CC4-5D6E-409C-BE32-E72D297353CC}">
              <c16:uniqueId val="{00000003-41BF-420F-9947-1FDD0E00CFF3}"/>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0.03</c:v>
                </c:pt>
                <c:pt idx="8">
                  <c:v>#N/A</c:v>
                </c:pt>
                <c:pt idx="9">
                  <c:v>0.04</c:v>
                </c:pt>
              </c:numCache>
            </c:numRef>
          </c:val>
          <c:extLst>
            <c:ext xmlns:c16="http://schemas.microsoft.com/office/drawing/2014/chart" uri="{C3380CC4-5D6E-409C-BE32-E72D297353CC}">
              <c16:uniqueId val="{00000004-41BF-420F-9947-1FDD0E00CFF3}"/>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1.93</c:v>
                </c:pt>
                <c:pt idx="2">
                  <c:v>#N/A</c:v>
                </c:pt>
                <c:pt idx="3">
                  <c:v>2.09</c:v>
                </c:pt>
                <c:pt idx="4">
                  <c:v>#N/A</c:v>
                </c:pt>
                <c:pt idx="5">
                  <c:v>2.0499999999999998</c:v>
                </c:pt>
                <c:pt idx="6">
                  <c:v>#N/A</c:v>
                </c:pt>
                <c:pt idx="7">
                  <c:v>1.48</c:v>
                </c:pt>
                <c:pt idx="8">
                  <c:v>#N/A</c:v>
                </c:pt>
                <c:pt idx="9">
                  <c:v>1.1299999999999999</c:v>
                </c:pt>
              </c:numCache>
            </c:numRef>
          </c:val>
          <c:extLst>
            <c:ext xmlns:c16="http://schemas.microsoft.com/office/drawing/2014/chart" uri="{C3380CC4-5D6E-409C-BE32-E72D297353CC}">
              <c16:uniqueId val="{00000005-41BF-420F-9947-1FDD0E00CFF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1.67</c:v>
                </c:pt>
                <c:pt idx="2">
                  <c:v>#N/A</c:v>
                </c:pt>
                <c:pt idx="3">
                  <c:v>0.78</c:v>
                </c:pt>
                <c:pt idx="4">
                  <c:v>#N/A</c:v>
                </c:pt>
                <c:pt idx="5">
                  <c:v>1.24</c:v>
                </c:pt>
                <c:pt idx="6">
                  <c:v>#N/A</c:v>
                </c:pt>
                <c:pt idx="7">
                  <c:v>1.67</c:v>
                </c:pt>
                <c:pt idx="8">
                  <c:v>#N/A</c:v>
                </c:pt>
                <c:pt idx="9">
                  <c:v>1.52</c:v>
                </c:pt>
              </c:numCache>
            </c:numRef>
          </c:val>
          <c:extLst>
            <c:ext xmlns:c16="http://schemas.microsoft.com/office/drawing/2014/chart" uri="{C3380CC4-5D6E-409C-BE32-E72D297353CC}">
              <c16:uniqueId val="{00000006-41BF-420F-9947-1FDD0E00CFF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7.63</c:v>
                </c:pt>
                <c:pt idx="2">
                  <c:v>#N/A</c:v>
                </c:pt>
                <c:pt idx="3">
                  <c:v>7.82</c:v>
                </c:pt>
                <c:pt idx="4">
                  <c:v>#N/A</c:v>
                </c:pt>
                <c:pt idx="5">
                  <c:v>7.66</c:v>
                </c:pt>
                <c:pt idx="6">
                  <c:v>#N/A</c:v>
                </c:pt>
                <c:pt idx="7">
                  <c:v>12.64</c:v>
                </c:pt>
                <c:pt idx="8">
                  <c:v>#N/A</c:v>
                </c:pt>
                <c:pt idx="9">
                  <c:v>12.02</c:v>
                </c:pt>
              </c:numCache>
            </c:numRef>
          </c:val>
          <c:extLst>
            <c:ext xmlns:c16="http://schemas.microsoft.com/office/drawing/2014/chart" uri="{C3380CC4-5D6E-409C-BE32-E72D297353CC}">
              <c16:uniqueId val="{00000007-41BF-420F-9947-1FDD0E00CFF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13.19</c:v>
                </c:pt>
                <c:pt idx="2">
                  <c:v>#N/A</c:v>
                </c:pt>
                <c:pt idx="3">
                  <c:v>15.21</c:v>
                </c:pt>
                <c:pt idx="4">
                  <c:v>#N/A</c:v>
                </c:pt>
                <c:pt idx="5">
                  <c:v>15.93</c:v>
                </c:pt>
                <c:pt idx="6">
                  <c:v>#N/A</c:v>
                </c:pt>
                <c:pt idx="7">
                  <c:v>15.64</c:v>
                </c:pt>
                <c:pt idx="8">
                  <c:v>#N/A</c:v>
                </c:pt>
                <c:pt idx="9">
                  <c:v>17.04</c:v>
                </c:pt>
              </c:numCache>
            </c:numRef>
          </c:val>
          <c:extLst>
            <c:ext xmlns:c16="http://schemas.microsoft.com/office/drawing/2014/chart" uri="{C3380CC4-5D6E-409C-BE32-E72D297353CC}">
              <c16:uniqueId val="{00000008-41BF-420F-9947-1FDD0E00CFF3}"/>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3.2</c:v>
                </c:pt>
                <c:pt idx="2">
                  <c:v>#N/A</c:v>
                </c:pt>
                <c:pt idx="3">
                  <c:v>9.42</c:v>
                </c:pt>
                <c:pt idx="4">
                  <c:v>#N/A</c:v>
                </c:pt>
                <c:pt idx="5">
                  <c:v>11.47</c:v>
                </c:pt>
                <c:pt idx="6">
                  <c:v>#N/A</c:v>
                </c:pt>
                <c:pt idx="7">
                  <c:v>11.69</c:v>
                </c:pt>
                <c:pt idx="8">
                  <c:v>#N/A</c:v>
                </c:pt>
                <c:pt idx="9">
                  <c:v>24.06</c:v>
                </c:pt>
              </c:numCache>
            </c:numRef>
          </c:val>
          <c:extLst>
            <c:ext xmlns:c16="http://schemas.microsoft.com/office/drawing/2014/chart" uri="{C3380CC4-5D6E-409C-BE32-E72D297353CC}">
              <c16:uniqueId val="{00000009-41BF-420F-9947-1FDD0E00CF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396</c:v>
                </c:pt>
                <c:pt idx="5">
                  <c:v>412</c:v>
                </c:pt>
                <c:pt idx="8">
                  <c:v>418</c:v>
                </c:pt>
                <c:pt idx="11">
                  <c:v>427</c:v>
                </c:pt>
                <c:pt idx="14">
                  <c:v>432</c:v>
                </c:pt>
              </c:numCache>
            </c:numRef>
          </c:val>
          <c:extLst>
            <c:ext xmlns:c16="http://schemas.microsoft.com/office/drawing/2014/chart" uri="{C3380CC4-5D6E-409C-BE32-E72D297353CC}">
              <c16:uniqueId val="{00000000-B60F-4BB1-93A9-675D8D7278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0F-4BB1-93A9-675D8D7278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4</c:v>
                </c:pt>
                <c:pt idx="6">
                  <c:v>2</c:v>
                </c:pt>
                <c:pt idx="9">
                  <c:v>2</c:v>
                </c:pt>
                <c:pt idx="12">
                  <c:v>0</c:v>
                </c:pt>
              </c:numCache>
            </c:numRef>
          </c:val>
          <c:extLst>
            <c:ext xmlns:c16="http://schemas.microsoft.com/office/drawing/2014/chart" uri="{C3380CC4-5D6E-409C-BE32-E72D297353CC}">
              <c16:uniqueId val="{00000002-B60F-4BB1-93A9-675D8D7278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80</c:v>
                </c:pt>
                <c:pt idx="3">
                  <c:v>64</c:v>
                </c:pt>
                <c:pt idx="6">
                  <c:v>34</c:v>
                </c:pt>
                <c:pt idx="9">
                  <c:v>35</c:v>
                </c:pt>
                <c:pt idx="12">
                  <c:v>36</c:v>
                </c:pt>
              </c:numCache>
            </c:numRef>
          </c:val>
          <c:extLst>
            <c:ext xmlns:c16="http://schemas.microsoft.com/office/drawing/2014/chart" uri="{C3380CC4-5D6E-409C-BE32-E72D297353CC}">
              <c16:uniqueId val="{00000003-B60F-4BB1-93A9-675D8D7278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c:v>
                </c:pt>
                <c:pt idx="3">
                  <c:v>80</c:v>
                </c:pt>
                <c:pt idx="6">
                  <c:v>75</c:v>
                </c:pt>
                <c:pt idx="9">
                  <c:v>74</c:v>
                </c:pt>
                <c:pt idx="12">
                  <c:v>78</c:v>
                </c:pt>
              </c:numCache>
            </c:numRef>
          </c:val>
          <c:extLst>
            <c:ext xmlns:c16="http://schemas.microsoft.com/office/drawing/2014/chart" uri="{C3380CC4-5D6E-409C-BE32-E72D297353CC}">
              <c16:uniqueId val="{00000004-B60F-4BB1-93A9-675D8D7278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0F-4BB1-93A9-675D8D7278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0F-4BB1-93A9-675D8D7278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577</c:v>
                </c:pt>
                <c:pt idx="3">
                  <c:v>561</c:v>
                </c:pt>
                <c:pt idx="6">
                  <c:v>573</c:v>
                </c:pt>
                <c:pt idx="9">
                  <c:v>572</c:v>
                </c:pt>
                <c:pt idx="12">
                  <c:v>591</c:v>
                </c:pt>
              </c:numCache>
            </c:numRef>
          </c:val>
          <c:extLst>
            <c:ext xmlns:c16="http://schemas.microsoft.com/office/drawing/2014/chart" uri="{C3380CC4-5D6E-409C-BE32-E72D297353CC}">
              <c16:uniqueId val="{00000007-B60F-4BB1-93A9-675D8D7278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309</c:v>
                </c:pt>
                <c:pt idx="2">
                  <c:v>#N/A</c:v>
                </c:pt>
                <c:pt idx="3">
                  <c:v>#N/A</c:v>
                </c:pt>
                <c:pt idx="4">
                  <c:v>297</c:v>
                </c:pt>
                <c:pt idx="5">
                  <c:v>#N/A</c:v>
                </c:pt>
                <c:pt idx="6">
                  <c:v>#N/A</c:v>
                </c:pt>
                <c:pt idx="7">
                  <c:v>266</c:v>
                </c:pt>
                <c:pt idx="8">
                  <c:v>#N/A</c:v>
                </c:pt>
                <c:pt idx="9">
                  <c:v>#N/A</c:v>
                </c:pt>
                <c:pt idx="10">
                  <c:v>256</c:v>
                </c:pt>
                <c:pt idx="11">
                  <c:v>#N/A</c:v>
                </c:pt>
                <c:pt idx="12">
                  <c:v>#N/A</c:v>
                </c:pt>
                <c:pt idx="13">
                  <c:v>273</c:v>
                </c:pt>
                <c:pt idx="14">
                  <c:v>#N/A</c:v>
                </c:pt>
              </c:numCache>
            </c:numRef>
          </c:val>
          <c:smooth val="0"/>
          <c:extLst>
            <c:ext xmlns:c16="http://schemas.microsoft.com/office/drawing/2014/chart" uri="{C3380CC4-5D6E-409C-BE32-E72D297353CC}">
              <c16:uniqueId val="{00000008-B60F-4BB1-93A9-675D8D7278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5002</c:v>
                </c:pt>
                <c:pt idx="5">
                  <c:v>5192</c:v>
                </c:pt>
                <c:pt idx="8">
                  <c:v>4891</c:v>
                </c:pt>
                <c:pt idx="11">
                  <c:v>5233</c:v>
                </c:pt>
                <c:pt idx="14">
                  <c:v>4965</c:v>
                </c:pt>
              </c:numCache>
            </c:numRef>
          </c:val>
          <c:extLst>
            <c:ext xmlns:c16="http://schemas.microsoft.com/office/drawing/2014/chart" uri="{C3380CC4-5D6E-409C-BE32-E72D297353CC}">
              <c16:uniqueId val="{00000000-DB3A-4263-BA2C-B7EF954089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72</c:v>
                </c:pt>
                <c:pt idx="5">
                  <c:v>57</c:v>
                </c:pt>
                <c:pt idx="8">
                  <c:v>43</c:v>
                </c:pt>
                <c:pt idx="11">
                  <c:v>28</c:v>
                </c:pt>
                <c:pt idx="14">
                  <c:v>18</c:v>
                </c:pt>
              </c:numCache>
            </c:numRef>
          </c:val>
          <c:extLst>
            <c:ext xmlns:c16="http://schemas.microsoft.com/office/drawing/2014/chart" uri="{C3380CC4-5D6E-409C-BE32-E72D297353CC}">
              <c16:uniqueId val="{00000001-DB3A-4263-BA2C-B7EF954089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5044</c:v>
                </c:pt>
                <c:pt idx="5">
                  <c:v>6722</c:v>
                </c:pt>
                <c:pt idx="8">
                  <c:v>8921</c:v>
                </c:pt>
                <c:pt idx="11">
                  <c:v>11726</c:v>
                </c:pt>
                <c:pt idx="14">
                  <c:v>9596</c:v>
                </c:pt>
              </c:numCache>
            </c:numRef>
          </c:val>
          <c:extLst>
            <c:ext xmlns:c16="http://schemas.microsoft.com/office/drawing/2014/chart" uri="{C3380CC4-5D6E-409C-BE32-E72D297353CC}">
              <c16:uniqueId val="{00000002-DB3A-4263-BA2C-B7EF954089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3A-4263-BA2C-B7EF954089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3A-4263-BA2C-B7EF954089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9</c:v>
                </c:pt>
                <c:pt idx="6">
                  <c:v>5</c:v>
                </c:pt>
                <c:pt idx="9">
                  <c:v>3</c:v>
                </c:pt>
                <c:pt idx="12">
                  <c:v>2</c:v>
                </c:pt>
              </c:numCache>
            </c:numRef>
          </c:val>
          <c:extLst>
            <c:ext xmlns:c16="http://schemas.microsoft.com/office/drawing/2014/chart" uri="{C3380CC4-5D6E-409C-BE32-E72D297353CC}">
              <c16:uniqueId val="{00000005-DB3A-4263-BA2C-B7EF954089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1043</c:v>
                </c:pt>
                <c:pt idx="3">
                  <c:v>1092</c:v>
                </c:pt>
                <c:pt idx="6">
                  <c:v>1080</c:v>
                </c:pt>
                <c:pt idx="9">
                  <c:v>1051</c:v>
                </c:pt>
                <c:pt idx="12">
                  <c:v>1050</c:v>
                </c:pt>
              </c:numCache>
            </c:numRef>
          </c:val>
          <c:extLst>
            <c:ext xmlns:c16="http://schemas.microsoft.com/office/drawing/2014/chart" uri="{C3380CC4-5D6E-409C-BE32-E72D297353CC}">
              <c16:uniqueId val="{00000006-DB3A-4263-BA2C-B7EF954089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273</c:v>
                </c:pt>
                <c:pt idx="3">
                  <c:v>220</c:v>
                </c:pt>
                <c:pt idx="6">
                  <c:v>195</c:v>
                </c:pt>
                <c:pt idx="9">
                  <c:v>166</c:v>
                </c:pt>
                <c:pt idx="12">
                  <c:v>140</c:v>
                </c:pt>
              </c:numCache>
            </c:numRef>
          </c:val>
          <c:extLst>
            <c:ext xmlns:c16="http://schemas.microsoft.com/office/drawing/2014/chart" uri="{C3380CC4-5D6E-409C-BE32-E72D297353CC}">
              <c16:uniqueId val="{00000007-DB3A-4263-BA2C-B7EF954089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1187</c:v>
                </c:pt>
                <c:pt idx="3">
                  <c:v>1342</c:v>
                </c:pt>
                <c:pt idx="6">
                  <c:v>1209</c:v>
                </c:pt>
                <c:pt idx="9">
                  <c:v>1196</c:v>
                </c:pt>
                <c:pt idx="12">
                  <c:v>1067</c:v>
                </c:pt>
              </c:numCache>
            </c:numRef>
          </c:val>
          <c:extLst>
            <c:ext xmlns:c16="http://schemas.microsoft.com/office/drawing/2014/chart" uri="{C3380CC4-5D6E-409C-BE32-E72D297353CC}">
              <c16:uniqueId val="{00000008-DB3A-4263-BA2C-B7EF954089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4</c:v>
                </c:pt>
                <c:pt idx="6">
                  <c:v>2</c:v>
                </c:pt>
                <c:pt idx="9">
                  <c:v>0</c:v>
                </c:pt>
                <c:pt idx="12">
                  <c:v>0</c:v>
                </c:pt>
              </c:numCache>
            </c:numRef>
          </c:val>
          <c:extLst>
            <c:ext xmlns:c16="http://schemas.microsoft.com/office/drawing/2014/chart" uri="{C3380CC4-5D6E-409C-BE32-E72D297353CC}">
              <c16:uniqueId val="{00000009-DB3A-4263-BA2C-B7EF954089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5833</c:v>
                </c:pt>
                <c:pt idx="3">
                  <c:v>5969</c:v>
                </c:pt>
                <c:pt idx="6">
                  <c:v>5987</c:v>
                </c:pt>
                <c:pt idx="9">
                  <c:v>6021</c:v>
                </c:pt>
                <c:pt idx="12">
                  <c:v>5716</c:v>
                </c:pt>
              </c:numCache>
            </c:numRef>
          </c:val>
          <c:extLst>
            <c:ext xmlns:c16="http://schemas.microsoft.com/office/drawing/2014/chart" uri="{C3380CC4-5D6E-409C-BE32-E72D297353CC}">
              <c16:uniqueId val="{0000000A-DB3A-4263-BA2C-B7EF954089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B3A-4263-BA2C-B7EF954089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772</c:v>
                </c:pt>
                <c:pt idx="1">
                  <c:v>849</c:v>
                </c:pt>
                <c:pt idx="2">
                  <c:v>834</c:v>
                </c:pt>
              </c:numCache>
            </c:numRef>
          </c:val>
          <c:extLst>
            <c:ext xmlns:c16="http://schemas.microsoft.com/office/drawing/2014/chart" uri="{C3380CC4-5D6E-409C-BE32-E72D297353CC}">
              <c16:uniqueId val="{00000000-F181-46A8-B8C4-D6CEC73550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73</c:v>
                </c:pt>
                <c:pt idx="1">
                  <c:v>614</c:v>
                </c:pt>
                <c:pt idx="2">
                  <c:v>554</c:v>
                </c:pt>
              </c:numCache>
            </c:numRef>
          </c:val>
          <c:extLst>
            <c:ext xmlns:c16="http://schemas.microsoft.com/office/drawing/2014/chart" uri="{C3380CC4-5D6E-409C-BE32-E72D297353CC}">
              <c16:uniqueId val="{00000001-F181-46A8-B8C4-D6CEC73550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7665</c:v>
                </c:pt>
                <c:pt idx="1">
                  <c:v>9736</c:v>
                </c:pt>
                <c:pt idx="2">
                  <c:v>7665</c:v>
                </c:pt>
              </c:numCache>
            </c:numRef>
          </c:val>
          <c:extLst>
            <c:ext xmlns:c16="http://schemas.microsoft.com/office/drawing/2014/chart" uri="{C3380CC4-5D6E-409C-BE32-E72D297353CC}">
              <c16:uniqueId val="{00000002-F181-46A8-B8C4-D6CEC73550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元利償還金については償還が進んではいるものの、過疎対策の起債が増加していることから今後も同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水準若しくはそれ以上の規模で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推移するものと考えられる。なお、算入公債費等は過疎対策事業債等の償還費の普通交付税措置により増加傾向にあ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る。これに伴い、実質公債費比率について、令和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年度は主に元金償還金の増により伸びたものの、近年は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逓増が抑制され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今後も公債費負担の適正化を図るとともに平準化を目指していく。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減債基金残高のうち、実質公債費比率の算定に用いる満期一括償還地方債の償還の財源として積み立てているものはない。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一般会計等に係る地方債の残高については地方債発行額が償還額を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また、上記の将来負担額の控除財源である充当可能財源等が財政措置の高い過疎債等の発行により上回っているため、将来負担比率が平成２９年度より「数値なし」となっている。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宮崎県都農町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財政調整基金は、一般財源所要額に応じた繰入れ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、歳計剰余金の積立て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指定取消となったため、基金積立を行うことができず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その一方で、福祉サービスの維持のほか、ふるさと納税事業者支援や地域商社推進事業といった産業・経済強化のための新たな取り組みを行ったので基金残高は減少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各特定目的基金はその目的に沿った活用が求められる。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中でも、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ふるさとづくり事業振興基金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ついては、その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原資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となるふるさと納税寄附金受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入れ時の使途指定を踏まえ、各分野への有効活用が求められる。今後、充当計画や充当事業の明確化を図り、中長期的な方針に基づく、適切な基金運用に努める。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また、基金は持続可能な財政運営を行っていくうえで重要な財源となることから、将来の財政需要に備え、できる限り残高を維持できるよう、充当事業の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見直しや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重点化など、基金に頼り過ぎない財政運営を行う。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福祉振興基金：誰もが安心して生活でき、安心して子どもを産み育てることができる地域社会の実現に資する少子高齢化対策や多様化する福祉ニーズに対応するための事業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・ふるさとづくり事業振興基金：本町における歴史、伝統、文化、産業等を生かし、いつまでも住みたくなるまちづくり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に資する事業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・公共施設等整備基金：公共施設の整備等</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・商工業振興対策基金：町内の商工業者が行う、新規事業参入や新技術の導入による新たな事業への転換などを支援する事業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漁業振興対策基金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漁業者の経営安定及びその基盤強化、並びに漁業所得の向上や漁業担い手の育成・確保、販売の促進等に資する事業</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ふるさと納税指定取消となったため、基金積立を行うことができず、その一方で、福祉サービスの維持のほか、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規模の大きな事業として、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ふるさと納税事業者支援や地域商社推進事業といった産業・経済強化のための新たな取り組みを行ったので基金残高は減少した。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各目的基金毎の充当計画や充当事業の明確化を図り、中長期的な方針に基づく、適切な基金運用に努める。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令和２年度に新設した福祉振興基金は、少子高齢化による社会保障費の増加に対応するため、将来の財政需要に備えた積立てを行う。</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公共施設等整備基金は、公共施設等の老朽化対策として、今後、更に需要が見込まれるため、積立てを行う。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近い将来、役場庁舎建替も控えているが、これについては既存の公共施設等整備基金ではなく、専用の新たな特定目的金を整備することを検討している。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一般財源所要額に応じた繰入れが、歳計剰余金の積立てを上回り、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原則として決算後の歳計剰余金（歳入歳出の差し引きから翌年度に繰り越す財源を差し引いたもの）の１／２以上を積み立てることとしており、財源調整機能を損なわないような安定的な管理に努める。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地方債の強制繰上償還を行うために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、繰入れを行った。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地方債借り入れは財政融資資金等の公的資金を中心に行っており、現在低利率であることから、利子負担は大きくない。しかし、今後、公共施設の老朽化による施設更新等が控えているため、将来に向けた公債費平準化を図るため、積み増しや歳計剰余金の一部を積み立てる等の対策が必要と考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589A360-D3E6-4103-9ABA-6286F979526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BECEC8B-5777-4E3C-BA98-4DAE4442EAE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9F37526-915B-410D-B349-3AB02B90723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00D0126-AF4D-49AE-8AC7-2BA7B88E2E6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DD9A665-A2D0-4598-8C2A-EF201BD822E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1EB77DF-8C1B-4998-8EAD-22AC2179D32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A5A5A41-8430-4A90-BF4A-F65A743E498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25B0AC8-DC16-4971-A1A8-503A0AD7474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7328710-DAD2-4CB8-9925-C417B515CEA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95E5B87-E7DF-4F43-BF26-9A83899A21D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10,262
10,168
102.11
11,175,617
10,394,556
467,489
3,887,176
5,716,281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EB4320C-81EA-4D2F-980F-E69B02A7E1C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018A5D4-9AE1-43F4-B356-C16A7FD906D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A485379-0452-4752-90AF-C4BC598AD0F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1CC4AD7-3A98-4DEB-8D68-4107C0705F0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744CB67-DC75-4CB7-A0D3-25CFB82C852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20B8CAA-F551-4FC6-84BA-30EF6FE7BC2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2C4CBF9-4C72-4661-96AE-9EB3193EE18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A112F7D-1764-46FC-8865-C52C8CAEE89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E94FE2B-5169-4546-B927-7331B02E0A5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0B671F2-2B17-4D7C-A3B7-3397617ACB9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3D175F6-CE79-4A1D-83FC-9A77C421A1C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D5BDDB8-4398-4149-88B0-CB14B61150A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6EC1CEB-4149-466A-BF27-B5096528F9D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2951E61-DA37-408D-A5E1-D9F39395056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3B826FC-E6EF-4EBF-9A5B-00CAAED9638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2BA99F2-7660-419C-9B52-4767B9C2CA3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8CC38A5-4392-47DB-B1D8-DFECB2C348D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88AD25E-93FB-4B21-A615-625039F0F43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0A125B6-B923-4180-AE6B-6919DD76C45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9B5EC59-BFD6-4C94-B008-3AF5B5BC2A6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2D56732-3F50-44CE-9FB5-9DD53A37B02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E151C8B-D39C-4A9F-BE1C-0EAA25FC1B3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9FB06E6-2EA5-4974-B4AC-ED1A884698A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A326176-5E21-464E-B906-A690BDC4C50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8B547F9-454C-4F8A-AEE3-499591B7135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D159552-1663-4FC8-B38D-A1EADB9549D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6D0447D-AE05-4575-8770-4D5242230C6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A96F6E9-2087-43B2-80C6-3DB31996363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9A9EEFF-6766-4B4B-BC69-284630908B5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CF3FBF2-13E0-4FE3-A682-23FFB7CBEE1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CBED32C-A866-4D48-979F-2C40BE402C4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2CAB4B3-1E52-441F-B0EA-54A46ACC125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0ACE8BA-B374-4B1A-9592-8B493DE18BC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B7A32A2-ED33-47FF-8434-062E30A8C78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4738431-B2A5-4CD3-954B-5E929C1ED47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C5D505B-CFC0-49D7-BF6E-46A2C215321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D7C2366-9CD3-48DB-B015-30D100D2DFF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年度から上昇が続いていたが、令和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年度から減少に転じた。しかし、類似団体平均は上回っているほか、近年の投資等事業の効果が出始め、固定資産税や個人住民税所得割等が伸びている。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しかしながら、県平均、全国平均は下回っている。住民サービスを低下させないために、引き続き自主財源の確保に努める。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087F99F-C6CC-4DF2-B059-80BD6D1DE92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34B64C1B-B473-4066-B280-8236448348A9}"/>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F1E59D85-16AB-43DE-B0DD-9D1176323986}"/>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34662B54-423B-4917-AC12-9C3A42395DF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54D78B72-1777-4FBE-828A-D9F35EE8EF5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C2E91398-D15B-4C7D-9E63-FA1625389C0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9BA284BD-DA20-461C-A027-849D40DDECF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1E275DDD-85FC-4A43-9103-D193B533017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DF60C15E-BD38-4D8A-8D87-C41BD4248E71}"/>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F367F076-B0E8-4C7F-8D4A-C20DDEC2746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A3C234D3-8969-4F1A-AEB5-5BA23E0F514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AAF5B52A-89B8-4126-8A07-17587E9D16E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44535FAC-A2BA-430E-98B4-1541C64C567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9D3CFD7A-4C5B-4B97-AC42-CEA8FC19822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2F63FDC5-1152-491D-AE87-5D6DC2ADA4D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369AC28D-BF57-428D-8FC5-47175258CBFE}"/>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DFF1DA3D-649D-48D3-9659-7F2EE3B2323B}"/>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B4AC331A-D6CD-49CA-ABEA-2D46EE4D7C3D}"/>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B480D3-28E6-45FE-B512-309E0756E102}"/>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FC99492A-721C-480F-97A5-0F2819F3F805}"/>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DEBF1D6-6F9C-405F-8340-5D426E436E9E}"/>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C00715D0-484D-4461-869A-3E6F74936F3B}"/>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1" name="直線コネクタ 70">
          <a:extLst>
            <a:ext uri="{FF2B5EF4-FFF2-40B4-BE49-F238E27FC236}">
              <a16:creationId xmlns:a16="http://schemas.microsoft.com/office/drawing/2014/main" id="{9947A427-218C-4CA6-8DBE-89B122FAF18B}"/>
            </a:ext>
          </a:extLst>
        </xdr:cNvPr>
        <xdr:cNvCxnSpPr/>
      </xdr:nvCxnSpPr>
      <xdr:spPr>
        <a:xfrm>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96E3C03A-2ECD-49FF-AB40-669B1C9B4ED6}"/>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B8E165A0-A31E-44FD-B4DB-7D98D2863B82}"/>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42</xdr:row>
      <xdr:rowOff>159455</xdr:rowOff>
    </xdr:to>
    <xdr:cxnSp macro="">
      <xdr:nvCxnSpPr>
        <xdr:cNvPr id="74" name="直線コネクタ 73">
          <a:extLst>
            <a:ext uri="{FF2B5EF4-FFF2-40B4-BE49-F238E27FC236}">
              <a16:creationId xmlns:a16="http://schemas.microsoft.com/office/drawing/2014/main" id="{51253604-FC08-4F13-B366-0F51451B053D}"/>
            </a:ext>
          </a:extLst>
        </xdr:cNvPr>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1A278162-8016-4891-BCE3-8EA61801A513}"/>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6D0A76CF-9008-4A33-8F5A-530523DC57DE}"/>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7" name="直線コネクタ 76">
          <a:extLst>
            <a:ext uri="{FF2B5EF4-FFF2-40B4-BE49-F238E27FC236}">
              <a16:creationId xmlns:a16="http://schemas.microsoft.com/office/drawing/2014/main" id="{BD45521C-CB6A-4F9B-BADB-C19C0D22A4DC}"/>
            </a:ext>
          </a:extLst>
        </xdr:cNvPr>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8" name="フローチャート: 判断 77">
          <a:extLst>
            <a:ext uri="{FF2B5EF4-FFF2-40B4-BE49-F238E27FC236}">
              <a16:creationId xmlns:a16="http://schemas.microsoft.com/office/drawing/2014/main" id="{F89EAF79-6397-4DDF-8C33-B23CF6C3DB42}"/>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79" name="テキスト ボックス 78">
          <a:extLst>
            <a:ext uri="{FF2B5EF4-FFF2-40B4-BE49-F238E27FC236}">
              <a16:creationId xmlns:a16="http://schemas.microsoft.com/office/drawing/2014/main" id="{3014D1F6-7D92-49F1-A5E7-5B8C1126B776}"/>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80" name="フローチャート: 判断 79">
          <a:extLst>
            <a:ext uri="{FF2B5EF4-FFF2-40B4-BE49-F238E27FC236}">
              <a16:creationId xmlns:a16="http://schemas.microsoft.com/office/drawing/2014/main" id="{4B6FB068-9ED0-4779-AAA6-6339FD43F7DB}"/>
            </a:ext>
          </a:extLst>
        </xdr:cNvPr>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81" name="テキスト ボックス 80">
          <a:extLst>
            <a:ext uri="{FF2B5EF4-FFF2-40B4-BE49-F238E27FC236}">
              <a16:creationId xmlns:a16="http://schemas.microsoft.com/office/drawing/2014/main" id="{3EEA9614-06BE-486D-8564-47423184326C}"/>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7E373FD-9959-4AD4-8B1B-EF79A771A9B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66125FB-0EBD-4D14-8D22-56068DB18F7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2FB3D59-3B71-4E21-A3BF-1328865D145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454B3EC-D2CA-4F2A-A1ED-82F58815B83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9D3ADE3-B9E2-4057-9422-30C18B1B779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132D67C7-D71A-48A6-A5AB-6AEDD87E298A}"/>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a:extLst>
            <a:ext uri="{FF2B5EF4-FFF2-40B4-BE49-F238E27FC236}">
              <a16:creationId xmlns:a16="http://schemas.microsoft.com/office/drawing/2014/main" id="{0D65A9F3-1B4F-4E31-8C82-A7D913558B35}"/>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89" name="楕円 88">
          <a:extLst>
            <a:ext uri="{FF2B5EF4-FFF2-40B4-BE49-F238E27FC236}">
              <a16:creationId xmlns:a16="http://schemas.microsoft.com/office/drawing/2014/main" id="{FE706C0F-F613-44A1-A4B1-C51C0D00B688}"/>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62388</xdr:rowOff>
    </xdr:from>
    <xdr:ext cx="736600" cy="259045"/>
    <xdr:sp macro="" textlink="">
      <xdr:nvSpPr>
        <xdr:cNvPr id="90" name="テキスト ボックス 89">
          <a:extLst>
            <a:ext uri="{FF2B5EF4-FFF2-40B4-BE49-F238E27FC236}">
              <a16:creationId xmlns:a16="http://schemas.microsoft.com/office/drawing/2014/main" id="{63B0D306-81AA-4F8D-AE6E-0071ED5871A5}"/>
            </a:ext>
          </a:extLst>
        </xdr:cNvPr>
        <xdr:cNvSpPr txBox="1"/>
      </xdr:nvSpPr>
      <xdr:spPr>
        <a:xfrm>
          <a:off x="3733800" y="70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1" name="楕円 90">
          <a:extLst>
            <a:ext uri="{FF2B5EF4-FFF2-40B4-BE49-F238E27FC236}">
              <a16:creationId xmlns:a16="http://schemas.microsoft.com/office/drawing/2014/main" id="{B47F3E9D-BD29-4282-91F1-E4BA82798674}"/>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48982</xdr:rowOff>
    </xdr:from>
    <xdr:ext cx="762000" cy="259045"/>
    <xdr:sp macro="" textlink="">
      <xdr:nvSpPr>
        <xdr:cNvPr id="92" name="テキスト ボックス 91">
          <a:extLst>
            <a:ext uri="{FF2B5EF4-FFF2-40B4-BE49-F238E27FC236}">
              <a16:creationId xmlns:a16="http://schemas.microsoft.com/office/drawing/2014/main" id="{8B43546B-0EBC-4C77-BA97-88DC64EB73F2}"/>
            </a:ext>
          </a:extLst>
        </xdr:cNvPr>
        <xdr:cNvSpPr txBox="1"/>
      </xdr:nvSpPr>
      <xdr:spPr>
        <a:xfrm>
          <a:off x="2844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3" name="楕円 92">
          <a:extLst>
            <a:ext uri="{FF2B5EF4-FFF2-40B4-BE49-F238E27FC236}">
              <a16:creationId xmlns:a16="http://schemas.microsoft.com/office/drawing/2014/main" id="{DA041FA5-5B0E-4310-8EFF-2CA04090BC91}"/>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48982</xdr:rowOff>
    </xdr:from>
    <xdr:ext cx="762000" cy="259045"/>
    <xdr:sp macro="" textlink="">
      <xdr:nvSpPr>
        <xdr:cNvPr id="94" name="テキスト ボックス 93">
          <a:extLst>
            <a:ext uri="{FF2B5EF4-FFF2-40B4-BE49-F238E27FC236}">
              <a16:creationId xmlns:a16="http://schemas.microsoft.com/office/drawing/2014/main" id="{42F4E61E-22CA-43CD-86D3-7A9188036729}"/>
            </a:ext>
          </a:extLst>
        </xdr:cNvPr>
        <xdr:cNvSpPr txBox="1"/>
      </xdr:nvSpPr>
      <xdr:spPr>
        <a:xfrm>
          <a:off x="1955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5" name="楕円 94">
          <a:extLst>
            <a:ext uri="{FF2B5EF4-FFF2-40B4-BE49-F238E27FC236}">
              <a16:creationId xmlns:a16="http://schemas.microsoft.com/office/drawing/2014/main" id="{E7E21DE1-AB2F-4D78-9D60-E15E7F91FC77}"/>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62388</xdr:rowOff>
    </xdr:from>
    <xdr:ext cx="762000" cy="259045"/>
    <xdr:sp macro="" textlink="">
      <xdr:nvSpPr>
        <xdr:cNvPr id="96" name="テキスト ボックス 95">
          <a:extLst>
            <a:ext uri="{FF2B5EF4-FFF2-40B4-BE49-F238E27FC236}">
              <a16:creationId xmlns:a16="http://schemas.microsoft.com/office/drawing/2014/main" id="{0F1FFED4-4FE2-4C93-9B96-7FF6C6265883}"/>
            </a:ext>
          </a:extLst>
        </xdr:cNvPr>
        <xdr:cNvSpPr txBox="1"/>
      </xdr:nvSpPr>
      <xdr:spPr>
        <a:xfrm>
          <a:off x="1066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B76CA2BF-903A-4CF1-94B8-B171EB51D54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71125DEB-4247-4AB7-A27A-35FD15387DE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553B76E9-529F-4124-85AA-9A31AC15988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C867906-86BD-4A87-A6B2-8FA834F90CB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C15F6E3C-1C8C-4536-A1FB-955BE9AEF94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1616EADA-9E63-4775-94A8-E202C9D439A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5625745B-991B-4712-9768-BCF8DFF9CE0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F8C35F73-641A-404B-8128-0C0096B6FF5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8649091C-3FF9-4B0D-BA54-CC5168C66C8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D1878145-0570-4616-8C8E-0FFBA6F47EF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14BD5A7A-A590-4CE6-B552-B4D91BB5E3F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1E8A212A-D8E0-46AE-B496-CB190A6D97A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83786E9-8956-430B-B91B-22E3EC868CE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年度までは類似団体平均値を上回っており、令和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年度こそ下回ったものの、令和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年度は再び上回った。これは、地方債の元金償還金の増、障害福祉サービスの増、国保病院への繰出金の増、子ども医療費無償化事業の増、臨時財政対策債の減が主な要因と考えられる。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近年、人件費や扶助費の伸びが経常経費の増加の主な原因となって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るため、中長期的な視野のもと、財政運営に取り組まないといけない。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B6DEA577-AAFA-436F-88B5-339A5F8C235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75562DFF-DC89-4BD4-93C3-7CDCA01F9B6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411823AB-A11D-48F5-B1E7-5509C17271D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7CEBCC1D-09BE-44CF-9E1C-728503C94AE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4FB5163A-B1CB-42D5-8075-6E77DE139F61}"/>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9DF1F68F-9B18-436B-9E36-99FFA109AF16}"/>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AF05F534-0238-4249-A5C1-534C1F499F1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4D18488E-802F-4352-8302-82460AD657F3}"/>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124C2110-E6D2-4348-932E-F1494F148BAC}"/>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A30A8BEC-6E94-473D-85A2-80FF056CECB9}"/>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5029893-6F45-490F-B16E-7C2320D896B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5146A164-FA45-432E-9D5E-113A224CF3A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E8093880-873D-4118-B011-38DF846219C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3D617C3F-7E29-4B3E-AEA7-E314002185D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4EC7C5D9-DFAA-4EDC-A0D4-FA178920D30D}"/>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468F31AD-5D79-49B9-A208-20947B1EAF9F}"/>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5BD12AD4-DA6E-4EF5-BF28-43979A9FA9E4}"/>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6927ECB2-31B1-40DB-ADE0-EE8962CFE68E}"/>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4F4D5B18-C369-45AD-8FD9-D03AEA81BABD}"/>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65</xdr:row>
      <xdr:rowOff>27178</xdr:rowOff>
    </xdr:to>
    <xdr:cxnSp macro="">
      <xdr:nvCxnSpPr>
        <xdr:cNvPr id="129" name="直線コネクタ 128">
          <a:extLst>
            <a:ext uri="{FF2B5EF4-FFF2-40B4-BE49-F238E27FC236}">
              <a16:creationId xmlns:a16="http://schemas.microsoft.com/office/drawing/2014/main" id="{D4F6B951-D286-4DDA-89BD-5A9C4650B1FB}"/>
            </a:ext>
          </a:extLst>
        </xdr:cNvPr>
        <xdr:cNvCxnSpPr/>
      </xdr:nvCxnSpPr>
      <xdr:spPr>
        <a:xfrm>
          <a:off x="4114800" y="10679176"/>
          <a:ext cx="8382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E1D79AEB-D5CC-49D0-A31C-EE4E5A5A626D}"/>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FF4801E8-8469-42D5-8C12-8D938D6E1D5E}"/>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63</xdr:row>
      <xdr:rowOff>109474</xdr:rowOff>
    </xdr:to>
    <xdr:cxnSp macro="">
      <xdr:nvCxnSpPr>
        <xdr:cNvPr id="132" name="直線コネクタ 131">
          <a:extLst>
            <a:ext uri="{FF2B5EF4-FFF2-40B4-BE49-F238E27FC236}">
              <a16:creationId xmlns:a16="http://schemas.microsoft.com/office/drawing/2014/main" id="{7008BA56-5817-477E-8000-842F0FDF905D}"/>
            </a:ext>
          </a:extLst>
        </xdr:cNvPr>
        <xdr:cNvCxnSpPr/>
      </xdr:nvCxnSpPr>
      <xdr:spPr>
        <a:xfrm flipV="1">
          <a:off x="3225800" y="1067917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55B80170-85BF-4B6F-967E-2D8FFBB8ED62}"/>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F9B00A6F-06E2-45EF-9B7F-1553E6CCBF9A}"/>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65</xdr:row>
      <xdr:rowOff>147828</xdr:rowOff>
    </xdr:to>
    <xdr:cxnSp macro="">
      <xdr:nvCxnSpPr>
        <xdr:cNvPr id="135" name="直線コネクタ 134">
          <a:extLst>
            <a:ext uri="{FF2B5EF4-FFF2-40B4-BE49-F238E27FC236}">
              <a16:creationId xmlns:a16="http://schemas.microsoft.com/office/drawing/2014/main" id="{093F17B9-A3EE-4397-A8BC-E4A2FBFF03F6}"/>
            </a:ext>
          </a:extLst>
        </xdr:cNvPr>
        <xdr:cNvCxnSpPr/>
      </xdr:nvCxnSpPr>
      <xdr:spPr>
        <a:xfrm flipV="1">
          <a:off x="2336800" y="1091082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5C7EA70A-DD51-49DC-9487-C282A62AEDBB}"/>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C9905842-4432-43A3-A649-50C80613579C}"/>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147828</xdr:rowOff>
    </xdr:to>
    <xdr:cxnSp macro="">
      <xdr:nvCxnSpPr>
        <xdr:cNvPr id="138" name="直線コネクタ 137">
          <a:extLst>
            <a:ext uri="{FF2B5EF4-FFF2-40B4-BE49-F238E27FC236}">
              <a16:creationId xmlns:a16="http://schemas.microsoft.com/office/drawing/2014/main" id="{23121576-D87F-40F5-9CC9-AEE874FF0FFB}"/>
            </a:ext>
          </a:extLst>
        </xdr:cNvPr>
        <xdr:cNvCxnSpPr/>
      </xdr:nvCxnSpPr>
      <xdr:spPr>
        <a:xfrm>
          <a:off x="1447800" y="1119555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39" name="フローチャート: 判断 138">
          <a:extLst>
            <a:ext uri="{FF2B5EF4-FFF2-40B4-BE49-F238E27FC236}">
              <a16:creationId xmlns:a16="http://schemas.microsoft.com/office/drawing/2014/main" id="{0F633188-52B5-432A-A0F9-9480DC98280E}"/>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0" name="テキスト ボックス 139">
          <a:extLst>
            <a:ext uri="{FF2B5EF4-FFF2-40B4-BE49-F238E27FC236}">
              <a16:creationId xmlns:a16="http://schemas.microsoft.com/office/drawing/2014/main" id="{70EA6A0C-6E02-4910-908A-398B8924A545}"/>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1" name="フローチャート: 判断 140">
          <a:extLst>
            <a:ext uri="{FF2B5EF4-FFF2-40B4-BE49-F238E27FC236}">
              <a16:creationId xmlns:a16="http://schemas.microsoft.com/office/drawing/2014/main" id="{D11FE30E-363D-402B-8894-5D2049E4354E}"/>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E878D91F-7C9E-4927-B422-14463F8C9FF2}"/>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5328B73F-83A4-41D7-A842-C1E4CAB9013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C7FB5A92-AE03-4418-A53E-2A1E9AACB15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1787A50-BFDA-4BDD-AF05-B7D27CB722D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349137E-ABD4-4BCB-A999-4D2496B11E1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9AD109E-30D6-4A17-8ED9-171D6DCAAFF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48" name="楕円 147">
          <a:extLst>
            <a:ext uri="{FF2B5EF4-FFF2-40B4-BE49-F238E27FC236}">
              <a16:creationId xmlns:a16="http://schemas.microsoft.com/office/drawing/2014/main" id="{347AE458-1F3D-4A53-A936-A723CCFCD2FF}"/>
            </a:ext>
          </a:extLst>
        </xdr:cNvPr>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49" name="財政構造の弾力性該当値テキスト">
          <a:extLst>
            <a:ext uri="{FF2B5EF4-FFF2-40B4-BE49-F238E27FC236}">
              <a16:creationId xmlns:a16="http://schemas.microsoft.com/office/drawing/2014/main" id="{510E28AA-6498-4FE5-9970-3CC16C5BA1AA}"/>
            </a:ext>
          </a:extLst>
        </xdr:cNvPr>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0" name="楕円 149">
          <a:extLst>
            <a:ext uri="{FF2B5EF4-FFF2-40B4-BE49-F238E27FC236}">
              <a16:creationId xmlns:a16="http://schemas.microsoft.com/office/drawing/2014/main" id="{C213C1A7-BC28-4BCC-B329-91788BE62563}"/>
            </a:ext>
          </a:extLst>
        </xdr:cNvPr>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1" name="テキスト ボックス 150">
          <a:extLst>
            <a:ext uri="{FF2B5EF4-FFF2-40B4-BE49-F238E27FC236}">
              <a16:creationId xmlns:a16="http://schemas.microsoft.com/office/drawing/2014/main" id="{76396B95-6906-46D7-9F87-DC3513FE8A8A}"/>
            </a:ext>
          </a:extLst>
        </xdr:cNvPr>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2" name="楕円 151">
          <a:extLst>
            <a:ext uri="{FF2B5EF4-FFF2-40B4-BE49-F238E27FC236}">
              <a16:creationId xmlns:a16="http://schemas.microsoft.com/office/drawing/2014/main" id="{94BF78B6-F5D5-4DE3-860E-36C9CA60B0D5}"/>
            </a:ext>
          </a:extLst>
        </xdr:cNvPr>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3" name="テキスト ボックス 152">
          <a:extLst>
            <a:ext uri="{FF2B5EF4-FFF2-40B4-BE49-F238E27FC236}">
              <a16:creationId xmlns:a16="http://schemas.microsoft.com/office/drawing/2014/main" id="{AFE980D5-A9A7-48E3-BCFF-258B3DDFB5D9}"/>
            </a:ext>
          </a:extLst>
        </xdr:cNvPr>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97028</xdr:rowOff>
    </xdr:from>
    <xdr:to>
      <xdr:col>11</xdr:col>
      <xdr:colOff>82550</xdr:colOff>
      <xdr:row>66</xdr:row>
      <xdr:rowOff>27178</xdr:rowOff>
    </xdr:to>
    <xdr:sp macro="" textlink="">
      <xdr:nvSpPr>
        <xdr:cNvPr id="154" name="楕円 153">
          <a:extLst>
            <a:ext uri="{FF2B5EF4-FFF2-40B4-BE49-F238E27FC236}">
              <a16:creationId xmlns:a16="http://schemas.microsoft.com/office/drawing/2014/main" id="{2AD4E38F-55BF-4744-82B0-4007F38DA302}"/>
            </a:ext>
          </a:extLst>
        </xdr:cNvPr>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11955</xdr:rowOff>
    </xdr:from>
    <xdr:ext cx="762000" cy="259045"/>
    <xdr:sp macro="" textlink="">
      <xdr:nvSpPr>
        <xdr:cNvPr id="155" name="テキスト ボックス 154">
          <a:extLst>
            <a:ext uri="{FF2B5EF4-FFF2-40B4-BE49-F238E27FC236}">
              <a16:creationId xmlns:a16="http://schemas.microsoft.com/office/drawing/2014/main" id="{3EF9AA08-8473-4D6B-9FBA-2A17FC827D52}"/>
            </a:ext>
          </a:extLst>
        </xdr:cNvPr>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6" name="楕円 155">
          <a:extLst>
            <a:ext uri="{FF2B5EF4-FFF2-40B4-BE49-F238E27FC236}">
              <a16:creationId xmlns:a16="http://schemas.microsoft.com/office/drawing/2014/main" id="{36A77C5C-3CA1-48A8-AAB9-238A9D80AFD4}"/>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7" name="テキスト ボックス 156">
          <a:extLst>
            <a:ext uri="{FF2B5EF4-FFF2-40B4-BE49-F238E27FC236}">
              <a16:creationId xmlns:a16="http://schemas.microsoft.com/office/drawing/2014/main" id="{EFB3AC68-84AE-4D2A-B5B2-DEC23AF29CA9}"/>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F557DA17-D4DD-4B9C-A953-4494FF09B13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8F072F9-D97C-4C16-BA32-C0C4E0DE205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5E2ABB10-FDE0-4F80-B5E3-248A332C7D2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6B46855E-3EA2-404F-ADF3-4AC5569913A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B49848C0-EA4B-414D-AD37-CF02D128792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E273690C-BC7C-4C8E-ADDD-6FDA0A340DB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3EDA890-A774-4BF8-A983-23C1FD2FA24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C507DD4D-5330-4F80-BE83-59B89EB19EF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BC362358-D103-4BC0-B753-3D6380AEF87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9FAB53DC-2878-4399-908C-655859CF466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FF02F845-0683-4187-9593-FDCB3720267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CBE15054-FB3F-403E-B86C-B21E6D8C1C4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BB703FBC-1433-4566-B687-0E897287920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年度からふるさと納税にかかる事務を外部委託し、また寄附額も伸びていたことにより委託料が増加し、令和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年度まで物件費は増加傾向にあった。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月に本町はふるさと納税指定取消処分を受けたため、令和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年度はこれにかかる委託料が大幅減となり、当該決算額も半減した。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人件費については、近年、会計年度任用職員の雇用増により上昇傾向にある。引き続き、正職員も含め人員の適正配置と定員管理に努め人件費の抑制を図る必要がある。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890010D3-5C91-4DD4-8C93-ADA067F7B0A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A1D13E2F-1FC4-4A74-83D6-707C12B845C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9E477F57-CF3E-4BBA-AB30-1EB2537C3F4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3A3178E2-EB42-4AED-8813-7CF15C1155DA}"/>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785D75BB-8AEC-4C92-A41B-127947FA9211}"/>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E78EC18D-C296-426E-95E0-7DA46E01B005}"/>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DB8D279F-497B-4F96-8845-183A8463A156}"/>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927C1D6A-932A-4251-8BC3-0B915A3294AD}"/>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2A3E9379-134F-46CA-BE87-4447FEE059AC}"/>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45152591-C52C-4B99-9ED2-402D3BF352A5}"/>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5866F6F0-7900-4EBE-837B-81B7C91353DF}"/>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209F0DF-A15D-4A43-A532-624DEDC2872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1C8D5CD3-BCA8-4808-A316-ACAF4B93DFE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BBFA01FF-B2A9-482C-B1EB-9251E0E4367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9EC27360-1080-4D6D-BC05-3DFFC4207D68}"/>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15BDD577-E4C0-48BD-A213-BEA1E218080B}"/>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5544C917-D54D-4C02-B696-B439FE744F89}"/>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748B5044-5DAC-4DE7-8E4B-2D19716F734E}"/>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2B60F0EB-C69E-484F-AF92-76D8864A2CA8}"/>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158614</xdr:rowOff>
    </xdr:from>
    <xdr:to>
      <xdr:col>23</xdr:col>
      <xdr:colOff>133350</xdr:colOff>
      <xdr:row>90</xdr:row>
      <xdr:rowOff>9607</xdr:rowOff>
    </xdr:to>
    <xdr:cxnSp macro="">
      <xdr:nvCxnSpPr>
        <xdr:cNvPr id="190" name="直線コネクタ 189">
          <a:extLst>
            <a:ext uri="{FF2B5EF4-FFF2-40B4-BE49-F238E27FC236}">
              <a16:creationId xmlns:a16="http://schemas.microsoft.com/office/drawing/2014/main" id="{30BFDBD2-59C7-4AF7-B7CA-0F3889695192}"/>
            </a:ext>
          </a:extLst>
        </xdr:cNvPr>
        <xdr:cNvCxnSpPr/>
      </xdr:nvCxnSpPr>
      <xdr:spPr>
        <a:xfrm flipV="1">
          <a:off x="4114800" y="14388964"/>
          <a:ext cx="838200" cy="10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7AD4C9FF-2E04-4102-8909-EF405B2206B5}"/>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4E328A1D-3911-4611-887A-5B1560E09512}"/>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162894</xdr:rowOff>
    </xdr:from>
    <xdr:to>
      <xdr:col>19</xdr:col>
      <xdr:colOff>133350</xdr:colOff>
      <xdr:row>90</xdr:row>
      <xdr:rowOff>9607</xdr:rowOff>
    </xdr:to>
    <xdr:cxnSp macro="">
      <xdr:nvCxnSpPr>
        <xdr:cNvPr id="193" name="直線コネクタ 192">
          <a:extLst>
            <a:ext uri="{FF2B5EF4-FFF2-40B4-BE49-F238E27FC236}">
              <a16:creationId xmlns:a16="http://schemas.microsoft.com/office/drawing/2014/main" id="{F21F9332-D3A1-44B3-9803-67238FA1CB12}"/>
            </a:ext>
          </a:extLst>
        </xdr:cNvPr>
        <xdr:cNvCxnSpPr/>
      </xdr:nvCxnSpPr>
      <xdr:spPr>
        <a:xfrm>
          <a:off x="3225800" y="15079044"/>
          <a:ext cx="889000" cy="36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985C8BA-B75F-432E-9933-04716D080502}"/>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773AAA10-8D2E-401A-91A7-6DD37AD56406}"/>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125904</xdr:rowOff>
    </xdr:from>
    <xdr:to>
      <xdr:col>15</xdr:col>
      <xdr:colOff>82550</xdr:colOff>
      <xdr:row>87</xdr:row>
      <xdr:rowOff>162894</xdr:rowOff>
    </xdr:to>
    <xdr:cxnSp macro="">
      <xdr:nvCxnSpPr>
        <xdr:cNvPr id="196" name="直線コネクタ 195">
          <a:extLst>
            <a:ext uri="{FF2B5EF4-FFF2-40B4-BE49-F238E27FC236}">
              <a16:creationId xmlns:a16="http://schemas.microsoft.com/office/drawing/2014/main" id="{F3886DA2-D5BE-4953-8556-E3CBC715A577}"/>
            </a:ext>
          </a:extLst>
        </xdr:cNvPr>
        <xdr:cNvCxnSpPr/>
      </xdr:nvCxnSpPr>
      <xdr:spPr>
        <a:xfrm>
          <a:off x="2336800" y="14356254"/>
          <a:ext cx="889000" cy="7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2E33486F-3D23-490C-80B1-B19B490FF414}"/>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D2F0C8D6-2E18-428D-9DBE-588B4C7BFC8A}"/>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125904</xdr:rowOff>
    </xdr:from>
    <xdr:to>
      <xdr:col>11</xdr:col>
      <xdr:colOff>31750</xdr:colOff>
      <xdr:row>84</xdr:row>
      <xdr:rowOff>57787</xdr:rowOff>
    </xdr:to>
    <xdr:cxnSp macro="">
      <xdr:nvCxnSpPr>
        <xdr:cNvPr id="199" name="直線コネクタ 198">
          <a:extLst>
            <a:ext uri="{FF2B5EF4-FFF2-40B4-BE49-F238E27FC236}">
              <a16:creationId xmlns:a16="http://schemas.microsoft.com/office/drawing/2014/main" id="{ACCDDCB9-26E3-4D58-8898-BA33ED41C860}"/>
            </a:ext>
          </a:extLst>
        </xdr:cNvPr>
        <xdr:cNvCxnSpPr/>
      </xdr:nvCxnSpPr>
      <xdr:spPr>
        <a:xfrm flipV="1">
          <a:off x="1447800" y="14356254"/>
          <a:ext cx="889000" cy="10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0" name="フローチャート: 判断 199">
          <a:extLst>
            <a:ext uri="{FF2B5EF4-FFF2-40B4-BE49-F238E27FC236}">
              <a16:creationId xmlns:a16="http://schemas.microsoft.com/office/drawing/2014/main" id="{7396DC7A-803C-4207-B40B-F9A9CE5B76BA}"/>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1" name="テキスト ボックス 200">
          <a:extLst>
            <a:ext uri="{FF2B5EF4-FFF2-40B4-BE49-F238E27FC236}">
              <a16:creationId xmlns:a16="http://schemas.microsoft.com/office/drawing/2014/main" id="{98ECB18F-D88A-48DF-BE57-3D576B590D14}"/>
            </a:ext>
          </a:extLst>
        </xdr:cNvPr>
        <xdr:cNvSpPr txBox="1"/>
      </xdr:nvSpPr>
      <xdr:spPr>
        <a:xfrm>
          <a:off x="1955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2" name="フローチャート: 判断 201">
          <a:extLst>
            <a:ext uri="{FF2B5EF4-FFF2-40B4-BE49-F238E27FC236}">
              <a16:creationId xmlns:a16="http://schemas.microsoft.com/office/drawing/2014/main" id="{A51182CA-02DB-4A0A-96D1-A49B2BCFF336}"/>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3" name="テキスト ボックス 202">
          <a:extLst>
            <a:ext uri="{FF2B5EF4-FFF2-40B4-BE49-F238E27FC236}">
              <a16:creationId xmlns:a16="http://schemas.microsoft.com/office/drawing/2014/main" id="{F516E6EB-46F8-4208-B19C-24E791DB0673}"/>
            </a:ext>
          </a:extLst>
        </xdr:cNvPr>
        <xdr:cNvSpPr txBox="1"/>
      </xdr:nvSpPr>
      <xdr:spPr>
        <a:xfrm>
          <a:off x="1066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3A6079E4-944A-42BC-9179-11819196401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DD73F91E-161D-47D9-9CB0-3CD2C18DE6E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68FADB5D-17A3-453D-B3B0-17C6FF0A494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FFA9BE5-F3CE-4700-9F4F-DF6F8DF32F3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6C263FB-65D9-4899-A93A-544587256A8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107814</xdr:rowOff>
    </xdr:from>
    <xdr:to>
      <xdr:col>23</xdr:col>
      <xdr:colOff>184150</xdr:colOff>
      <xdr:row>84</xdr:row>
      <xdr:rowOff>37964</xdr:rowOff>
    </xdr:to>
    <xdr:sp macro="" textlink="">
      <xdr:nvSpPr>
        <xdr:cNvPr id="209" name="楕円 208">
          <a:extLst>
            <a:ext uri="{FF2B5EF4-FFF2-40B4-BE49-F238E27FC236}">
              <a16:creationId xmlns:a16="http://schemas.microsoft.com/office/drawing/2014/main" id="{39E68384-3963-4584-AC5F-0A1940321EE1}"/>
            </a:ext>
          </a:extLst>
        </xdr:cNvPr>
        <xdr:cNvSpPr/>
      </xdr:nvSpPr>
      <xdr:spPr>
        <a:xfrm>
          <a:off x="4902200" y="14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79891</xdr:rowOff>
    </xdr:from>
    <xdr:ext cx="762000" cy="259045"/>
    <xdr:sp macro="" textlink="">
      <xdr:nvSpPr>
        <xdr:cNvPr id="210" name="人件費・物件費等の状況該当値テキスト">
          <a:extLst>
            <a:ext uri="{FF2B5EF4-FFF2-40B4-BE49-F238E27FC236}">
              <a16:creationId xmlns:a16="http://schemas.microsoft.com/office/drawing/2014/main" id="{7C8E420D-C6CC-448C-982B-928E06C1C6CB}"/>
            </a:ext>
          </a:extLst>
        </xdr:cNvPr>
        <xdr:cNvSpPr txBox="1"/>
      </xdr:nvSpPr>
      <xdr:spPr>
        <a:xfrm>
          <a:off x="5041900" y="1431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130257</xdr:rowOff>
    </xdr:from>
    <xdr:to>
      <xdr:col>19</xdr:col>
      <xdr:colOff>184150</xdr:colOff>
      <xdr:row>90</xdr:row>
      <xdr:rowOff>60407</xdr:rowOff>
    </xdr:to>
    <xdr:sp macro="" textlink="">
      <xdr:nvSpPr>
        <xdr:cNvPr id="211" name="楕円 210">
          <a:extLst>
            <a:ext uri="{FF2B5EF4-FFF2-40B4-BE49-F238E27FC236}">
              <a16:creationId xmlns:a16="http://schemas.microsoft.com/office/drawing/2014/main" id="{7E83205A-D4EB-4A03-B9EF-B3B14072D52C}"/>
            </a:ext>
          </a:extLst>
        </xdr:cNvPr>
        <xdr:cNvSpPr/>
      </xdr:nvSpPr>
      <xdr:spPr>
        <a:xfrm>
          <a:off x="4064000" y="153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45184</xdr:rowOff>
    </xdr:from>
    <xdr:ext cx="736600" cy="259045"/>
    <xdr:sp macro="" textlink="">
      <xdr:nvSpPr>
        <xdr:cNvPr id="212" name="テキスト ボックス 211">
          <a:extLst>
            <a:ext uri="{FF2B5EF4-FFF2-40B4-BE49-F238E27FC236}">
              <a16:creationId xmlns:a16="http://schemas.microsoft.com/office/drawing/2014/main" id="{6423B424-72C6-4605-A7F3-BD5D60FAA8EF}"/>
            </a:ext>
          </a:extLst>
        </xdr:cNvPr>
        <xdr:cNvSpPr txBox="1"/>
      </xdr:nvSpPr>
      <xdr:spPr>
        <a:xfrm>
          <a:off x="3733800" y="1547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112094</xdr:rowOff>
    </xdr:from>
    <xdr:to>
      <xdr:col>15</xdr:col>
      <xdr:colOff>133350</xdr:colOff>
      <xdr:row>88</xdr:row>
      <xdr:rowOff>42244</xdr:rowOff>
    </xdr:to>
    <xdr:sp macro="" textlink="">
      <xdr:nvSpPr>
        <xdr:cNvPr id="213" name="楕円 212">
          <a:extLst>
            <a:ext uri="{FF2B5EF4-FFF2-40B4-BE49-F238E27FC236}">
              <a16:creationId xmlns:a16="http://schemas.microsoft.com/office/drawing/2014/main" id="{48D8D2F3-794C-413F-86B7-3216E3E2066A}"/>
            </a:ext>
          </a:extLst>
        </xdr:cNvPr>
        <xdr:cNvSpPr/>
      </xdr:nvSpPr>
      <xdr:spPr>
        <a:xfrm>
          <a:off x="3175000" y="150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27021</xdr:rowOff>
    </xdr:from>
    <xdr:ext cx="762000" cy="259045"/>
    <xdr:sp macro="" textlink="">
      <xdr:nvSpPr>
        <xdr:cNvPr id="214" name="テキスト ボックス 213">
          <a:extLst>
            <a:ext uri="{FF2B5EF4-FFF2-40B4-BE49-F238E27FC236}">
              <a16:creationId xmlns:a16="http://schemas.microsoft.com/office/drawing/2014/main" id="{298692F2-874D-4E40-AB73-CC29341AFEF2}"/>
            </a:ext>
          </a:extLst>
        </xdr:cNvPr>
        <xdr:cNvSpPr txBox="1"/>
      </xdr:nvSpPr>
      <xdr:spPr>
        <a:xfrm>
          <a:off x="2844800" y="1511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75104</xdr:rowOff>
    </xdr:from>
    <xdr:to>
      <xdr:col>11</xdr:col>
      <xdr:colOff>82550</xdr:colOff>
      <xdr:row>84</xdr:row>
      <xdr:rowOff>5254</xdr:rowOff>
    </xdr:to>
    <xdr:sp macro="" textlink="">
      <xdr:nvSpPr>
        <xdr:cNvPr id="215" name="楕円 214">
          <a:extLst>
            <a:ext uri="{FF2B5EF4-FFF2-40B4-BE49-F238E27FC236}">
              <a16:creationId xmlns:a16="http://schemas.microsoft.com/office/drawing/2014/main" id="{4BFB5081-21F0-46FB-A9F7-772B653555CC}"/>
            </a:ext>
          </a:extLst>
        </xdr:cNvPr>
        <xdr:cNvSpPr/>
      </xdr:nvSpPr>
      <xdr:spPr>
        <a:xfrm>
          <a:off x="2286000" y="143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161481</xdr:rowOff>
    </xdr:from>
    <xdr:ext cx="762000" cy="259045"/>
    <xdr:sp macro="" textlink="">
      <xdr:nvSpPr>
        <xdr:cNvPr id="216" name="テキスト ボックス 215">
          <a:extLst>
            <a:ext uri="{FF2B5EF4-FFF2-40B4-BE49-F238E27FC236}">
              <a16:creationId xmlns:a16="http://schemas.microsoft.com/office/drawing/2014/main" id="{BA6E2B79-EF89-4EEC-AC01-1B7AFC896380}"/>
            </a:ext>
          </a:extLst>
        </xdr:cNvPr>
        <xdr:cNvSpPr txBox="1"/>
      </xdr:nvSpPr>
      <xdr:spPr>
        <a:xfrm>
          <a:off x="1955800" y="143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6987</xdr:rowOff>
    </xdr:from>
    <xdr:to>
      <xdr:col>7</xdr:col>
      <xdr:colOff>31750</xdr:colOff>
      <xdr:row>84</xdr:row>
      <xdr:rowOff>108587</xdr:rowOff>
    </xdr:to>
    <xdr:sp macro="" textlink="">
      <xdr:nvSpPr>
        <xdr:cNvPr id="217" name="楕円 216">
          <a:extLst>
            <a:ext uri="{FF2B5EF4-FFF2-40B4-BE49-F238E27FC236}">
              <a16:creationId xmlns:a16="http://schemas.microsoft.com/office/drawing/2014/main" id="{99A4AD43-E218-41D6-8954-D484202E0D43}"/>
            </a:ext>
          </a:extLst>
        </xdr:cNvPr>
        <xdr:cNvSpPr/>
      </xdr:nvSpPr>
      <xdr:spPr>
        <a:xfrm>
          <a:off x="1397000" y="144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93364</xdr:rowOff>
    </xdr:from>
    <xdr:ext cx="762000" cy="259045"/>
    <xdr:sp macro="" textlink="">
      <xdr:nvSpPr>
        <xdr:cNvPr id="218" name="テキスト ボックス 217">
          <a:extLst>
            <a:ext uri="{FF2B5EF4-FFF2-40B4-BE49-F238E27FC236}">
              <a16:creationId xmlns:a16="http://schemas.microsoft.com/office/drawing/2014/main" id="{30F784C6-DC6A-4A29-A769-23DAA7221AEE}"/>
            </a:ext>
          </a:extLst>
        </xdr:cNvPr>
        <xdr:cNvSpPr txBox="1"/>
      </xdr:nvSpPr>
      <xdr:spPr>
        <a:xfrm>
          <a:off x="1066800" y="1449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DE2E5B87-8841-4784-8FC1-196E654EE3C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B9CAEB45-D094-40DF-9A94-66DEED33430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8654DAE1-2523-42B3-927A-2AFBDAB2EF0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CDD19437-8B9F-41CE-8552-BC658FDB81D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3C5C60D-D355-4440-ABB0-0DA14CFBCA1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C439BC76-5068-4491-A514-0E1B727F67B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A755F47A-A350-4260-BA65-043861DB13D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2BF5DE68-636C-4AB2-A996-6692461A0F7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BD03CFAD-A3FE-448D-A017-FA943F6F459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9B35ADB9-6583-474F-9B68-60BFFD98B97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98D200B3-1339-4A58-8140-E317529603B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F79DCA64-C3E8-4D90-BF9A-E798186D903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9411366B-2896-4922-8217-B7C3689760D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類似団体、全国平均を下回っており、過剰な給与水準とはなっていない。今後も定員管理と併せ、職員採用と給与水準の適正化に努める。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A76AFBC-653A-473F-9A64-F2AB4AE586C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3D372249-45F5-4BB5-8C99-853EF015252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89D3B0BA-4CEF-4CD6-A645-BCB3F9735E11}"/>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D821967D-5556-4E1D-A8C7-37FE2184A8E8}"/>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612AE912-084C-4011-BFDA-4820F9FFA3EA}"/>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BF492A18-FEE7-4CEB-BA11-0F2C46D0FCE8}"/>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5835C05F-5419-44CE-B243-A35BA37867BE}"/>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625D0786-7513-4C60-806C-95D347A96AF9}"/>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41614D35-0E53-49D6-A2E2-0E086001207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9C660173-2EB8-4599-BBF8-04CC96EA3FA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5A00C252-1C3D-4987-B99F-EE471383CDBA}"/>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9B0E223-4B00-42A2-817A-7D60329DBA56}"/>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2F746289-6EAE-41D7-8364-AE25BD7B2DF7}"/>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1F13E1D5-3104-4419-9FAB-388AEA251FB1}"/>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F0D5E4F6-CB90-4ED3-AFE0-2234548516A7}"/>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92616F50-B53F-4716-9117-C8D2724392DC}"/>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6CA7A6A9-2C35-4A52-8AAC-1AD3EE689A9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53AC2258-1D3D-4581-B34A-DCB11CBA175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379CCDF5-F2ED-44FC-938D-3464728EB0E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5B2BEB38-F907-47AF-8153-1B7B0506EE17}"/>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5971C514-E420-453E-9201-717D6258BA7F}"/>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6BAD12C0-359F-4F86-BEBE-C6CA3F9304C9}"/>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87E574DD-F42C-43E7-9FB0-31BE7A5A3B1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AD6FD0A9-DA70-4DE9-BCEB-B3C6C354F79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92604</xdr:rowOff>
    </xdr:from>
    <xdr:to>
      <xdr:col>81</xdr:col>
      <xdr:colOff>44450</xdr:colOff>
      <xdr:row>84</xdr:row>
      <xdr:rowOff>132821</xdr:rowOff>
    </xdr:to>
    <xdr:cxnSp macro="">
      <xdr:nvCxnSpPr>
        <xdr:cNvPr id="256" name="直線コネクタ 255">
          <a:extLst>
            <a:ext uri="{FF2B5EF4-FFF2-40B4-BE49-F238E27FC236}">
              <a16:creationId xmlns:a16="http://schemas.microsoft.com/office/drawing/2014/main" id="{9DB5103B-3803-4965-A094-1CC4F382A67A}"/>
            </a:ext>
          </a:extLst>
        </xdr:cNvPr>
        <xdr:cNvCxnSpPr/>
      </xdr:nvCxnSpPr>
      <xdr:spPr>
        <a:xfrm>
          <a:off x="16179800" y="1449440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416D200E-FED9-4946-84ED-A0DB45D594D7}"/>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B112A3B5-CE0A-4D3E-9753-81FE5CC8F5B8}"/>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92604</xdr:rowOff>
    </xdr:from>
    <xdr:to>
      <xdr:col>77</xdr:col>
      <xdr:colOff>44450</xdr:colOff>
      <xdr:row>84</xdr:row>
      <xdr:rowOff>132821</xdr:rowOff>
    </xdr:to>
    <xdr:cxnSp macro="">
      <xdr:nvCxnSpPr>
        <xdr:cNvPr id="259" name="直線コネクタ 258">
          <a:extLst>
            <a:ext uri="{FF2B5EF4-FFF2-40B4-BE49-F238E27FC236}">
              <a16:creationId xmlns:a16="http://schemas.microsoft.com/office/drawing/2014/main" id="{BF00814B-1E67-4794-89DB-D6F9E890366C}"/>
            </a:ext>
          </a:extLst>
        </xdr:cNvPr>
        <xdr:cNvCxnSpPr/>
      </xdr:nvCxnSpPr>
      <xdr:spPr>
        <a:xfrm flipV="1">
          <a:off x="15290800" y="1449440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CE8EF79A-D58E-4091-A936-4FF73815A2F3}"/>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23AC1781-A073-41F6-B914-EE3DFC9FF8B4}"/>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132821</xdr:rowOff>
    </xdr:to>
    <xdr:cxnSp macro="">
      <xdr:nvCxnSpPr>
        <xdr:cNvPr id="262" name="直線コネクタ 261">
          <a:extLst>
            <a:ext uri="{FF2B5EF4-FFF2-40B4-BE49-F238E27FC236}">
              <a16:creationId xmlns:a16="http://schemas.microsoft.com/office/drawing/2014/main" id="{C65A3EEF-626D-4AAC-8C1E-495B9DC344F3}"/>
            </a:ext>
          </a:extLst>
        </xdr:cNvPr>
        <xdr:cNvCxnSpPr/>
      </xdr:nvCxnSpPr>
      <xdr:spPr>
        <a:xfrm>
          <a:off x="14401800" y="1450445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3" name="フローチャート: 判断 262">
          <a:extLst>
            <a:ext uri="{FF2B5EF4-FFF2-40B4-BE49-F238E27FC236}">
              <a16:creationId xmlns:a16="http://schemas.microsoft.com/office/drawing/2014/main" id="{884FF6FA-2899-4D4E-B80B-7801D3B78C5C}"/>
            </a:ext>
          </a:extLst>
        </xdr:cNvPr>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64" name="テキスト ボックス 263">
          <a:extLst>
            <a:ext uri="{FF2B5EF4-FFF2-40B4-BE49-F238E27FC236}">
              <a16:creationId xmlns:a16="http://schemas.microsoft.com/office/drawing/2014/main" id="{4CB1EBFC-9F63-46B9-AE48-5EB3446E0337}"/>
            </a:ext>
          </a:extLst>
        </xdr:cNvPr>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84</xdr:row>
      <xdr:rowOff>162984</xdr:rowOff>
    </xdr:to>
    <xdr:cxnSp macro="">
      <xdr:nvCxnSpPr>
        <xdr:cNvPr id="265" name="直線コネクタ 264">
          <a:extLst>
            <a:ext uri="{FF2B5EF4-FFF2-40B4-BE49-F238E27FC236}">
              <a16:creationId xmlns:a16="http://schemas.microsoft.com/office/drawing/2014/main" id="{E2AB132F-D6C2-4E3D-8A24-58CDD61E95DC}"/>
            </a:ext>
          </a:extLst>
        </xdr:cNvPr>
        <xdr:cNvCxnSpPr/>
      </xdr:nvCxnSpPr>
      <xdr:spPr>
        <a:xfrm flipV="1">
          <a:off x="13512800" y="145044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102129</xdr:rowOff>
    </xdr:from>
    <xdr:to>
      <xdr:col>68</xdr:col>
      <xdr:colOff>203200</xdr:colOff>
      <xdr:row>85</xdr:row>
      <xdr:rowOff>32279</xdr:rowOff>
    </xdr:to>
    <xdr:sp macro="" textlink="">
      <xdr:nvSpPr>
        <xdr:cNvPr id="266" name="フローチャート: 判断 265">
          <a:extLst>
            <a:ext uri="{FF2B5EF4-FFF2-40B4-BE49-F238E27FC236}">
              <a16:creationId xmlns:a16="http://schemas.microsoft.com/office/drawing/2014/main" id="{99B52EF4-778A-4ADF-806F-02C3FAA53B17}"/>
            </a:ext>
          </a:extLst>
        </xdr:cNvPr>
        <xdr:cNvSpPr/>
      </xdr:nvSpPr>
      <xdr:spPr>
        <a:xfrm>
          <a:off x="14351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17056</xdr:rowOff>
    </xdr:from>
    <xdr:ext cx="762000" cy="259045"/>
    <xdr:sp macro="" textlink="">
      <xdr:nvSpPr>
        <xdr:cNvPr id="267" name="テキスト ボックス 266">
          <a:extLst>
            <a:ext uri="{FF2B5EF4-FFF2-40B4-BE49-F238E27FC236}">
              <a16:creationId xmlns:a16="http://schemas.microsoft.com/office/drawing/2014/main" id="{8998913B-69D7-4C5B-B53D-4ED68635E1DF}"/>
            </a:ext>
          </a:extLst>
        </xdr:cNvPr>
        <xdr:cNvSpPr txBox="1"/>
      </xdr:nvSpPr>
      <xdr:spPr>
        <a:xfrm>
          <a:off x="14020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68" name="フローチャート: 判断 267">
          <a:extLst>
            <a:ext uri="{FF2B5EF4-FFF2-40B4-BE49-F238E27FC236}">
              <a16:creationId xmlns:a16="http://schemas.microsoft.com/office/drawing/2014/main" id="{C2926249-D69E-4B0D-B57E-7B9A2373D8D6}"/>
            </a:ext>
          </a:extLst>
        </xdr:cNvPr>
        <xdr:cNvSpPr/>
      </xdr:nvSpPr>
      <xdr:spPr>
        <a:xfrm>
          <a:off x="13462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37165</xdr:rowOff>
    </xdr:from>
    <xdr:ext cx="762000" cy="259045"/>
    <xdr:sp macro="" textlink="">
      <xdr:nvSpPr>
        <xdr:cNvPr id="269" name="テキスト ボックス 268">
          <a:extLst>
            <a:ext uri="{FF2B5EF4-FFF2-40B4-BE49-F238E27FC236}">
              <a16:creationId xmlns:a16="http://schemas.microsoft.com/office/drawing/2014/main" id="{E00DA58D-4AC1-4BF7-A5F3-41A49A3D2FE8}"/>
            </a:ext>
          </a:extLst>
        </xdr:cNvPr>
        <xdr:cNvSpPr txBox="1"/>
      </xdr:nvSpPr>
      <xdr:spPr>
        <a:xfrm>
          <a:off x="13131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064ED4B-E04E-463C-B852-A1E4DCC1AFB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E809AA3-97F4-4C88-9237-A7550A79632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DD24F75-7A3B-43E0-A178-8A424D6D958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F7BF59B-1FE7-4B20-A8E9-2982F53023C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93DE472-9CF7-4036-88AD-307264351CF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82021</xdr:rowOff>
    </xdr:from>
    <xdr:to>
      <xdr:col>81</xdr:col>
      <xdr:colOff>95250</xdr:colOff>
      <xdr:row>85</xdr:row>
      <xdr:rowOff>12171</xdr:rowOff>
    </xdr:to>
    <xdr:sp macro="" textlink="">
      <xdr:nvSpPr>
        <xdr:cNvPr id="275" name="楕円 274">
          <a:extLst>
            <a:ext uri="{FF2B5EF4-FFF2-40B4-BE49-F238E27FC236}">
              <a16:creationId xmlns:a16="http://schemas.microsoft.com/office/drawing/2014/main" id="{3EE2B0E7-25D8-40C1-8370-B105360EBAB1}"/>
            </a:ext>
          </a:extLst>
        </xdr:cNvPr>
        <xdr:cNvSpPr/>
      </xdr:nvSpPr>
      <xdr:spPr>
        <a:xfrm>
          <a:off x="169672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98548</xdr:rowOff>
    </xdr:from>
    <xdr:ext cx="762000" cy="259045"/>
    <xdr:sp macro="" textlink="">
      <xdr:nvSpPr>
        <xdr:cNvPr id="276" name="給与水準   （国との比較）該当値テキスト">
          <a:extLst>
            <a:ext uri="{FF2B5EF4-FFF2-40B4-BE49-F238E27FC236}">
              <a16:creationId xmlns:a16="http://schemas.microsoft.com/office/drawing/2014/main" id="{7F9C0A57-76B2-41B5-B343-B3B405A60DF2}"/>
            </a:ext>
          </a:extLst>
        </xdr:cNvPr>
        <xdr:cNvSpPr txBox="1"/>
      </xdr:nvSpPr>
      <xdr:spPr>
        <a:xfrm>
          <a:off x="17106900" y="1432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41804</xdr:rowOff>
    </xdr:from>
    <xdr:to>
      <xdr:col>77</xdr:col>
      <xdr:colOff>95250</xdr:colOff>
      <xdr:row>84</xdr:row>
      <xdr:rowOff>143404</xdr:rowOff>
    </xdr:to>
    <xdr:sp macro="" textlink="">
      <xdr:nvSpPr>
        <xdr:cNvPr id="277" name="楕円 276">
          <a:extLst>
            <a:ext uri="{FF2B5EF4-FFF2-40B4-BE49-F238E27FC236}">
              <a16:creationId xmlns:a16="http://schemas.microsoft.com/office/drawing/2014/main" id="{F52677BA-BE97-4A35-9314-9570F8BA27CC}"/>
            </a:ext>
          </a:extLst>
        </xdr:cNvPr>
        <xdr:cNvSpPr/>
      </xdr:nvSpPr>
      <xdr:spPr>
        <a:xfrm>
          <a:off x="16129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153581</xdr:rowOff>
    </xdr:from>
    <xdr:ext cx="736600" cy="259045"/>
    <xdr:sp macro="" textlink="">
      <xdr:nvSpPr>
        <xdr:cNvPr id="278" name="テキスト ボックス 277">
          <a:extLst>
            <a:ext uri="{FF2B5EF4-FFF2-40B4-BE49-F238E27FC236}">
              <a16:creationId xmlns:a16="http://schemas.microsoft.com/office/drawing/2014/main" id="{B874F3BD-9567-4B60-9847-C549D9DBE4DF}"/>
            </a:ext>
          </a:extLst>
        </xdr:cNvPr>
        <xdr:cNvSpPr txBox="1"/>
      </xdr:nvSpPr>
      <xdr:spPr>
        <a:xfrm>
          <a:off x="15798800" y="1421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82021</xdr:rowOff>
    </xdr:from>
    <xdr:to>
      <xdr:col>73</xdr:col>
      <xdr:colOff>44450</xdr:colOff>
      <xdr:row>85</xdr:row>
      <xdr:rowOff>12171</xdr:rowOff>
    </xdr:to>
    <xdr:sp macro="" textlink="">
      <xdr:nvSpPr>
        <xdr:cNvPr id="279" name="楕円 278">
          <a:extLst>
            <a:ext uri="{FF2B5EF4-FFF2-40B4-BE49-F238E27FC236}">
              <a16:creationId xmlns:a16="http://schemas.microsoft.com/office/drawing/2014/main" id="{053C5CAE-1D0E-441F-86D1-C88E75BACE94}"/>
            </a:ext>
          </a:extLst>
        </xdr:cNvPr>
        <xdr:cNvSpPr/>
      </xdr:nvSpPr>
      <xdr:spPr>
        <a:xfrm>
          <a:off x="15240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22348</xdr:rowOff>
    </xdr:from>
    <xdr:ext cx="762000" cy="259045"/>
    <xdr:sp macro="" textlink="">
      <xdr:nvSpPr>
        <xdr:cNvPr id="280" name="テキスト ボックス 279">
          <a:extLst>
            <a:ext uri="{FF2B5EF4-FFF2-40B4-BE49-F238E27FC236}">
              <a16:creationId xmlns:a16="http://schemas.microsoft.com/office/drawing/2014/main" id="{8A81582B-C811-40E1-A2BA-1458CFD2D8CA}"/>
            </a:ext>
          </a:extLst>
        </xdr:cNvPr>
        <xdr:cNvSpPr txBox="1"/>
      </xdr:nvSpPr>
      <xdr:spPr>
        <a:xfrm>
          <a:off x="14909800" y="142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1" name="楕円 280">
          <a:extLst>
            <a:ext uri="{FF2B5EF4-FFF2-40B4-BE49-F238E27FC236}">
              <a16:creationId xmlns:a16="http://schemas.microsoft.com/office/drawing/2014/main" id="{D991AA83-1150-44FD-81DB-C24E4E320738}"/>
            </a:ext>
          </a:extLst>
        </xdr:cNvPr>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2" name="テキスト ボックス 281">
          <a:extLst>
            <a:ext uri="{FF2B5EF4-FFF2-40B4-BE49-F238E27FC236}">
              <a16:creationId xmlns:a16="http://schemas.microsoft.com/office/drawing/2014/main" id="{9485A773-FE84-4DC9-9566-BDCFC568F62D}"/>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3" name="楕円 282">
          <a:extLst>
            <a:ext uri="{FF2B5EF4-FFF2-40B4-BE49-F238E27FC236}">
              <a16:creationId xmlns:a16="http://schemas.microsoft.com/office/drawing/2014/main" id="{7866534E-85BC-42E7-8FA9-AB1E5128F0BF}"/>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4" name="テキスト ボックス 283">
          <a:extLst>
            <a:ext uri="{FF2B5EF4-FFF2-40B4-BE49-F238E27FC236}">
              <a16:creationId xmlns:a16="http://schemas.microsoft.com/office/drawing/2014/main" id="{753EC009-59BB-48C5-9064-2671802761E7}"/>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32CD9B5F-B141-482D-BCBE-B344FB6EB3F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3C28DA3E-2966-4D06-82F0-E022CE62C6E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AA0EBDE-82CE-49FB-9F01-CBC89D6E812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4CD67917-86C7-441C-BD4F-FCEF265971B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3AFD2AF5-2186-4392-8823-1C970FE2EAE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AD766D7B-CD41-4BBD-902E-230A846CE16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A5F742C-B319-4E6B-B85C-532BAE2AADE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FB6794D9-727D-41C4-AFD0-CF841FBDB61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40272883-8CB1-483B-93F4-D87984DE391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90218C9E-202D-4E39-90E8-539D9EA8278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A2389A19-2E00-4C1B-8904-EDA9355B0DB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EF7CA763-9163-4DB8-9990-FA236DE8CD6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AF1F2546-0CCE-4D29-BB71-5128411CCD5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近年、会計年度任用職員数が正職員数に迫る状況にある。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今後は経常、臨時問わず、あらゆる事業のスクラップ＆ビルドを継続的に行い、それに合わせ過剰な人員配置とならないよう管理に努めることが求められる。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28DE129B-5957-43C9-A021-D0D99F03EAC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C07C94B-AF31-4EF1-9D05-065830602FC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DA046D9B-874F-4566-B96A-D659BCEC3C8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70E27B7F-B5A7-4584-A08D-EB016BB0B854}"/>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30CE7CB2-0539-48AB-A8B8-85D6FB70AE39}"/>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2BAEDEE6-6DEE-47AD-9642-AB1913E30186}"/>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36D092B7-7850-4618-ACC9-528185982FC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E02C90D1-3769-4D7F-A83A-9BD3A47DBF4A}"/>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C63970A9-2DEE-43F8-B773-90B4869161E1}"/>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99F23D4A-8963-4178-8712-0B10D3707E8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443096EF-EEFB-41BA-816A-CCC9B210CDF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24410B36-FA46-4614-A96A-D8A78217486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94A45794-076B-4383-B99E-48742025860A}"/>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C7ACE3BA-CAA6-4B51-9E22-10F1391F0B47}"/>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2CE65F91-E7CD-45B1-8814-8E451FE343AF}"/>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A0E79ECE-1B59-4A6C-B718-00D27B8DAB23}"/>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132A0CEF-FDC9-4598-915E-00C90CB243D2}"/>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71850</xdr:rowOff>
    </xdr:from>
    <xdr:to>
      <xdr:col>81</xdr:col>
      <xdr:colOff>44450</xdr:colOff>
      <xdr:row>60</xdr:row>
      <xdr:rowOff>89344</xdr:rowOff>
    </xdr:to>
    <xdr:cxnSp macro="">
      <xdr:nvCxnSpPr>
        <xdr:cNvPr id="315" name="直線コネクタ 314">
          <a:extLst>
            <a:ext uri="{FF2B5EF4-FFF2-40B4-BE49-F238E27FC236}">
              <a16:creationId xmlns:a16="http://schemas.microsoft.com/office/drawing/2014/main" id="{BBD88256-EA35-4D16-867D-3F70414265CF}"/>
            </a:ext>
          </a:extLst>
        </xdr:cNvPr>
        <xdr:cNvCxnSpPr/>
      </xdr:nvCxnSpPr>
      <xdr:spPr>
        <a:xfrm>
          <a:off x="16179800" y="10358850"/>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E12DCBC7-23C9-44AC-82B0-9C75CFDDB4F1}"/>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914BC304-6BB3-40DD-8C9C-2E79B270F0AB}"/>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62802</xdr:rowOff>
    </xdr:from>
    <xdr:to>
      <xdr:col>77</xdr:col>
      <xdr:colOff>44450</xdr:colOff>
      <xdr:row>60</xdr:row>
      <xdr:rowOff>71850</xdr:rowOff>
    </xdr:to>
    <xdr:cxnSp macro="">
      <xdr:nvCxnSpPr>
        <xdr:cNvPr id="318" name="直線コネクタ 317">
          <a:extLst>
            <a:ext uri="{FF2B5EF4-FFF2-40B4-BE49-F238E27FC236}">
              <a16:creationId xmlns:a16="http://schemas.microsoft.com/office/drawing/2014/main" id="{7C0598A0-528F-4A64-9CC8-E09A5E59D18A}"/>
            </a:ext>
          </a:extLst>
        </xdr:cNvPr>
        <xdr:cNvCxnSpPr/>
      </xdr:nvCxnSpPr>
      <xdr:spPr>
        <a:xfrm>
          <a:off x="15290800" y="10349802"/>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6697CE96-485F-408A-B6D1-C8ED031CA53D}"/>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EF00D29-30DA-4886-A8D5-78477FA764FE}"/>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62802</xdr:rowOff>
    </xdr:from>
    <xdr:to>
      <xdr:col>72</xdr:col>
      <xdr:colOff>203200</xdr:colOff>
      <xdr:row>60</xdr:row>
      <xdr:rowOff>65215</xdr:rowOff>
    </xdr:to>
    <xdr:cxnSp macro="">
      <xdr:nvCxnSpPr>
        <xdr:cNvPr id="321" name="直線コネクタ 320">
          <a:extLst>
            <a:ext uri="{FF2B5EF4-FFF2-40B4-BE49-F238E27FC236}">
              <a16:creationId xmlns:a16="http://schemas.microsoft.com/office/drawing/2014/main" id="{A2847C82-8582-4ECB-8CDA-3A4A1832399D}"/>
            </a:ext>
          </a:extLst>
        </xdr:cNvPr>
        <xdr:cNvCxnSpPr/>
      </xdr:nvCxnSpPr>
      <xdr:spPr>
        <a:xfrm flipV="1">
          <a:off x="14401800" y="1034980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7DA95492-E5AB-45AB-8F46-3F341B73E2B2}"/>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4324FF75-7955-4364-92D2-A994FF40E52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41084</xdr:rowOff>
    </xdr:from>
    <xdr:to>
      <xdr:col>68</xdr:col>
      <xdr:colOff>152400</xdr:colOff>
      <xdr:row>60</xdr:row>
      <xdr:rowOff>65215</xdr:rowOff>
    </xdr:to>
    <xdr:cxnSp macro="">
      <xdr:nvCxnSpPr>
        <xdr:cNvPr id="324" name="直線コネクタ 323">
          <a:extLst>
            <a:ext uri="{FF2B5EF4-FFF2-40B4-BE49-F238E27FC236}">
              <a16:creationId xmlns:a16="http://schemas.microsoft.com/office/drawing/2014/main" id="{4A1004D3-D767-4C56-907B-BE3CDF6E8422}"/>
            </a:ext>
          </a:extLst>
        </xdr:cNvPr>
        <xdr:cNvCxnSpPr/>
      </xdr:nvCxnSpPr>
      <xdr:spPr>
        <a:xfrm>
          <a:off x="13512800" y="1032808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130969</xdr:rowOff>
    </xdr:from>
    <xdr:to>
      <xdr:col>68</xdr:col>
      <xdr:colOff>203200</xdr:colOff>
      <xdr:row>60</xdr:row>
      <xdr:rowOff>61119</xdr:rowOff>
    </xdr:to>
    <xdr:sp macro="" textlink="">
      <xdr:nvSpPr>
        <xdr:cNvPr id="325" name="フローチャート: 判断 324">
          <a:extLst>
            <a:ext uri="{FF2B5EF4-FFF2-40B4-BE49-F238E27FC236}">
              <a16:creationId xmlns:a16="http://schemas.microsoft.com/office/drawing/2014/main" id="{76FFB962-4026-4BDA-B798-D5090DF1B41F}"/>
            </a:ext>
          </a:extLst>
        </xdr:cNvPr>
        <xdr:cNvSpPr/>
      </xdr:nvSpPr>
      <xdr:spPr>
        <a:xfrm>
          <a:off x="14351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71296</xdr:rowOff>
    </xdr:from>
    <xdr:ext cx="762000" cy="259045"/>
    <xdr:sp macro="" textlink="">
      <xdr:nvSpPr>
        <xdr:cNvPr id="326" name="テキスト ボックス 325">
          <a:extLst>
            <a:ext uri="{FF2B5EF4-FFF2-40B4-BE49-F238E27FC236}">
              <a16:creationId xmlns:a16="http://schemas.microsoft.com/office/drawing/2014/main" id="{6399948C-BB1A-4102-BE0E-716E0D804029}"/>
            </a:ext>
          </a:extLst>
        </xdr:cNvPr>
        <xdr:cNvSpPr txBox="1"/>
      </xdr:nvSpPr>
      <xdr:spPr>
        <a:xfrm>
          <a:off x="14020800" y="100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103219</xdr:rowOff>
    </xdr:from>
    <xdr:to>
      <xdr:col>64</xdr:col>
      <xdr:colOff>152400</xdr:colOff>
      <xdr:row>60</xdr:row>
      <xdr:rowOff>33369</xdr:rowOff>
    </xdr:to>
    <xdr:sp macro="" textlink="">
      <xdr:nvSpPr>
        <xdr:cNvPr id="327" name="フローチャート: 判断 326">
          <a:extLst>
            <a:ext uri="{FF2B5EF4-FFF2-40B4-BE49-F238E27FC236}">
              <a16:creationId xmlns:a16="http://schemas.microsoft.com/office/drawing/2014/main" id="{EABFFC2E-55DC-4809-B51C-00A593D6560B}"/>
            </a:ext>
          </a:extLst>
        </xdr:cNvPr>
        <xdr:cNvSpPr/>
      </xdr:nvSpPr>
      <xdr:spPr>
        <a:xfrm>
          <a:off x="13462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43546</xdr:rowOff>
    </xdr:from>
    <xdr:ext cx="762000" cy="259045"/>
    <xdr:sp macro="" textlink="">
      <xdr:nvSpPr>
        <xdr:cNvPr id="328" name="テキスト ボックス 327">
          <a:extLst>
            <a:ext uri="{FF2B5EF4-FFF2-40B4-BE49-F238E27FC236}">
              <a16:creationId xmlns:a16="http://schemas.microsoft.com/office/drawing/2014/main" id="{23146895-2EC7-420C-9DDE-F236150885D7}"/>
            </a:ext>
          </a:extLst>
        </xdr:cNvPr>
        <xdr:cNvSpPr txBox="1"/>
      </xdr:nvSpPr>
      <xdr:spPr>
        <a:xfrm>
          <a:off x="13131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E9B7C28A-7961-443E-947B-AC52467E074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7647FBCA-0F96-4BC1-94A8-13D35A23499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EA1A0F4C-3660-42EA-872E-B5A7CE9CB6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B59B565-678A-4760-9021-1BBBD01AC20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475C527-E507-4130-8C3C-B739984A64B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38544</xdr:rowOff>
    </xdr:from>
    <xdr:to>
      <xdr:col>81</xdr:col>
      <xdr:colOff>95250</xdr:colOff>
      <xdr:row>60</xdr:row>
      <xdr:rowOff>140144</xdr:rowOff>
    </xdr:to>
    <xdr:sp macro="" textlink="">
      <xdr:nvSpPr>
        <xdr:cNvPr id="334" name="楕円 333">
          <a:extLst>
            <a:ext uri="{FF2B5EF4-FFF2-40B4-BE49-F238E27FC236}">
              <a16:creationId xmlns:a16="http://schemas.microsoft.com/office/drawing/2014/main" id="{0B65190B-CC16-42C2-A7ED-B8F919940E45}"/>
            </a:ext>
          </a:extLst>
        </xdr:cNvPr>
        <xdr:cNvSpPr/>
      </xdr:nvSpPr>
      <xdr:spPr>
        <a:xfrm>
          <a:off x="16967200" y="103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55071</xdr:rowOff>
    </xdr:from>
    <xdr:ext cx="762000" cy="259045"/>
    <xdr:sp macro="" textlink="">
      <xdr:nvSpPr>
        <xdr:cNvPr id="335" name="定員管理の状況該当値テキスト">
          <a:extLst>
            <a:ext uri="{FF2B5EF4-FFF2-40B4-BE49-F238E27FC236}">
              <a16:creationId xmlns:a16="http://schemas.microsoft.com/office/drawing/2014/main" id="{D42AFB2E-D500-42C2-BC21-468CF724ED3F}"/>
            </a:ext>
          </a:extLst>
        </xdr:cNvPr>
        <xdr:cNvSpPr txBox="1"/>
      </xdr:nvSpPr>
      <xdr:spPr>
        <a:xfrm>
          <a:off x="17106900" y="1017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21050</xdr:rowOff>
    </xdr:from>
    <xdr:to>
      <xdr:col>77</xdr:col>
      <xdr:colOff>95250</xdr:colOff>
      <xdr:row>60</xdr:row>
      <xdr:rowOff>122650</xdr:rowOff>
    </xdr:to>
    <xdr:sp macro="" textlink="">
      <xdr:nvSpPr>
        <xdr:cNvPr id="336" name="楕円 335">
          <a:extLst>
            <a:ext uri="{FF2B5EF4-FFF2-40B4-BE49-F238E27FC236}">
              <a16:creationId xmlns:a16="http://schemas.microsoft.com/office/drawing/2014/main" id="{26553364-6A87-4927-9F1F-81B44D18A778}"/>
            </a:ext>
          </a:extLst>
        </xdr:cNvPr>
        <xdr:cNvSpPr/>
      </xdr:nvSpPr>
      <xdr:spPr>
        <a:xfrm>
          <a:off x="16129000" y="103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132827</xdr:rowOff>
    </xdr:from>
    <xdr:ext cx="736600" cy="259045"/>
    <xdr:sp macro="" textlink="">
      <xdr:nvSpPr>
        <xdr:cNvPr id="337" name="テキスト ボックス 336">
          <a:extLst>
            <a:ext uri="{FF2B5EF4-FFF2-40B4-BE49-F238E27FC236}">
              <a16:creationId xmlns:a16="http://schemas.microsoft.com/office/drawing/2014/main" id="{AFB01993-F886-47EF-8D79-B66C7073A2CC}"/>
            </a:ext>
          </a:extLst>
        </xdr:cNvPr>
        <xdr:cNvSpPr txBox="1"/>
      </xdr:nvSpPr>
      <xdr:spPr>
        <a:xfrm>
          <a:off x="15798800" y="1007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12002</xdr:rowOff>
    </xdr:from>
    <xdr:to>
      <xdr:col>73</xdr:col>
      <xdr:colOff>44450</xdr:colOff>
      <xdr:row>60</xdr:row>
      <xdr:rowOff>113602</xdr:rowOff>
    </xdr:to>
    <xdr:sp macro="" textlink="">
      <xdr:nvSpPr>
        <xdr:cNvPr id="338" name="楕円 337">
          <a:extLst>
            <a:ext uri="{FF2B5EF4-FFF2-40B4-BE49-F238E27FC236}">
              <a16:creationId xmlns:a16="http://schemas.microsoft.com/office/drawing/2014/main" id="{13CD7163-0074-457F-A28D-8DFDD25C5D9C}"/>
            </a:ext>
          </a:extLst>
        </xdr:cNvPr>
        <xdr:cNvSpPr/>
      </xdr:nvSpPr>
      <xdr:spPr>
        <a:xfrm>
          <a:off x="15240000" y="102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123779</xdr:rowOff>
    </xdr:from>
    <xdr:ext cx="762000" cy="259045"/>
    <xdr:sp macro="" textlink="">
      <xdr:nvSpPr>
        <xdr:cNvPr id="339" name="テキスト ボックス 338">
          <a:extLst>
            <a:ext uri="{FF2B5EF4-FFF2-40B4-BE49-F238E27FC236}">
              <a16:creationId xmlns:a16="http://schemas.microsoft.com/office/drawing/2014/main" id="{489042B9-95A2-4652-8FAF-0FF579C83CB2}"/>
            </a:ext>
          </a:extLst>
        </xdr:cNvPr>
        <xdr:cNvSpPr txBox="1"/>
      </xdr:nvSpPr>
      <xdr:spPr>
        <a:xfrm>
          <a:off x="14909800" y="1006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14415</xdr:rowOff>
    </xdr:from>
    <xdr:to>
      <xdr:col>68</xdr:col>
      <xdr:colOff>203200</xdr:colOff>
      <xdr:row>60</xdr:row>
      <xdr:rowOff>116015</xdr:rowOff>
    </xdr:to>
    <xdr:sp macro="" textlink="">
      <xdr:nvSpPr>
        <xdr:cNvPr id="340" name="楕円 339">
          <a:extLst>
            <a:ext uri="{FF2B5EF4-FFF2-40B4-BE49-F238E27FC236}">
              <a16:creationId xmlns:a16="http://schemas.microsoft.com/office/drawing/2014/main" id="{F4B41409-4F0E-470C-84B2-DAF096015164}"/>
            </a:ext>
          </a:extLst>
        </xdr:cNvPr>
        <xdr:cNvSpPr/>
      </xdr:nvSpPr>
      <xdr:spPr>
        <a:xfrm>
          <a:off x="14351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100792</xdr:rowOff>
    </xdr:from>
    <xdr:ext cx="762000" cy="259045"/>
    <xdr:sp macro="" textlink="">
      <xdr:nvSpPr>
        <xdr:cNvPr id="341" name="テキスト ボックス 340">
          <a:extLst>
            <a:ext uri="{FF2B5EF4-FFF2-40B4-BE49-F238E27FC236}">
              <a16:creationId xmlns:a16="http://schemas.microsoft.com/office/drawing/2014/main" id="{627DF3F6-0C3A-4592-883C-81761F1601AB}"/>
            </a:ext>
          </a:extLst>
        </xdr:cNvPr>
        <xdr:cNvSpPr txBox="1"/>
      </xdr:nvSpPr>
      <xdr:spPr>
        <a:xfrm>
          <a:off x="14020800" y="103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42" name="楕円 341">
          <a:extLst>
            <a:ext uri="{FF2B5EF4-FFF2-40B4-BE49-F238E27FC236}">
              <a16:creationId xmlns:a16="http://schemas.microsoft.com/office/drawing/2014/main" id="{962FA1CC-552A-4737-9012-2A4AA2CE40C1}"/>
            </a:ext>
          </a:extLst>
        </xdr:cNvPr>
        <xdr:cNvSpPr/>
      </xdr:nvSpPr>
      <xdr:spPr>
        <a:xfrm>
          <a:off x="13462000" y="102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76661</xdr:rowOff>
    </xdr:from>
    <xdr:ext cx="762000" cy="259045"/>
    <xdr:sp macro="" textlink="">
      <xdr:nvSpPr>
        <xdr:cNvPr id="343" name="テキスト ボックス 342">
          <a:extLst>
            <a:ext uri="{FF2B5EF4-FFF2-40B4-BE49-F238E27FC236}">
              <a16:creationId xmlns:a16="http://schemas.microsoft.com/office/drawing/2014/main" id="{4B7F02C6-9381-4E0F-990A-B8A31BAD9A81}"/>
            </a:ext>
          </a:extLst>
        </xdr:cNvPr>
        <xdr:cNvSpPr txBox="1"/>
      </xdr:nvSpPr>
      <xdr:spPr>
        <a:xfrm>
          <a:off x="13131800" y="103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1191A642-5B58-42AB-AE0D-00F434C605F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86897552-EE14-4D31-A08F-B5D0343051A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A1A547F5-EE5B-4504-88AA-262BADEBD02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A672B409-5F2F-4792-93F3-3FAC8670061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EF81F332-373F-4642-A5CF-DB46D090E2E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E37B7838-29C2-4FB1-84FD-FBAFE21820F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96D7B42C-DDFA-4110-AF34-2F267CACD40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46DE632-8950-499C-8E93-7FBE9D3E0EC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A60EFA76-47C9-4255-ADC7-B491A83F046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821E5BEF-92B6-4272-8A12-C0AD038B47C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582B41CD-7FB1-43DF-8404-8AE26C1DB5A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C8C15E36-8F17-428C-B2BA-610968B2CC1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1D3CDC8E-05DE-4CA7-9401-B3934D18288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本比率算定当初は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を超えており、「公債費負担適正化計画」を定め、地方債発行に許可を要していたが、現在は当時から半減し、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しかし、今後は水産加工施設の建設や、老朽化した公共施設の建替え等に多額の地方債の発行が見込まれるため、中長期的目線で公債費負担の平準化を図り、引き続き安定的な財政運営を目指す。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B6D38E4D-9FA2-4D62-B9C2-743474CEEF4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1056E2AA-C37C-4D07-897D-76CB6FD40E3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13E837E2-E59E-4E43-B600-E4162F5E88B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D16954E9-F4F8-495B-B4E5-F49D0AFCB27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243D2436-D92E-4E1B-B987-C92A7CAE5C4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C8DE1BDC-3EC4-4CA1-A7F7-7C744D2DDB9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4E5F665B-A4A2-428E-98BA-C103283A146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7E8D30F2-72EF-4791-8BAD-80A7050FD401}"/>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F4259023-C64E-4DFE-A63B-A221B353086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F0382E9C-0454-46EF-8474-9AD83D61B2C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1B6B6794-5A48-4892-B218-46194146BD0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13077DFC-C1E9-4FB6-A22A-46E8E4C5FF7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81606949-5D20-4F0E-A588-ADA1FB1819DF}"/>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1AE97537-38C0-4633-B341-DB1098E4A6D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9007995D-BD4A-4BF7-9874-4AB037BA110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67DDAFE3-A77B-4F20-8D4C-B0EAB950565D}"/>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78E23D19-5317-4D30-9291-178777798586}"/>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8F5C2A48-AD71-4246-AB2B-3E9561B36804}"/>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6CFA1DE4-B93A-4433-8FC6-779A0EE10577}"/>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6D3A0168-0EAE-4497-AC72-C6FC33544E12}"/>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161713</xdr:rowOff>
    </xdr:to>
    <xdr:cxnSp macro="">
      <xdr:nvCxnSpPr>
        <xdr:cNvPr id="377" name="直線コネクタ 376">
          <a:extLst>
            <a:ext uri="{FF2B5EF4-FFF2-40B4-BE49-F238E27FC236}">
              <a16:creationId xmlns:a16="http://schemas.microsoft.com/office/drawing/2014/main" id="{E0E4D074-0D6D-4576-8683-1BACDAD56238}"/>
            </a:ext>
          </a:extLst>
        </xdr:cNvPr>
        <xdr:cNvCxnSpPr/>
      </xdr:nvCxnSpPr>
      <xdr:spPr>
        <a:xfrm flipV="1">
          <a:off x="16179800" y="68000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B32BDE47-C1A6-4D47-9EE0-2EE97D7DF2D1}"/>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BEECA8DA-89C1-4E7C-8428-0047D7B1972B}"/>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70696</xdr:rowOff>
    </xdr:to>
    <xdr:cxnSp macro="">
      <xdr:nvCxnSpPr>
        <xdr:cNvPr id="380" name="直線コネクタ 379">
          <a:extLst>
            <a:ext uri="{FF2B5EF4-FFF2-40B4-BE49-F238E27FC236}">
              <a16:creationId xmlns:a16="http://schemas.microsoft.com/office/drawing/2014/main" id="{453D064C-471C-44F7-AC06-573A597D1CD3}"/>
            </a:ext>
          </a:extLst>
        </xdr:cNvPr>
        <xdr:cNvCxnSpPr/>
      </xdr:nvCxnSpPr>
      <xdr:spPr>
        <a:xfrm flipV="1">
          <a:off x="15290800" y="684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65D8447B-F1A0-4215-BAE5-809F77F1B5B6}"/>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A538EAC9-F4C6-4C0F-A35F-A3872AE1EA95}"/>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118956</xdr:rowOff>
    </xdr:to>
    <xdr:cxnSp macro="">
      <xdr:nvCxnSpPr>
        <xdr:cNvPr id="383" name="直線コネクタ 382">
          <a:extLst>
            <a:ext uri="{FF2B5EF4-FFF2-40B4-BE49-F238E27FC236}">
              <a16:creationId xmlns:a16="http://schemas.microsoft.com/office/drawing/2014/main" id="{8F3939BD-EFA3-4EC4-A3F7-1928D2A02A9B}"/>
            </a:ext>
          </a:extLst>
        </xdr:cNvPr>
        <xdr:cNvCxnSpPr/>
      </xdr:nvCxnSpPr>
      <xdr:spPr>
        <a:xfrm flipV="1">
          <a:off x="14401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6B71AB58-E481-47FF-ACAB-AA25CB3ECFBF}"/>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908BC90A-2369-49CC-B52E-E57B746B41DA}"/>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118956</xdr:rowOff>
    </xdr:to>
    <xdr:cxnSp macro="">
      <xdr:nvCxnSpPr>
        <xdr:cNvPr id="386" name="直線コネクタ 385">
          <a:extLst>
            <a:ext uri="{FF2B5EF4-FFF2-40B4-BE49-F238E27FC236}">
              <a16:creationId xmlns:a16="http://schemas.microsoft.com/office/drawing/2014/main" id="{3B5582D8-6A89-41C7-B4D2-0DDC861CA931}"/>
            </a:ext>
          </a:extLst>
        </xdr:cNvPr>
        <xdr:cNvCxnSpPr/>
      </xdr:nvCxnSpPr>
      <xdr:spPr>
        <a:xfrm>
          <a:off x="13512800" y="696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7" name="フローチャート: 判断 386">
          <a:extLst>
            <a:ext uri="{FF2B5EF4-FFF2-40B4-BE49-F238E27FC236}">
              <a16:creationId xmlns:a16="http://schemas.microsoft.com/office/drawing/2014/main" id="{E7A1ABC2-6076-4C5A-B022-44392D3258C0}"/>
            </a:ext>
          </a:extLst>
        </xdr:cNvPr>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388" name="テキスト ボックス 387">
          <a:extLst>
            <a:ext uri="{FF2B5EF4-FFF2-40B4-BE49-F238E27FC236}">
              <a16:creationId xmlns:a16="http://schemas.microsoft.com/office/drawing/2014/main" id="{C34172AC-C505-4DDC-9FA7-A718303007CE}"/>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9" name="フローチャート: 判断 388">
          <a:extLst>
            <a:ext uri="{FF2B5EF4-FFF2-40B4-BE49-F238E27FC236}">
              <a16:creationId xmlns:a16="http://schemas.microsoft.com/office/drawing/2014/main" id="{2C0C8DC1-DE5E-43F1-9DF4-84F17B7D15BD}"/>
            </a:ext>
          </a:extLst>
        </xdr:cNvPr>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390" name="テキスト ボックス 389">
          <a:extLst>
            <a:ext uri="{FF2B5EF4-FFF2-40B4-BE49-F238E27FC236}">
              <a16:creationId xmlns:a16="http://schemas.microsoft.com/office/drawing/2014/main" id="{AD795095-FA90-45D8-A300-5B2C5483B924}"/>
            </a:ext>
          </a:extLst>
        </xdr:cNvPr>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9E863554-1714-49F7-90A6-7AC5B20D753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96312C8A-AE37-490A-AECF-24123FBA611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3B13048-F116-4313-B1B3-D5CE59EED3B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781E5D6B-845C-4526-B2B1-99A436A1612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828245F-5AFF-4D14-8A2C-FA69F8B8F03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96" name="楕円 395">
          <a:extLst>
            <a:ext uri="{FF2B5EF4-FFF2-40B4-BE49-F238E27FC236}">
              <a16:creationId xmlns:a16="http://schemas.microsoft.com/office/drawing/2014/main" id="{88B0489D-B077-4F8E-BBD2-68FFEA752C8D}"/>
            </a:ext>
          </a:extLst>
        </xdr:cNvPr>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397" name="公債費負担の状況該当値テキスト">
          <a:extLst>
            <a:ext uri="{FF2B5EF4-FFF2-40B4-BE49-F238E27FC236}">
              <a16:creationId xmlns:a16="http://schemas.microsoft.com/office/drawing/2014/main" id="{E9C55641-0677-4F56-A699-BAFA64B37C0F}"/>
            </a:ext>
          </a:extLst>
        </xdr:cNvPr>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398" name="楕円 397">
          <a:extLst>
            <a:ext uri="{FF2B5EF4-FFF2-40B4-BE49-F238E27FC236}">
              <a16:creationId xmlns:a16="http://schemas.microsoft.com/office/drawing/2014/main" id="{11B27668-1640-41D8-810F-2DDB51DEAA13}"/>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399" name="テキスト ボックス 398">
          <a:extLst>
            <a:ext uri="{FF2B5EF4-FFF2-40B4-BE49-F238E27FC236}">
              <a16:creationId xmlns:a16="http://schemas.microsoft.com/office/drawing/2014/main" id="{16FCBBA6-1D17-4992-A197-F1917D3BC3A7}"/>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0" name="楕円 399">
          <a:extLst>
            <a:ext uri="{FF2B5EF4-FFF2-40B4-BE49-F238E27FC236}">
              <a16:creationId xmlns:a16="http://schemas.microsoft.com/office/drawing/2014/main" id="{DE9A5DA7-AE40-46A2-B507-109945589264}"/>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106273</xdr:rowOff>
    </xdr:from>
    <xdr:ext cx="762000" cy="259045"/>
    <xdr:sp macro="" textlink="">
      <xdr:nvSpPr>
        <xdr:cNvPr id="401" name="テキスト ボックス 400">
          <a:extLst>
            <a:ext uri="{FF2B5EF4-FFF2-40B4-BE49-F238E27FC236}">
              <a16:creationId xmlns:a16="http://schemas.microsoft.com/office/drawing/2014/main" id="{0E48ADE0-F3EB-4517-8C36-C2EADCC2D826}"/>
            </a:ext>
          </a:extLst>
        </xdr:cNvPr>
        <xdr:cNvSpPr txBox="1"/>
      </xdr:nvSpPr>
      <xdr:spPr>
        <a:xfrm>
          <a:off x="14909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2" name="楕円 401">
          <a:extLst>
            <a:ext uri="{FF2B5EF4-FFF2-40B4-BE49-F238E27FC236}">
              <a16:creationId xmlns:a16="http://schemas.microsoft.com/office/drawing/2014/main" id="{D1A97ECB-8358-473A-A065-3ED7E807AC89}"/>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403" name="テキスト ボックス 402">
          <a:extLst>
            <a:ext uri="{FF2B5EF4-FFF2-40B4-BE49-F238E27FC236}">
              <a16:creationId xmlns:a16="http://schemas.microsoft.com/office/drawing/2014/main" id="{DE6A8A33-8ACC-4473-8927-CE33CA5C7B09}"/>
            </a:ext>
          </a:extLst>
        </xdr:cNvPr>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4" name="楕円 403">
          <a:extLst>
            <a:ext uri="{FF2B5EF4-FFF2-40B4-BE49-F238E27FC236}">
              <a16:creationId xmlns:a16="http://schemas.microsoft.com/office/drawing/2014/main" id="{96C353A3-3FA0-4E80-AEBC-297DA7F2D71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5" name="テキスト ボックス 404">
          <a:extLst>
            <a:ext uri="{FF2B5EF4-FFF2-40B4-BE49-F238E27FC236}">
              <a16:creationId xmlns:a16="http://schemas.microsoft.com/office/drawing/2014/main" id="{DC1B1C83-498F-4D0B-B944-03A9EE41A047}"/>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421E6281-8914-4180-8E6E-D5EE9283C2D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ACECA525-0BDE-4567-80BB-190597E188D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1D1A68FE-4478-43D7-AF16-06EAF7E4514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97277A3D-02C4-475D-8E43-8766AF951B1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EFDBD47B-124A-4929-B691-33125B73F7D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B5F43351-087A-4720-B68D-40E9F0EA49B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AED47DCD-D86C-4338-8D5C-3FA89F8C881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1C5F6B70-3CEC-46E1-AA6C-87133F3177F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2D1AD2BA-AFF9-476B-AEDB-37CBC94FFA6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CC3A94F7-1965-462F-B0B5-ED8086004F9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DAD8AF9-6E5E-4CDA-9D74-3DE974B3E90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BB839D44-68C6-4C8F-A2BC-8C3488D5A0C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B2E8218E-9C68-4723-B4D4-28088B37E4A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年度を境として本比率は算出されていない。これは、近年のふるさと納税寄附金の受入</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の増加を受け、算定因子である特定目的基金が増加したことが主な要因である。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月にふるさと納税指定取消を受け、</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年間ふるさと納税を受け入れられなくなり、その間は先述の特定目的金も活用し住民サービスを維持しているところである。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今後、ふるさと納税に復帰したとしてもソフト、ハードともに財政需要は高まることが予想されるので、基金の管理を適正に行い、安定的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な財政運営を目指す。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83AF5BEE-F8FF-4042-AB28-1B4F490409E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D1BDEDA8-EDC6-41D3-8970-92D9AC03672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671D43E8-BA15-4A2B-A965-050DD4D7176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436DC1D1-7E89-48A7-9C23-150E2F2A5BC3}"/>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BE3951F8-33FA-4218-B228-C909C410CEBF}"/>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6442CC84-DD7D-44BA-808E-C974AA09D85F}"/>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93F94295-F410-47AD-A0F6-13C466A7C3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9C113CF8-4236-430F-9BB3-E131D05297BD}"/>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39E54C5B-E708-47F5-B4FB-4C26D06E7088}"/>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10B52D03-DF96-426D-AB89-A4E191AF1FEC}"/>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8CEC178E-34DE-4475-A59C-1CDA08AFED0B}"/>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E4E3E9F1-9EE8-45D9-8D3B-FA45170BA09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426DFC4A-A413-44CE-A393-664A287B8725}"/>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D9BEA599-1E2E-45F4-903A-F6B59868DC0B}"/>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72F38D63-08D9-4C86-B1D2-1B253C24F58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2EE2E2B1-DA08-4DB2-9B29-D4E873D1C04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F7F2B1C0-E38E-405B-9820-22074C4E27C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542F3275-2E11-47A8-B481-243564A261CD}"/>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E8738CF0-2C8A-45A0-A59D-2C7F2B6E286B}"/>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63AC2026-AEE3-4508-9D4E-18C95E928E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51DA54E4-1991-4627-969A-7C6805DCC1DE}"/>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F9CD7C3E-60DE-4CF7-895F-00E61CE4998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7721EB76-5DD1-4E35-B8B1-F61166E60648}"/>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EDEB74D7-0CF3-4DE6-A35B-6A5500E84CD6}"/>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2437BB08-EDC0-42FC-A28B-E29D103BF7CD}"/>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D5010F7E-2CC9-41A9-ADAE-E1424102044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E45CB01B-6167-4740-99C7-FC266B7F00A2}"/>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A870CBC9-EB3C-447B-A3AB-D01312A0FDD3}"/>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13305</xdr:rowOff>
    </xdr:from>
    <xdr:to>
      <xdr:col>68</xdr:col>
      <xdr:colOff>203200</xdr:colOff>
      <xdr:row>16</xdr:row>
      <xdr:rowOff>114905</xdr:rowOff>
    </xdr:to>
    <xdr:sp macro="" textlink="">
      <xdr:nvSpPr>
        <xdr:cNvPr id="447" name="フローチャート: 判断 446">
          <a:extLst>
            <a:ext uri="{FF2B5EF4-FFF2-40B4-BE49-F238E27FC236}">
              <a16:creationId xmlns:a16="http://schemas.microsoft.com/office/drawing/2014/main" id="{94153937-7AF0-4222-AC34-905D76CADEC6}"/>
            </a:ext>
          </a:extLst>
        </xdr:cNvPr>
        <xdr:cNvSpPr/>
      </xdr:nvSpPr>
      <xdr:spPr>
        <a:xfrm>
          <a:off x="14351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125082</xdr:rowOff>
    </xdr:from>
    <xdr:ext cx="762000" cy="259045"/>
    <xdr:sp macro="" textlink="">
      <xdr:nvSpPr>
        <xdr:cNvPr id="448" name="テキスト ボックス 447">
          <a:extLst>
            <a:ext uri="{FF2B5EF4-FFF2-40B4-BE49-F238E27FC236}">
              <a16:creationId xmlns:a16="http://schemas.microsoft.com/office/drawing/2014/main" id="{E384135E-20F6-484A-972B-29A09DE8CA94}"/>
            </a:ext>
          </a:extLst>
        </xdr:cNvPr>
        <xdr:cNvSpPr txBox="1"/>
      </xdr:nvSpPr>
      <xdr:spPr>
        <a:xfrm>
          <a:off x="14020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49" name="フローチャート: 判断 448">
          <a:extLst>
            <a:ext uri="{FF2B5EF4-FFF2-40B4-BE49-F238E27FC236}">
              <a16:creationId xmlns:a16="http://schemas.microsoft.com/office/drawing/2014/main" id="{C50D9B57-2FC9-4499-9C33-186B2194A00B}"/>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50" name="テキスト ボックス 449">
          <a:extLst>
            <a:ext uri="{FF2B5EF4-FFF2-40B4-BE49-F238E27FC236}">
              <a16:creationId xmlns:a16="http://schemas.microsoft.com/office/drawing/2014/main" id="{CE83A686-7E66-47E2-8CED-92DDA2FC1D17}"/>
            </a:ext>
          </a:extLst>
        </xdr:cNvPr>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BCE611D7-2EC2-4F3D-978B-A86916ECB9A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C6C5070A-4DBD-4180-9819-F917927F62D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ADB68C44-75D3-431C-968A-FDF838FE273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C88C69DE-A851-4DDE-B6E6-90B84706FC0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685211D-52D8-4828-BC30-E4DA0D50860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10,262
10,168
102.11
11,175,617
10,394,556
467,489
3,887,176
5,716,281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近年、重要施策の遂行のため専門的な知識を持った任期付職員や、会計年度任用職員が増えており、職員数は増加傾向にある。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事務事業の見直しと併せて、定員管理も一体的に行い、人件費を抑制していく必要がある。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01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2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97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80010</xdr:rowOff>
    </xdr:from>
    <xdr:to>
      <xdr:col>11</xdr:col>
      <xdr:colOff>60325</xdr:colOff>
      <xdr:row>36</xdr:row>
      <xdr:rowOff>10160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45720</xdr:rowOff>
    </xdr:from>
    <xdr:to>
      <xdr:col>15</xdr:col>
      <xdr:colOff>149225</xdr:colOff>
      <xdr:row>38</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情報通信基盤整備費のシステム利用料や放課後児童健全育成事業委託料、固定資産標準宅地鑑定評価業務委託料等が主な増額の要因となっている。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類似団体平均値、県平均値を下回ってはいるが、経常的な物件費の削減に引き続き取り組み、適正規模を管理する必要がある。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29845</xdr:rowOff>
    </xdr:from>
    <xdr:to>
      <xdr:col>82</xdr:col>
      <xdr:colOff>107950</xdr:colOff>
      <xdr:row>15</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3014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29845</xdr:rowOff>
    </xdr:from>
    <xdr:to>
      <xdr:col>78</xdr:col>
      <xdr:colOff>69850</xdr:colOff>
      <xdr:row>14</xdr:row>
      <xdr:rowOff>75565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301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75565</xdr:rowOff>
    </xdr:from>
    <xdr:to>
      <xdr:col>73</xdr:col>
      <xdr:colOff>180975</xdr:colOff>
      <xdr:row>15</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7586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4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150495</xdr:rowOff>
    </xdr:from>
    <xdr:to>
      <xdr:col>78</xdr:col>
      <xdr:colOff>120650</xdr:colOff>
      <xdr:row>14</xdr:row>
      <xdr:rowOff>80645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90822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48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24765</xdr:rowOff>
    </xdr:from>
    <xdr:to>
      <xdr:col>74</xdr:col>
      <xdr:colOff>31750</xdr:colOff>
      <xdr:row>14</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136542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現在、当町が進める子育て支援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（保育料無償化、子ども医療費無料化等）による影響もあり、類似団体平均を大きく上回っている。本</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は、本町の大きな課題である定住・移住問題とも密接に関わるため、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サービス水準の維持を念頭に置いているが、財源に限りがある以上、将来においては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終期を設定するなど抑制を図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ることも考えられる。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59</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8960757"/>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58255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1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86178</xdr:rowOff>
    </xdr:from>
    <xdr:to>
      <xdr:col>24</xdr:col>
      <xdr:colOff>114300</xdr:colOff>
      <xdr:row>59</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20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143328</xdr:rowOff>
    </xdr:from>
    <xdr:to>
      <xdr:col>24</xdr:col>
      <xdr:colOff>25400</xdr:colOff>
      <xdr:row>58</xdr:row>
      <xdr:rowOff>159657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874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60070</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14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037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27215</xdr:rowOff>
    </xdr:from>
    <xdr:to>
      <xdr:col>20</xdr:col>
      <xdr:colOff>38100</xdr:colOff>
      <xdr:row>54</xdr:row>
      <xdr:rowOff>128815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167822</xdr:rowOff>
    </xdr:from>
    <xdr:to>
      <xdr:col>15</xdr:col>
      <xdr:colOff>98425</xdr:colOff>
      <xdr:row>61</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2833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59872</xdr:rowOff>
    </xdr:from>
    <xdr:to>
      <xdr:col>15</xdr:col>
      <xdr:colOff>149225</xdr:colOff>
      <xdr:row>54</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61</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54772"/>
          <a:ext cx="8890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xdr:rowOff>
    </xdr:from>
    <xdr:to>
      <xdr:col>11</xdr:col>
      <xdr:colOff>60325</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92528</xdr:rowOff>
    </xdr:from>
    <xdr:to>
      <xdr:col>24</xdr:col>
      <xdr:colOff>76200</xdr:colOff>
      <xdr:row>59</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類似団体平均を下回っているが、今後、施設老朽化に係る更新・修繕を考える中で、負担の平準化を図るため、維持補修費が増加することも懸念される。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また、繰出金についても国保、介護等の特別会計の負担増加も想定されるため引き続き予断を許さない状況である。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100330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476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76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161290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年度は、類似団体平均を下回っていたが、令和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年度は上回った。これは国保病院への繰出金、都農町自衛防疫推進協議会補助金、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en-US" sz="1300">
              <a:latin typeface="ＭＳ Ｐゴシック" panose="020B0600070205080204" pitchFamily="50" charset="-128"/>
              <a:ea typeface="ＭＳ Ｐゴシック" panose="020B0600070205080204" pitchFamily="50" charset="-128"/>
            </a:rPr>
            <a:t>負担金等の増によるものである。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国保病院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への繰出しは病院の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安定した運営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のために今後も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、同率程度で推移するものと考えられる。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38</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2663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154432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124714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9920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38</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683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14241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今後、施設の老朽化に伴う更新等により多額の地方債発行が見込まれるため、交付税措置率の高い有利な起債の活用や発行額の平準化により、実質公債費比率や将来負担比率を考慮しながら、公債費負担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43180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42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42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77470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96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76</xdr:row>
      <xdr:rowOff>96520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07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本町の経常収支比率に占める割合は公債費以外の項目が大きく、平成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年度から一貫して類似団体平均を上回っている。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年度の数値が、前年度に比べ</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した主な要因としては、人件費、物件費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における数値の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中でも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占める割合が特に大きく、義務的経費の中長期的な負担を埋める財源を確保していく必要がある。また、人件費については、適正な定員管理に努める必要がある。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79</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18161"/>
          <a:ext cx="8382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16511</xdr:rowOff>
    </xdr:from>
    <xdr:to>
      <xdr:col>78</xdr:col>
      <xdr:colOff>69850</xdr:colOff>
      <xdr:row>77</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181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79</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477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168911</xdr:rowOff>
    </xdr:from>
    <xdr:to>
      <xdr:col>69</xdr:col>
      <xdr:colOff>92075</xdr:colOff>
      <xdr:row>79</xdr:row>
      <xdr:rowOff>92711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420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118111</xdr:rowOff>
    </xdr:from>
    <xdr:to>
      <xdr:col>65</xdr:col>
      <xdr:colOff>53975</xdr:colOff>
      <xdr:row>79</xdr:row>
      <xdr:rowOff>48261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33038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149890</xdr:rowOff>
    </xdr:from>
    <xdr:to>
      <xdr:col>29</xdr:col>
      <xdr:colOff>127000</xdr:colOff>
      <xdr:row>18</xdr:row>
      <xdr:rowOff>158436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83615"/>
          <a:ext cx="647700" cy="8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158436</xdr:rowOff>
    </xdr:from>
    <xdr:to>
      <xdr:col>26</xdr:col>
      <xdr:colOff>50800</xdr:colOff>
      <xdr:row>19</xdr:row>
      <xdr:rowOff>37461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92161"/>
          <a:ext cx="698500" cy="50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37461</xdr:rowOff>
    </xdr:from>
    <xdr:to>
      <xdr:col>22</xdr:col>
      <xdr:colOff>114300</xdr:colOff>
      <xdr:row>19</xdr:row>
      <xdr:rowOff>79002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42636"/>
          <a:ext cx="698500" cy="41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79002</xdr:rowOff>
    </xdr:from>
    <xdr:to>
      <xdr:col>18</xdr:col>
      <xdr:colOff>177800</xdr:colOff>
      <xdr:row>19</xdr:row>
      <xdr:rowOff>109168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84177"/>
          <a:ext cx="698500" cy="30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152551</xdr:rowOff>
    </xdr:from>
    <xdr:to>
      <xdr:col>19</xdr:col>
      <xdr:colOff>38100</xdr:colOff>
      <xdr:row>19</xdr:row>
      <xdr:rowOff>82701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2862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92878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5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4857</xdr:rowOff>
    </xdr:from>
    <xdr:to>
      <xdr:col>15</xdr:col>
      <xdr:colOff>101600</xdr:colOff>
      <xdr:row>19</xdr:row>
      <xdr:rowOff>106457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10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116634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99090</xdr:rowOff>
    </xdr:from>
    <xdr:to>
      <xdr:col>29</xdr:col>
      <xdr:colOff>177800</xdr:colOff>
      <xdr:row>19</xdr:row>
      <xdr:rowOff>29240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3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71167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107635</xdr:rowOff>
    </xdr:from>
    <xdr:to>
      <xdr:col>26</xdr:col>
      <xdr:colOff>101600</xdr:colOff>
      <xdr:row>19</xdr:row>
      <xdr:rowOff>37785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4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22563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27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158111</xdr:rowOff>
    </xdr:from>
    <xdr:to>
      <xdr:col>22</xdr:col>
      <xdr:colOff>165100</xdr:colOff>
      <xdr:row>19</xdr:row>
      <xdr:rowOff>88261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73038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7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28202</xdr:rowOff>
    </xdr:from>
    <xdr:to>
      <xdr:col>19</xdr:col>
      <xdr:colOff>38100</xdr:colOff>
      <xdr:row>19</xdr:row>
      <xdr:rowOff>129802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3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114579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58368</xdr:rowOff>
    </xdr:from>
    <xdr:to>
      <xdr:col>15</xdr:col>
      <xdr:colOff>101600</xdr:colOff>
      <xdr:row>19</xdr:row>
      <xdr:rowOff>159968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6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144745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51268</xdr:rowOff>
    </xdr:from>
    <xdr:to>
      <xdr:col>29</xdr:col>
      <xdr:colOff>127000</xdr:colOff>
      <xdr:row>37</xdr:row>
      <xdr:rowOff>81753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75968"/>
          <a:ext cx="647700" cy="30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72397</xdr:rowOff>
    </xdr:from>
    <xdr:to>
      <xdr:col>26</xdr:col>
      <xdr:colOff>50800</xdr:colOff>
      <xdr:row>37</xdr:row>
      <xdr:rowOff>81753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97097"/>
          <a:ext cx="698500" cy="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25616</xdr:rowOff>
    </xdr:from>
    <xdr:to>
      <xdr:col>22</xdr:col>
      <xdr:colOff>114300</xdr:colOff>
      <xdr:row>37</xdr:row>
      <xdr:rowOff>72397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50316"/>
          <a:ext cx="698500" cy="46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12455</xdr:rowOff>
    </xdr:from>
    <xdr:to>
      <xdr:col>18</xdr:col>
      <xdr:colOff>177800</xdr:colOff>
      <xdr:row>37</xdr:row>
      <xdr:rowOff>25616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37155"/>
          <a:ext cx="698500" cy="1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51593</xdr:rowOff>
    </xdr:from>
    <xdr:to>
      <xdr:col>19</xdr:col>
      <xdr:colOff>38100</xdr:colOff>
      <xdr:row>36</xdr:row>
      <xdr:rowOff>153193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163370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76804</xdr:rowOff>
    </xdr:from>
    <xdr:to>
      <xdr:col>15</xdr:col>
      <xdr:colOff>101600</xdr:colOff>
      <xdr:row>37</xdr:row>
      <xdr:rowOff>6954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188581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468</xdr:rowOff>
    </xdr:from>
    <xdr:to>
      <xdr:col>29</xdr:col>
      <xdr:colOff>177800</xdr:colOff>
      <xdr:row>37</xdr:row>
      <xdr:rowOff>102068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2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143995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9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30953</xdr:rowOff>
    </xdr:from>
    <xdr:to>
      <xdr:col>26</xdr:col>
      <xdr:colOff>101600</xdr:colOff>
      <xdr:row>37</xdr:row>
      <xdr:rowOff>132553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117330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2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21597</xdr:rowOff>
    </xdr:from>
    <xdr:to>
      <xdr:col>22</xdr:col>
      <xdr:colOff>165100</xdr:colOff>
      <xdr:row>37</xdr:row>
      <xdr:rowOff>123197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4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107974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146266</xdr:rowOff>
    </xdr:from>
    <xdr:to>
      <xdr:col>19</xdr:col>
      <xdr:colOff>38100</xdr:colOff>
      <xdr:row>37</xdr:row>
      <xdr:rowOff>76416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99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61193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8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133105</xdr:rowOff>
    </xdr:from>
    <xdr:to>
      <xdr:col>15</xdr:col>
      <xdr:colOff>101600</xdr:colOff>
      <xdr:row>37</xdr:row>
      <xdr:rowOff>63255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10,262
10,168
102.11
11,175,617
10,394,556
467,489
3,887,176
5,716,281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52352</xdr:rowOff>
    </xdr:from>
    <xdr:to>
      <xdr:col>24</xdr:col>
      <xdr:colOff>63500</xdr:colOff>
      <xdr:row>37</xdr:row>
      <xdr:rowOff>64748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96002"/>
          <a:ext cx="8382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64748</xdr:rowOff>
    </xdr:from>
    <xdr:to>
      <xdr:col>19</xdr:col>
      <xdr:colOff>177800</xdr:colOff>
      <xdr:row>37</xdr:row>
      <xdr:rowOff>123949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08398"/>
          <a:ext cx="889000" cy="5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123949</xdr:rowOff>
    </xdr:from>
    <xdr:to>
      <xdr:col>15</xdr:col>
      <xdr:colOff>50800</xdr:colOff>
      <xdr:row>38</xdr:row>
      <xdr:rowOff>36790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67599"/>
          <a:ext cx="889000" cy="8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36790</xdr:rowOff>
    </xdr:from>
    <xdr:to>
      <xdr:col>10</xdr:col>
      <xdr:colOff>114300</xdr:colOff>
      <xdr:row>38</xdr:row>
      <xdr:rowOff>54180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51890"/>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150611</xdr:rowOff>
    </xdr:from>
    <xdr:to>
      <xdr:col>10</xdr:col>
      <xdr:colOff>165100</xdr:colOff>
      <xdr:row>38</xdr:row>
      <xdr:rowOff>80761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97288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2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2021</xdr:rowOff>
    </xdr:from>
    <xdr:to>
      <xdr:col>6</xdr:col>
      <xdr:colOff>38100</xdr:colOff>
      <xdr:row>38</xdr:row>
      <xdr:rowOff>103621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120147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1552</xdr:rowOff>
    </xdr:from>
    <xdr:to>
      <xdr:col>24</xdr:col>
      <xdr:colOff>114300</xdr:colOff>
      <xdr:row>37</xdr:row>
      <xdr:rowOff>103152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4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151429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2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13948</xdr:rowOff>
    </xdr:from>
    <xdr:to>
      <xdr:col>20</xdr:col>
      <xdr:colOff>38100</xdr:colOff>
      <xdr:row>37</xdr:row>
      <xdr:rowOff>115548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5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106675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5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73149</xdr:rowOff>
    </xdr:from>
    <xdr:to>
      <xdr:col>15</xdr:col>
      <xdr:colOff>101600</xdr:colOff>
      <xdr:row>38</xdr:row>
      <xdr:rowOff>3299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165877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0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157440</xdr:rowOff>
    </xdr:from>
    <xdr:to>
      <xdr:col>10</xdr:col>
      <xdr:colOff>165100</xdr:colOff>
      <xdr:row>38</xdr:row>
      <xdr:rowOff>87590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78717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5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3380</xdr:rowOff>
    </xdr:from>
    <xdr:to>
      <xdr:col>6</xdr:col>
      <xdr:colOff>38100</xdr:colOff>
      <xdr:row>38</xdr:row>
      <xdr:rowOff>104980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96107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46865</xdr:rowOff>
    </xdr:from>
    <xdr:to>
      <xdr:col>24</xdr:col>
      <xdr:colOff>62865</xdr:colOff>
      <xdr:row>58</xdr:row>
      <xdr:rowOff>42534</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9133715"/>
          <a:ext cx="1270" cy="852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46361</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9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42534</xdr:rowOff>
    </xdr:from>
    <xdr:to>
      <xdr:col>24</xdr:col>
      <xdr:colOff>152400</xdr:colOff>
      <xdr:row>58</xdr:row>
      <xdr:rowOff>42534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9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164992</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90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46865</xdr:rowOff>
    </xdr:from>
    <xdr:to>
      <xdr:col>24</xdr:col>
      <xdr:colOff>152400</xdr:colOff>
      <xdr:row>53</xdr:row>
      <xdr:rowOff>46865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13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41777</xdr:rowOff>
    </xdr:from>
    <xdr:to>
      <xdr:col>24</xdr:col>
      <xdr:colOff>63500</xdr:colOff>
      <xdr:row>56</xdr:row>
      <xdr:rowOff>18289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8785727"/>
          <a:ext cx="838200" cy="83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157973</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59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8096</xdr:rowOff>
    </xdr:from>
    <xdr:to>
      <xdr:col>24</xdr:col>
      <xdr:colOff>114300</xdr:colOff>
      <xdr:row>57</xdr:row>
      <xdr:rowOff>109696</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8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41777</xdr:rowOff>
    </xdr:from>
    <xdr:to>
      <xdr:col>19</xdr:col>
      <xdr:colOff>177800</xdr:colOff>
      <xdr:row>52</xdr:row>
      <xdr:rowOff>134362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8785727"/>
          <a:ext cx="889000" cy="26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19554</xdr:rowOff>
    </xdr:from>
    <xdr:to>
      <xdr:col>20</xdr:col>
      <xdr:colOff>38100</xdr:colOff>
      <xdr:row>57</xdr:row>
      <xdr:rowOff>121154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112281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88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134362</xdr:rowOff>
    </xdr:from>
    <xdr:to>
      <xdr:col>15</xdr:col>
      <xdr:colOff>50800</xdr:colOff>
      <xdr:row>55</xdr:row>
      <xdr:rowOff>160634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049762"/>
          <a:ext cx="889000" cy="5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44984</xdr:rowOff>
    </xdr:from>
    <xdr:to>
      <xdr:col>15</xdr:col>
      <xdr:colOff>101600</xdr:colOff>
      <xdr:row>57</xdr:row>
      <xdr:rowOff>146584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137711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69852</xdr:rowOff>
    </xdr:from>
    <xdr:to>
      <xdr:col>10</xdr:col>
      <xdr:colOff>114300</xdr:colOff>
      <xdr:row>55</xdr:row>
      <xdr:rowOff>160634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499602"/>
          <a:ext cx="889000" cy="9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120193</xdr:rowOff>
    </xdr:from>
    <xdr:to>
      <xdr:col>10</xdr:col>
      <xdr:colOff>165100</xdr:colOff>
      <xdr:row>58</xdr:row>
      <xdr:rowOff>50343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41470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9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137131</xdr:rowOff>
    </xdr:from>
    <xdr:to>
      <xdr:col>6</xdr:col>
      <xdr:colOff>38100</xdr:colOff>
      <xdr:row>58</xdr:row>
      <xdr:rowOff>67281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90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58408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1000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138939</xdr:rowOff>
    </xdr:from>
    <xdr:to>
      <xdr:col>24</xdr:col>
      <xdr:colOff>114300</xdr:colOff>
      <xdr:row>56</xdr:row>
      <xdr:rowOff>69089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5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161816</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42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162427</xdr:rowOff>
    </xdr:from>
    <xdr:to>
      <xdr:col>20</xdr:col>
      <xdr:colOff>38100</xdr:colOff>
      <xdr:row>51</xdr:row>
      <xdr:rowOff>92577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87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109104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851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83562</xdr:rowOff>
    </xdr:from>
    <xdr:to>
      <xdr:col>15</xdr:col>
      <xdr:colOff>101600</xdr:colOff>
      <xdr:row>53</xdr:row>
      <xdr:rowOff>13712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89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30239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877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109834</xdr:rowOff>
    </xdr:from>
    <xdr:to>
      <xdr:col>10</xdr:col>
      <xdr:colOff>165100</xdr:colOff>
      <xdr:row>56</xdr:row>
      <xdr:rowOff>39984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5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56511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31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19052</xdr:rowOff>
    </xdr:from>
    <xdr:to>
      <xdr:col>6</xdr:col>
      <xdr:colOff>38100</xdr:colOff>
      <xdr:row>55</xdr:row>
      <xdr:rowOff>120652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4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137179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22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103696</xdr:rowOff>
    </xdr:from>
    <xdr:to>
      <xdr:col>24</xdr:col>
      <xdr:colOff>63500</xdr:colOff>
      <xdr:row>78</xdr:row>
      <xdr:rowOff>130690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76796"/>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130690</xdr:rowOff>
    </xdr:from>
    <xdr:to>
      <xdr:col>19</xdr:col>
      <xdr:colOff>177800</xdr:colOff>
      <xdr:row>78</xdr:row>
      <xdr:rowOff>143548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503790"/>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141529</xdr:rowOff>
    </xdr:from>
    <xdr:to>
      <xdr:col>15</xdr:col>
      <xdr:colOff>50800</xdr:colOff>
      <xdr:row>78</xdr:row>
      <xdr:rowOff>143548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514629"/>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134328</xdr:rowOff>
    </xdr:from>
    <xdr:to>
      <xdr:col>10</xdr:col>
      <xdr:colOff>114300</xdr:colOff>
      <xdr:row>78</xdr:row>
      <xdr:rowOff>141529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507428"/>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149231</xdr:rowOff>
    </xdr:from>
    <xdr:to>
      <xdr:col>10</xdr:col>
      <xdr:colOff>165100</xdr:colOff>
      <xdr:row>78</xdr:row>
      <xdr:rowOff>79381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5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95908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1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112846</xdr:rowOff>
    </xdr:from>
    <xdr:to>
      <xdr:col>6</xdr:col>
      <xdr:colOff>38100</xdr:colOff>
      <xdr:row>78</xdr:row>
      <xdr:rowOff>42996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1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59523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08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52896</xdr:rowOff>
    </xdr:from>
    <xdr:to>
      <xdr:col>24</xdr:col>
      <xdr:colOff>114300</xdr:colOff>
      <xdr:row>78</xdr:row>
      <xdr:rowOff>154496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139273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79890</xdr:rowOff>
    </xdr:from>
    <xdr:to>
      <xdr:col>20</xdr:col>
      <xdr:colOff>38100</xdr:colOff>
      <xdr:row>79</xdr:row>
      <xdr:rowOff>10040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1167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92748</xdr:rowOff>
    </xdr:from>
    <xdr:to>
      <xdr:col>15</xdr:col>
      <xdr:colOff>101600</xdr:colOff>
      <xdr:row>79</xdr:row>
      <xdr:rowOff>22898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14025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90729</xdr:rowOff>
    </xdr:from>
    <xdr:to>
      <xdr:col>10</xdr:col>
      <xdr:colOff>165100</xdr:colOff>
      <xdr:row>79</xdr:row>
      <xdr:rowOff>20879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12006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5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83528</xdr:rowOff>
    </xdr:from>
    <xdr:to>
      <xdr:col>6</xdr:col>
      <xdr:colOff>38100</xdr:colOff>
      <xdr:row>79</xdr:row>
      <xdr:rowOff>13678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4805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90094</xdr:rowOff>
    </xdr:from>
    <xdr:to>
      <xdr:col>24</xdr:col>
      <xdr:colOff>63500</xdr:colOff>
      <xdr:row>93</xdr:row>
      <xdr:rowOff>50643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5863494"/>
          <a:ext cx="838200" cy="13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90094</xdr:rowOff>
    </xdr:from>
    <xdr:to>
      <xdr:col>19</xdr:col>
      <xdr:colOff>177800</xdr:colOff>
      <xdr:row>94</xdr:row>
      <xdr:rowOff>15255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863494"/>
          <a:ext cx="889000" cy="26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6372</xdr:rowOff>
    </xdr:from>
    <xdr:to>
      <xdr:col>15</xdr:col>
      <xdr:colOff>50800</xdr:colOff>
      <xdr:row>94</xdr:row>
      <xdr:rowOff>15255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122672"/>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6372</xdr:rowOff>
    </xdr:from>
    <xdr:to>
      <xdr:col>10</xdr:col>
      <xdr:colOff>114300</xdr:colOff>
      <xdr:row>94</xdr:row>
      <xdr:rowOff>54008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122672"/>
          <a:ext cx="889000" cy="4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24783</xdr:rowOff>
    </xdr:from>
    <xdr:to>
      <xdr:col>10</xdr:col>
      <xdr:colOff>165100</xdr:colOff>
      <xdr:row>96</xdr:row>
      <xdr:rowOff>126383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117510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7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34570</xdr:rowOff>
    </xdr:from>
    <xdr:to>
      <xdr:col>6</xdr:col>
      <xdr:colOff>38100</xdr:colOff>
      <xdr:row>96</xdr:row>
      <xdr:rowOff>136170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127297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171293</xdr:rowOff>
    </xdr:from>
    <xdr:to>
      <xdr:col>24</xdr:col>
      <xdr:colOff>114300</xdr:colOff>
      <xdr:row>93</xdr:row>
      <xdr:rowOff>101443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9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22720</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79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39294</xdr:rowOff>
    </xdr:from>
    <xdr:to>
      <xdr:col>20</xdr:col>
      <xdr:colOff>38100</xdr:colOff>
      <xdr:row>92</xdr:row>
      <xdr:rowOff>140894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8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157421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58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135905</xdr:rowOff>
    </xdr:from>
    <xdr:to>
      <xdr:col>15</xdr:col>
      <xdr:colOff>101600</xdr:colOff>
      <xdr:row>94</xdr:row>
      <xdr:rowOff>66055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0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82582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85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127022</xdr:rowOff>
    </xdr:from>
    <xdr:to>
      <xdr:col>10</xdr:col>
      <xdr:colOff>165100</xdr:colOff>
      <xdr:row>94</xdr:row>
      <xdr:rowOff>57172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0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73699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84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3208</xdr:rowOff>
    </xdr:from>
    <xdr:to>
      <xdr:col>6</xdr:col>
      <xdr:colOff>38100</xdr:colOff>
      <xdr:row>94</xdr:row>
      <xdr:rowOff>104808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11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121335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89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126754</xdr:rowOff>
    </xdr:from>
    <xdr:to>
      <xdr:col>54</xdr:col>
      <xdr:colOff>189865</xdr:colOff>
      <xdr:row>37</xdr:row>
      <xdr:rowOff>98035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784604"/>
          <a:ext cx="1270" cy="65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101862</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44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98035</xdr:rowOff>
    </xdr:from>
    <xdr:to>
      <xdr:col>55</xdr:col>
      <xdr:colOff>88900</xdr:colOff>
      <xdr:row>37</xdr:row>
      <xdr:rowOff>98035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44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73431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55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126754</xdr:rowOff>
    </xdr:from>
    <xdr:to>
      <xdr:col>55</xdr:col>
      <xdr:colOff>88900</xdr:colOff>
      <xdr:row>33</xdr:row>
      <xdr:rowOff>126754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78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129125</xdr:rowOff>
    </xdr:from>
    <xdr:to>
      <xdr:col>55</xdr:col>
      <xdr:colOff>0</xdr:colOff>
      <xdr:row>36</xdr:row>
      <xdr:rowOff>134186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01325"/>
          <a:ext cx="8382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15205</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15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163778</xdr:rowOff>
    </xdr:from>
    <xdr:to>
      <xdr:col>55</xdr:col>
      <xdr:colOff>50800</xdr:colOff>
      <xdr:row>36</xdr:row>
      <xdr:rowOff>93928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107893</xdr:rowOff>
    </xdr:from>
    <xdr:to>
      <xdr:col>50</xdr:col>
      <xdr:colOff>114300</xdr:colOff>
      <xdr:row>36</xdr:row>
      <xdr:rowOff>129125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08643"/>
          <a:ext cx="889000" cy="19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31085</xdr:rowOff>
    </xdr:from>
    <xdr:to>
      <xdr:col>50</xdr:col>
      <xdr:colOff>165100</xdr:colOff>
      <xdr:row>36</xdr:row>
      <xdr:rowOff>132685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149212</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9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107893</xdr:rowOff>
    </xdr:from>
    <xdr:to>
      <xdr:col>45</xdr:col>
      <xdr:colOff>177800</xdr:colOff>
      <xdr:row>36</xdr:row>
      <xdr:rowOff>100552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08643"/>
          <a:ext cx="889000" cy="1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137535</xdr:rowOff>
    </xdr:from>
    <xdr:to>
      <xdr:col>46</xdr:col>
      <xdr:colOff>38100</xdr:colOff>
      <xdr:row>35</xdr:row>
      <xdr:rowOff>67685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6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84212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4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31195</xdr:rowOff>
    </xdr:from>
    <xdr:to>
      <xdr:col>41</xdr:col>
      <xdr:colOff>50800</xdr:colOff>
      <xdr:row>36</xdr:row>
      <xdr:rowOff>100552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174695"/>
          <a:ext cx="889000" cy="109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141153</xdr:rowOff>
    </xdr:from>
    <xdr:to>
      <xdr:col>41</xdr:col>
      <xdr:colOff>101600</xdr:colOff>
      <xdr:row>37</xdr:row>
      <xdr:rowOff>71303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62430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126964</xdr:rowOff>
    </xdr:from>
    <xdr:to>
      <xdr:col>36</xdr:col>
      <xdr:colOff>165100</xdr:colOff>
      <xdr:row>37</xdr:row>
      <xdr:rowOff>57114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48241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3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83386</xdr:rowOff>
    </xdr:from>
    <xdr:to>
      <xdr:col>55</xdr:col>
      <xdr:colOff>50800</xdr:colOff>
      <xdr:row>37</xdr:row>
      <xdr:rowOff>13536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61813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3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78325</xdr:rowOff>
    </xdr:from>
    <xdr:to>
      <xdr:col>50</xdr:col>
      <xdr:colOff>165100</xdr:colOff>
      <xdr:row>37</xdr:row>
      <xdr:rowOff>8475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171052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4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57093</xdr:rowOff>
    </xdr:from>
    <xdr:to>
      <xdr:col>46</xdr:col>
      <xdr:colOff>38100</xdr:colOff>
      <xdr:row>35</xdr:row>
      <xdr:rowOff>158693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5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149820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5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49752</xdr:rowOff>
    </xdr:from>
    <xdr:to>
      <xdr:col>41</xdr:col>
      <xdr:colOff>101600</xdr:colOff>
      <xdr:row>36</xdr:row>
      <xdr:rowOff>151352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167879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9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151845</xdr:rowOff>
    </xdr:from>
    <xdr:to>
      <xdr:col>36</xdr:col>
      <xdr:colOff>165100</xdr:colOff>
      <xdr:row>30</xdr:row>
      <xdr:rowOff>81995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1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98522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489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29780</xdr:rowOff>
    </xdr:from>
    <xdr:to>
      <xdr:col>55</xdr:col>
      <xdr:colOff>0</xdr:colOff>
      <xdr:row>57</xdr:row>
      <xdr:rowOff>30990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802430"/>
          <a:ext cx="8382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3587</xdr:rowOff>
    </xdr:from>
    <xdr:to>
      <xdr:col>50</xdr:col>
      <xdr:colOff>114300</xdr:colOff>
      <xdr:row>57</xdr:row>
      <xdr:rowOff>30990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776237"/>
          <a:ext cx="889000" cy="2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3587</xdr:rowOff>
    </xdr:from>
    <xdr:to>
      <xdr:col>45</xdr:col>
      <xdr:colOff>177800</xdr:colOff>
      <xdr:row>57</xdr:row>
      <xdr:rowOff>20655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776237"/>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20655</xdr:rowOff>
    </xdr:from>
    <xdr:to>
      <xdr:col>41</xdr:col>
      <xdr:colOff>50800</xdr:colOff>
      <xdr:row>57</xdr:row>
      <xdr:rowOff>134824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793305"/>
          <a:ext cx="889000" cy="11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161476</xdr:rowOff>
    </xdr:from>
    <xdr:to>
      <xdr:col>41</xdr:col>
      <xdr:colOff>101600</xdr:colOff>
      <xdr:row>57</xdr:row>
      <xdr:rowOff>91626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6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82753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985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168796</xdr:rowOff>
    </xdr:from>
    <xdr:to>
      <xdr:col>36</xdr:col>
      <xdr:colOff>165100</xdr:colOff>
      <xdr:row>57</xdr:row>
      <xdr:rowOff>98946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115473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54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150430</xdr:rowOff>
    </xdr:from>
    <xdr:to>
      <xdr:col>55</xdr:col>
      <xdr:colOff>50800</xdr:colOff>
      <xdr:row>57</xdr:row>
      <xdr:rowOff>80580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128857</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3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151640</xdr:rowOff>
    </xdr:from>
    <xdr:to>
      <xdr:col>50</xdr:col>
      <xdr:colOff>165100</xdr:colOff>
      <xdr:row>57</xdr:row>
      <xdr:rowOff>81790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72917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84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124237</xdr:rowOff>
    </xdr:from>
    <xdr:to>
      <xdr:col>46</xdr:col>
      <xdr:colOff>38100</xdr:colOff>
      <xdr:row>57</xdr:row>
      <xdr:rowOff>54387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72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45514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81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141305</xdr:rowOff>
    </xdr:from>
    <xdr:to>
      <xdr:col>41</xdr:col>
      <xdr:colOff>101600</xdr:colOff>
      <xdr:row>57</xdr:row>
      <xdr:rowOff>71455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87982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51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84024</xdr:rowOff>
    </xdr:from>
    <xdr:to>
      <xdr:col>36</xdr:col>
      <xdr:colOff>165100</xdr:colOff>
      <xdr:row>58</xdr:row>
      <xdr:rowOff>14174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5301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15517</xdr:rowOff>
    </xdr:from>
    <xdr:to>
      <xdr:col>55</xdr:col>
      <xdr:colOff>0</xdr:colOff>
      <xdr:row>79</xdr:row>
      <xdr:rowOff>29156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60067"/>
          <a:ext cx="8382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151523</xdr:rowOff>
    </xdr:from>
    <xdr:to>
      <xdr:col>50</xdr:col>
      <xdr:colOff>114300</xdr:colOff>
      <xdr:row>79</xdr:row>
      <xdr:rowOff>29156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24623"/>
          <a:ext cx="889000" cy="4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151523</xdr:rowOff>
    </xdr:from>
    <xdr:to>
      <xdr:col>45</xdr:col>
      <xdr:colOff>177800</xdr:colOff>
      <xdr:row>78</xdr:row>
      <xdr:rowOff>157691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24623"/>
          <a:ext cx="889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157691</xdr:rowOff>
    </xdr:from>
    <xdr:to>
      <xdr:col>41</xdr:col>
      <xdr:colOff>50800</xdr:colOff>
      <xdr:row>78</xdr:row>
      <xdr:rowOff>162686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30791"/>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77477</xdr:rowOff>
    </xdr:from>
    <xdr:to>
      <xdr:col>41</xdr:col>
      <xdr:colOff>101600</xdr:colOff>
      <xdr:row>79</xdr:row>
      <xdr:rowOff>7627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24154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45157</xdr:rowOff>
    </xdr:from>
    <xdr:to>
      <xdr:col>36</xdr:col>
      <xdr:colOff>165100</xdr:colOff>
      <xdr:row>78</xdr:row>
      <xdr:rowOff>146757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163284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136167</xdr:rowOff>
    </xdr:from>
    <xdr:to>
      <xdr:col>55</xdr:col>
      <xdr:colOff>50800</xdr:colOff>
      <xdr:row>79</xdr:row>
      <xdr:rowOff>66317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5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51094</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149806</xdr:rowOff>
    </xdr:from>
    <xdr:to>
      <xdr:col>50</xdr:col>
      <xdr:colOff>165100</xdr:colOff>
      <xdr:row>79</xdr:row>
      <xdr:rowOff>79956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52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71083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61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100723</xdr:rowOff>
    </xdr:from>
    <xdr:to>
      <xdr:col>46</xdr:col>
      <xdr:colOff>38100</xdr:colOff>
      <xdr:row>79</xdr:row>
      <xdr:rowOff>30873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22000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106891</xdr:rowOff>
    </xdr:from>
    <xdr:to>
      <xdr:col>41</xdr:col>
      <xdr:colOff>101600</xdr:colOff>
      <xdr:row>79</xdr:row>
      <xdr:rowOff>37041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28168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111886</xdr:rowOff>
    </xdr:from>
    <xdr:to>
      <xdr:col>36</xdr:col>
      <xdr:colOff>165100</xdr:colOff>
      <xdr:row>79</xdr:row>
      <xdr:rowOff>42036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33163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160085</xdr:rowOff>
    </xdr:from>
    <xdr:to>
      <xdr:col>55</xdr:col>
      <xdr:colOff>0</xdr:colOff>
      <xdr:row>98</xdr:row>
      <xdr:rowOff>29051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90735"/>
          <a:ext cx="838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160085</xdr:rowOff>
    </xdr:from>
    <xdr:to>
      <xdr:col>50</xdr:col>
      <xdr:colOff>114300</xdr:colOff>
      <xdr:row>98</xdr:row>
      <xdr:rowOff>9401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90735"/>
          <a:ext cx="889000" cy="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6586</xdr:rowOff>
    </xdr:from>
    <xdr:to>
      <xdr:col>45</xdr:col>
      <xdr:colOff>177800</xdr:colOff>
      <xdr:row>98</xdr:row>
      <xdr:rowOff>9401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08686"/>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6586</xdr:rowOff>
    </xdr:from>
    <xdr:to>
      <xdr:col>41</xdr:col>
      <xdr:colOff>50800</xdr:colOff>
      <xdr:row>98</xdr:row>
      <xdr:rowOff>56149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08686"/>
          <a:ext cx="889000" cy="4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96106</xdr:rowOff>
    </xdr:from>
    <xdr:to>
      <xdr:col>41</xdr:col>
      <xdr:colOff>101600</xdr:colOff>
      <xdr:row>98</xdr:row>
      <xdr:rowOff>26256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42783</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5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112575</xdr:rowOff>
    </xdr:from>
    <xdr:to>
      <xdr:col>36</xdr:col>
      <xdr:colOff>165100</xdr:colOff>
      <xdr:row>98</xdr:row>
      <xdr:rowOff>42725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59252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149701</xdr:rowOff>
    </xdr:from>
    <xdr:to>
      <xdr:col>55</xdr:col>
      <xdr:colOff>50800</xdr:colOff>
      <xdr:row>98</xdr:row>
      <xdr:rowOff>79851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64628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109285</xdr:rowOff>
    </xdr:from>
    <xdr:to>
      <xdr:col>50</xdr:col>
      <xdr:colOff>165100</xdr:colOff>
      <xdr:row>98</xdr:row>
      <xdr:rowOff>39435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30562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3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130051</xdr:rowOff>
    </xdr:from>
    <xdr:to>
      <xdr:col>46</xdr:col>
      <xdr:colOff>38100</xdr:colOff>
      <xdr:row>98</xdr:row>
      <xdr:rowOff>60201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51328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127236</xdr:rowOff>
    </xdr:from>
    <xdr:to>
      <xdr:col>41</xdr:col>
      <xdr:colOff>101600</xdr:colOff>
      <xdr:row>98</xdr:row>
      <xdr:rowOff>57386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48513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5349</xdr:rowOff>
    </xdr:from>
    <xdr:to>
      <xdr:col>36</xdr:col>
      <xdr:colOff>165100</xdr:colOff>
      <xdr:row>98</xdr:row>
      <xdr:rowOff>106949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0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98076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33731</xdr:rowOff>
    </xdr:from>
    <xdr:to>
      <xdr:col>85</xdr:col>
      <xdr:colOff>127000</xdr:colOff>
      <xdr:row>39</xdr:row>
      <xdr:rowOff>36576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720281"/>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167424</xdr:rowOff>
    </xdr:from>
    <xdr:to>
      <xdr:col>81</xdr:col>
      <xdr:colOff>50800</xdr:colOff>
      <xdr:row>39</xdr:row>
      <xdr:rowOff>36576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82524"/>
          <a:ext cx="8890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154165</xdr:rowOff>
    </xdr:from>
    <xdr:to>
      <xdr:col>76</xdr:col>
      <xdr:colOff>114300</xdr:colOff>
      <xdr:row>38</xdr:row>
      <xdr:rowOff>167424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6926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149149</xdr:rowOff>
    </xdr:from>
    <xdr:to>
      <xdr:col>71</xdr:col>
      <xdr:colOff>177800</xdr:colOff>
      <xdr:row>38</xdr:row>
      <xdr:rowOff>154165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64249"/>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128537</xdr:rowOff>
    </xdr:from>
    <xdr:to>
      <xdr:col>72</xdr:col>
      <xdr:colOff>38100</xdr:colOff>
      <xdr:row>38</xdr:row>
      <xdr:rowOff>58686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4721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75214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2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37161</xdr:rowOff>
    </xdr:from>
    <xdr:to>
      <xdr:col>67</xdr:col>
      <xdr:colOff>101600</xdr:colOff>
      <xdr:row>38</xdr:row>
      <xdr:rowOff>138761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154381</xdr:rowOff>
    </xdr:from>
    <xdr:to>
      <xdr:col>85</xdr:col>
      <xdr:colOff>177800</xdr:colOff>
      <xdr:row>39</xdr:row>
      <xdr:rowOff>84531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69308</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8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157226</xdr:rowOff>
    </xdr:from>
    <xdr:to>
      <xdr:col>81</xdr:col>
      <xdr:colOff>101600</xdr:colOff>
      <xdr:row>39</xdr:row>
      <xdr:rowOff>87376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78503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76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116624</xdr:rowOff>
    </xdr:from>
    <xdr:to>
      <xdr:col>76</xdr:col>
      <xdr:colOff>165100</xdr:colOff>
      <xdr:row>39</xdr:row>
      <xdr:rowOff>46774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37901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72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103365</xdr:rowOff>
    </xdr:from>
    <xdr:to>
      <xdr:col>72</xdr:col>
      <xdr:colOff>38100</xdr:colOff>
      <xdr:row>39</xdr:row>
      <xdr:rowOff>33515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24642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71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98349</xdr:rowOff>
    </xdr:from>
    <xdr:to>
      <xdr:col>67</xdr:col>
      <xdr:colOff>101600</xdr:colOff>
      <xdr:row>39</xdr:row>
      <xdr:rowOff>28499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19626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70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146050</xdr:rowOff>
    </xdr:from>
    <xdr:to>
      <xdr:col>76</xdr:col>
      <xdr:colOff>165100</xdr:colOff>
      <xdr:row>52</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92727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145631</xdr:rowOff>
    </xdr:from>
    <xdr:to>
      <xdr:col>85</xdr:col>
      <xdr:colOff>127000</xdr:colOff>
      <xdr:row>78</xdr:row>
      <xdr:rowOff>4815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47281"/>
          <a:ext cx="8382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4815</xdr:rowOff>
    </xdr:from>
    <xdr:to>
      <xdr:col>81</xdr:col>
      <xdr:colOff>50800</xdr:colOff>
      <xdr:row>78</xdr:row>
      <xdr:rowOff>7291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7791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7291</xdr:rowOff>
    </xdr:from>
    <xdr:to>
      <xdr:col>76</xdr:col>
      <xdr:colOff>114300</xdr:colOff>
      <xdr:row>78</xdr:row>
      <xdr:rowOff>12464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80391"/>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8728</xdr:rowOff>
    </xdr:from>
    <xdr:to>
      <xdr:col>71</xdr:col>
      <xdr:colOff>177800</xdr:colOff>
      <xdr:row>78</xdr:row>
      <xdr:rowOff>12464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81828"/>
          <a:ext cx="8890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9286</xdr:rowOff>
    </xdr:from>
    <xdr:to>
      <xdr:col>72</xdr:col>
      <xdr:colOff>38100</xdr:colOff>
      <xdr:row>77</xdr:row>
      <xdr:rowOff>110886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1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127413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8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24012</xdr:rowOff>
    </xdr:from>
    <xdr:to>
      <xdr:col>67</xdr:col>
      <xdr:colOff>101600</xdr:colOff>
      <xdr:row>77</xdr:row>
      <xdr:rowOff>125612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2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142139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00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94831</xdr:rowOff>
    </xdr:from>
    <xdr:to>
      <xdr:col>85</xdr:col>
      <xdr:colOff>177800</xdr:colOff>
      <xdr:row>78</xdr:row>
      <xdr:rowOff>24981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73258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7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125465</xdr:rowOff>
    </xdr:from>
    <xdr:to>
      <xdr:col>81</xdr:col>
      <xdr:colOff>101600</xdr:colOff>
      <xdr:row>78</xdr:row>
      <xdr:rowOff>55615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46742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1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127941</xdr:rowOff>
    </xdr:from>
    <xdr:to>
      <xdr:col>76</xdr:col>
      <xdr:colOff>165100</xdr:colOff>
      <xdr:row>78</xdr:row>
      <xdr:rowOff>58091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49218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133114</xdr:rowOff>
    </xdr:from>
    <xdr:to>
      <xdr:col>72</xdr:col>
      <xdr:colOff>38100</xdr:colOff>
      <xdr:row>78</xdr:row>
      <xdr:rowOff>63264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54391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129378</xdr:rowOff>
    </xdr:from>
    <xdr:to>
      <xdr:col>67</xdr:col>
      <xdr:colOff>101600</xdr:colOff>
      <xdr:row>78</xdr:row>
      <xdr:rowOff>59528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50655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2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142711</xdr:rowOff>
    </xdr:from>
    <xdr:to>
      <xdr:col>85</xdr:col>
      <xdr:colOff>126364</xdr:colOff>
      <xdr:row>99</xdr:row>
      <xdr:rowOff>95369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6601911"/>
          <a:ext cx="1269" cy="46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99196</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95369</xdr:rowOff>
    </xdr:from>
    <xdr:to>
      <xdr:col>86</xdr:col>
      <xdr:colOff>25400</xdr:colOff>
      <xdr:row>99</xdr:row>
      <xdr:rowOff>95369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6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89388</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637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142711</xdr:rowOff>
    </xdr:from>
    <xdr:to>
      <xdr:col>86</xdr:col>
      <xdr:colOff>25400</xdr:colOff>
      <xdr:row>96</xdr:row>
      <xdr:rowOff>142711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60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111075</xdr:rowOff>
    </xdr:from>
    <xdr:to>
      <xdr:col>85</xdr:col>
      <xdr:colOff>127000</xdr:colOff>
      <xdr:row>99</xdr:row>
      <xdr:rowOff>17529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5541575"/>
          <a:ext cx="838200" cy="14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157452</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88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134575</xdr:rowOff>
    </xdr:from>
    <xdr:to>
      <xdr:col>85</xdr:col>
      <xdr:colOff>177800</xdr:colOff>
      <xdr:row>99</xdr:row>
      <xdr:rowOff>64725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111075</xdr:rowOff>
    </xdr:from>
    <xdr:to>
      <xdr:col>81</xdr:col>
      <xdr:colOff>50800</xdr:colOff>
      <xdr:row>92</xdr:row>
      <xdr:rowOff>102347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5541575"/>
          <a:ext cx="889000" cy="3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94362</xdr:rowOff>
    </xdr:from>
    <xdr:to>
      <xdr:col>81</xdr:col>
      <xdr:colOff>101600</xdr:colOff>
      <xdr:row>99</xdr:row>
      <xdr:rowOff>24512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99</xdr:row>
      <xdr:rowOff>15639</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98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102347</xdr:rowOff>
    </xdr:from>
    <xdr:to>
      <xdr:col>76</xdr:col>
      <xdr:colOff>114300</xdr:colOff>
      <xdr:row>96</xdr:row>
      <xdr:rowOff>39720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5875747"/>
          <a:ext cx="889000" cy="62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136435</xdr:rowOff>
    </xdr:from>
    <xdr:to>
      <xdr:col>76</xdr:col>
      <xdr:colOff>165100</xdr:colOff>
      <xdr:row>99</xdr:row>
      <xdr:rowOff>66585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57712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32015</xdr:rowOff>
    </xdr:from>
    <xdr:to>
      <xdr:col>71</xdr:col>
      <xdr:colOff>177800</xdr:colOff>
      <xdr:row>96</xdr:row>
      <xdr:rowOff>39720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5976865"/>
          <a:ext cx="889000" cy="5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5028</xdr:rowOff>
    </xdr:from>
    <xdr:to>
      <xdr:col>72</xdr:col>
      <xdr:colOff>38100</xdr:colOff>
      <xdr:row>99</xdr:row>
      <xdr:rowOff>106628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7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97755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170328</xdr:rowOff>
    </xdr:from>
    <xdr:to>
      <xdr:col>67</xdr:col>
      <xdr:colOff>101600</xdr:colOff>
      <xdr:row>99</xdr:row>
      <xdr:rowOff>100478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91605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70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138179</xdr:rowOff>
    </xdr:from>
    <xdr:to>
      <xdr:col>85</xdr:col>
      <xdr:colOff>177800</xdr:colOff>
      <xdr:row>99</xdr:row>
      <xdr:rowOff>68329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4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113002</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60275</xdr:rowOff>
    </xdr:from>
    <xdr:to>
      <xdr:col>81</xdr:col>
      <xdr:colOff>101600</xdr:colOff>
      <xdr:row>90</xdr:row>
      <xdr:rowOff>161875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4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89</xdr:row>
      <xdr:rowOff>6952</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36205" y="152660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51547</xdr:rowOff>
    </xdr:from>
    <xdr:to>
      <xdr:col>76</xdr:col>
      <xdr:colOff>165100</xdr:colOff>
      <xdr:row>92</xdr:row>
      <xdr:rowOff>153147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58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90</xdr:row>
      <xdr:rowOff>169674</xdr:rowOff>
    </xdr:from>
    <xdr:ext cx="69018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47205" y="1560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160370</xdr:rowOff>
    </xdr:from>
    <xdr:to>
      <xdr:col>72</xdr:col>
      <xdr:colOff>38100</xdr:colOff>
      <xdr:row>96</xdr:row>
      <xdr:rowOff>90520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4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107047</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22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152665</xdr:rowOff>
    </xdr:from>
    <xdr:to>
      <xdr:col>67</xdr:col>
      <xdr:colOff>101600</xdr:colOff>
      <xdr:row>93</xdr:row>
      <xdr:rowOff>82815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592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91</xdr:row>
      <xdr:rowOff>99342</xdr:rowOff>
    </xdr:from>
    <xdr:ext cx="69018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469205" y="15701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48652</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6220852"/>
          <a:ext cx="1269" cy="56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166779</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9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48652</xdr:rowOff>
    </xdr:from>
    <xdr:to>
      <xdr:col>116</xdr:col>
      <xdr:colOff>152400</xdr:colOff>
      <xdr:row>36</xdr:row>
      <xdr:rowOff>48652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22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94290</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80840"/>
          <a:ext cx="8382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9675</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158248</xdr:rowOff>
    </xdr:from>
    <xdr:to>
      <xdr:col>116</xdr:col>
      <xdr:colOff>114300</xdr:colOff>
      <xdr:row>39</xdr:row>
      <xdr:rowOff>88398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94290</xdr:rowOff>
    </xdr:from>
    <xdr:to>
      <xdr:col>111</xdr:col>
      <xdr:colOff>177800</xdr:colOff>
      <xdr:row>39</xdr:row>
      <xdr:rowOff>98258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780840"/>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138588</xdr:rowOff>
    </xdr:from>
    <xdr:to>
      <xdr:col>112</xdr:col>
      <xdr:colOff>38100</xdr:colOff>
      <xdr:row>39</xdr:row>
      <xdr:rowOff>68738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65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85265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2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98258</xdr:rowOff>
    </xdr:from>
    <xdr:to>
      <xdr:col>107</xdr:col>
      <xdr:colOff>50800</xdr:colOff>
      <xdr:row>39</xdr:row>
      <xdr:rowOff>98258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84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157235</xdr:rowOff>
    </xdr:from>
    <xdr:to>
      <xdr:col>107</xdr:col>
      <xdr:colOff>101600</xdr:colOff>
      <xdr:row>39</xdr:row>
      <xdr:rowOff>87385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7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103912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4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101899</xdr:rowOff>
    </xdr:from>
    <xdr:to>
      <xdr:col>102</xdr:col>
      <xdr:colOff>114300</xdr:colOff>
      <xdr:row>39</xdr:row>
      <xdr:rowOff>98258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5245399"/>
          <a:ext cx="889000" cy="15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19634</xdr:rowOff>
    </xdr:from>
    <xdr:to>
      <xdr:col>102</xdr:col>
      <xdr:colOff>165100</xdr:colOff>
      <xdr:row>39</xdr:row>
      <xdr:rowOff>121234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70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137761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165660</xdr:rowOff>
    </xdr:from>
    <xdr:to>
      <xdr:col>98</xdr:col>
      <xdr:colOff>38100</xdr:colOff>
      <xdr:row>39</xdr:row>
      <xdr:rowOff>95810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86937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77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136674</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5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43490</xdr:rowOff>
    </xdr:from>
    <xdr:to>
      <xdr:col>112</xdr:col>
      <xdr:colOff>38100</xdr:colOff>
      <xdr:row>39</xdr:row>
      <xdr:rowOff>145090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136217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822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47458</xdr:rowOff>
    </xdr:from>
    <xdr:to>
      <xdr:col>107</xdr:col>
      <xdr:colOff>101600</xdr:colOff>
      <xdr:row>39</xdr:row>
      <xdr:rowOff>149058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140185</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77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47458</xdr:rowOff>
    </xdr:from>
    <xdr:to>
      <xdr:col>102</xdr:col>
      <xdr:colOff>165100</xdr:colOff>
      <xdr:row>39</xdr:row>
      <xdr:rowOff>149058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140185</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51099</xdr:rowOff>
    </xdr:from>
    <xdr:to>
      <xdr:col>98</xdr:col>
      <xdr:colOff>38100</xdr:colOff>
      <xdr:row>30</xdr:row>
      <xdr:rowOff>152699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51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169226</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389111" y="496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93163</xdr:rowOff>
    </xdr:from>
    <xdr:to>
      <xdr:col>107</xdr:col>
      <xdr:colOff>50800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20871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93163</xdr:rowOff>
    </xdr:from>
    <xdr:to>
      <xdr:col>102</xdr:col>
      <xdr:colOff>114300</xdr:colOff>
      <xdr:row>59</xdr:row>
      <xdr:rowOff>93213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20871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115744</xdr:rowOff>
    </xdr:from>
    <xdr:to>
      <xdr:col>102</xdr:col>
      <xdr:colOff>165100</xdr:colOff>
      <xdr:row>59</xdr:row>
      <xdr:rowOff>45894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62421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83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147356</xdr:rowOff>
    </xdr:from>
    <xdr:to>
      <xdr:col>98</xdr:col>
      <xdr:colOff>38100</xdr:colOff>
      <xdr:row>59</xdr:row>
      <xdr:rowOff>77506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94033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8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42363</xdr:rowOff>
    </xdr:from>
    <xdr:to>
      <xdr:col>102</xdr:col>
      <xdr:colOff>165100</xdr:colOff>
      <xdr:row>59</xdr:row>
      <xdr:rowOff>143963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135090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25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42413</xdr:rowOff>
    </xdr:from>
    <xdr:to>
      <xdr:col>98</xdr:col>
      <xdr:colOff>38100</xdr:colOff>
      <xdr:row>59</xdr:row>
      <xdr:rowOff>144013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135140</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25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75361</xdr:rowOff>
    </xdr:from>
    <xdr:to>
      <xdr:col>116</xdr:col>
      <xdr:colOff>63500</xdr:colOff>
      <xdr:row>77</xdr:row>
      <xdr:rowOff>76912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77011"/>
          <a:ext cx="8382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76912</xdr:rowOff>
    </xdr:from>
    <xdr:to>
      <xdr:col>111</xdr:col>
      <xdr:colOff>177800</xdr:colOff>
      <xdr:row>77</xdr:row>
      <xdr:rowOff>101955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78562"/>
          <a:ext cx="889000" cy="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101955</xdr:rowOff>
    </xdr:from>
    <xdr:to>
      <xdr:col>107</xdr:col>
      <xdr:colOff>50800</xdr:colOff>
      <xdr:row>77</xdr:row>
      <xdr:rowOff>102209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30360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102209</xdr:rowOff>
    </xdr:from>
    <xdr:to>
      <xdr:col>102</xdr:col>
      <xdr:colOff>114300</xdr:colOff>
      <xdr:row>77</xdr:row>
      <xdr:rowOff>144463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303859"/>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160401</xdr:rowOff>
    </xdr:from>
    <xdr:to>
      <xdr:col>102</xdr:col>
      <xdr:colOff>165100</xdr:colOff>
      <xdr:row>76</xdr:row>
      <xdr:rowOff>90551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107078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125235</xdr:rowOff>
    </xdr:from>
    <xdr:to>
      <xdr:col>98</xdr:col>
      <xdr:colOff>38100</xdr:colOff>
      <xdr:row>76</xdr:row>
      <xdr:rowOff>55386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71912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24561</xdr:rowOff>
    </xdr:from>
    <xdr:to>
      <xdr:col>116</xdr:col>
      <xdr:colOff>114300</xdr:colOff>
      <xdr:row>77</xdr:row>
      <xdr:rowOff>126161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2988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0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26112</xdr:rowOff>
    </xdr:from>
    <xdr:to>
      <xdr:col>112</xdr:col>
      <xdr:colOff>38100</xdr:colOff>
      <xdr:row>77</xdr:row>
      <xdr:rowOff>127712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118839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51155</xdr:rowOff>
    </xdr:from>
    <xdr:to>
      <xdr:col>107</xdr:col>
      <xdr:colOff>101600</xdr:colOff>
      <xdr:row>77</xdr:row>
      <xdr:rowOff>152755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143882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51409</xdr:rowOff>
    </xdr:from>
    <xdr:to>
      <xdr:col>102</xdr:col>
      <xdr:colOff>165100</xdr:colOff>
      <xdr:row>77</xdr:row>
      <xdr:rowOff>153009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144136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3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93663</xdr:rowOff>
    </xdr:from>
    <xdr:to>
      <xdr:col>98</xdr:col>
      <xdr:colOff>38100</xdr:colOff>
      <xdr:row>78</xdr:row>
      <xdr:rowOff>23813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14940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変動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の大きい物件費、積立金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指定取消に伴うものであり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、ふるさと納税寄付金の動向が本町財政構造に大きな影響を与えることがわかる。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、類似団体を大きく上回っているが、現在当町が重要施策として実施している子育て支援等に係る児童福祉関係補助費が大きな要因である。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及び公債費については、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今後、公共施設の老朽化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に伴う更新整備もあることから、公共施設等総合管理計画や個別施設計画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等をもとに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平準化を図る必要がある。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10,262
10,168
102.11
11,175,617
10,394,556
467,489
3,887,176
5,716,281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117983</xdr:rowOff>
    </xdr:from>
    <xdr:to>
      <xdr:col>24</xdr:col>
      <xdr:colOff>63500</xdr:colOff>
      <xdr:row>38</xdr:row>
      <xdr:rowOff>136906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633083"/>
          <a:ext cx="8382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117983</xdr:rowOff>
    </xdr:from>
    <xdr:to>
      <xdr:col>19</xdr:col>
      <xdr:colOff>177800</xdr:colOff>
      <xdr:row>38</xdr:row>
      <xdr:rowOff>128651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3308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111633</xdr:rowOff>
    </xdr:from>
    <xdr:to>
      <xdr:col>15</xdr:col>
      <xdr:colOff>50800</xdr:colOff>
      <xdr:row>38</xdr:row>
      <xdr:rowOff>128651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626733"/>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111633</xdr:rowOff>
    </xdr:from>
    <xdr:to>
      <xdr:col>10</xdr:col>
      <xdr:colOff>114300</xdr:colOff>
      <xdr:row>38</xdr:row>
      <xdr:rowOff>119380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26733"/>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164338</xdr:rowOff>
    </xdr:from>
    <xdr:to>
      <xdr:col>10</xdr:col>
      <xdr:colOff>165100</xdr:colOff>
      <xdr:row>38</xdr:row>
      <xdr:rowOff>94488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111015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170561</xdr:rowOff>
    </xdr:from>
    <xdr:to>
      <xdr:col>6</xdr:col>
      <xdr:colOff>38100</xdr:colOff>
      <xdr:row>38</xdr:row>
      <xdr:rowOff>100711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117238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86106</xdr:rowOff>
    </xdr:from>
    <xdr:to>
      <xdr:col>24</xdr:col>
      <xdr:colOff>114300</xdr:colOff>
      <xdr:row>39</xdr:row>
      <xdr:rowOff>16256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1033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1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67183</xdr:rowOff>
    </xdr:from>
    <xdr:to>
      <xdr:col>20</xdr:col>
      <xdr:colOff>38100</xdr:colOff>
      <xdr:row>38</xdr:row>
      <xdr:rowOff>168783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159910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77851</xdr:rowOff>
    </xdr:from>
    <xdr:to>
      <xdr:col>15</xdr:col>
      <xdr:colOff>101600</xdr:colOff>
      <xdr:row>39</xdr:row>
      <xdr:rowOff>8001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170578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8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60833</xdr:rowOff>
    </xdr:from>
    <xdr:to>
      <xdr:col>10</xdr:col>
      <xdr:colOff>165100</xdr:colOff>
      <xdr:row>38</xdr:row>
      <xdr:rowOff>162433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153560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68580</xdr:rowOff>
    </xdr:from>
    <xdr:to>
      <xdr:col>6</xdr:col>
      <xdr:colOff>38100</xdr:colOff>
      <xdr:row>38</xdr:row>
      <xdr:rowOff>170180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161307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67170</xdr:rowOff>
    </xdr:from>
    <xdr:to>
      <xdr:col>24</xdr:col>
      <xdr:colOff>62865</xdr:colOff>
      <xdr:row>58</xdr:row>
      <xdr:rowOff>145761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496920"/>
          <a:ext cx="1270" cy="592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149588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9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145761</xdr:rowOff>
    </xdr:from>
    <xdr:to>
      <xdr:col>24</xdr:col>
      <xdr:colOff>152400</xdr:colOff>
      <xdr:row>58</xdr:row>
      <xdr:rowOff>145761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13847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27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67170</xdr:rowOff>
    </xdr:from>
    <xdr:to>
      <xdr:col>24</xdr:col>
      <xdr:colOff>152400</xdr:colOff>
      <xdr:row>55</xdr:row>
      <xdr:rowOff>67170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49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117248</xdr:rowOff>
    </xdr:from>
    <xdr:to>
      <xdr:col>24</xdr:col>
      <xdr:colOff>63500</xdr:colOff>
      <xdr:row>57</xdr:row>
      <xdr:rowOff>158343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689748"/>
          <a:ext cx="838200" cy="12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127727</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0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149300</xdr:rowOff>
    </xdr:from>
    <xdr:to>
      <xdr:col>24</xdr:col>
      <xdr:colOff>114300</xdr:colOff>
      <xdr:row>58</xdr:row>
      <xdr:rowOff>79450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117248</xdr:rowOff>
    </xdr:from>
    <xdr:to>
      <xdr:col>19</xdr:col>
      <xdr:colOff>177800</xdr:colOff>
      <xdr:row>51</xdr:row>
      <xdr:rowOff>57566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689748"/>
          <a:ext cx="889000" cy="1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129668</xdr:rowOff>
    </xdr:from>
    <xdr:to>
      <xdr:col>20</xdr:col>
      <xdr:colOff>38100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50945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9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57566</xdr:rowOff>
    </xdr:from>
    <xdr:to>
      <xdr:col>15</xdr:col>
      <xdr:colOff>50800</xdr:colOff>
      <xdr:row>55</xdr:row>
      <xdr:rowOff>100396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801516"/>
          <a:ext cx="889000" cy="72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78687</xdr:rowOff>
    </xdr:from>
    <xdr:to>
      <xdr:col>15</xdr:col>
      <xdr:colOff>101600</xdr:colOff>
      <xdr:row>58</xdr:row>
      <xdr:rowOff>8837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171414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107141</xdr:rowOff>
    </xdr:from>
    <xdr:to>
      <xdr:col>10</xdr:col>
      <xdr:colOff>114300</xdr:colOff>
      <xdr:row>55</xdr:row>
      <xdr:rowOff>100396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8679641"/>
          <a:ext cx="889000" cy="85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61471</xdr:rowOff>
    </xdr:from>
    <xdr:to>
      <xdr:col>10</xdr:col>
      <xdr:colOff>165100</xdr:colOff>
      <xdr:row>58</xdr:row>
      <xdr:rowOff>163071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154198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51885</xdr:rowOff>
    </xdr:from>
    <xdr:to>
      <xdr:col>6</xdr:col>
      <xdr:colOff>38100</xdr:colOff>
      <xdr:row>58</xdr:row>
      <xdr:rowOff>153485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144612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107543</xdr:rowOff>
    </xdr:from>
    <xdr:to>
      <xdr:col>24</xdr:col>
      <xdr:colOff>114300</xdr:colOff>
      <xdr:row>58</xdr:row>
      <xdr:rowOff>37693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130420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66448</xdr:rowOff>
    </xdr:from>
    <xdr:to>
      <xdr:col>20</xdr:col>
      <xdr:colOff>38100</xdr:colOff>
      <xdr:row>50</xdr:row>
      <xdr:rowOff>168048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13125</xdr:rowOff>
    </xdr:from>
    <xdr:ext cx="690189"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52205" y="84141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6766</xdr:rowOff>
    </xdr:from>
    <xdr:to>
      <xdr:col>15</xdr:col>
      <xdr:colOff>101600</xdr:colOff>
      <xdr:row>51</xdr:row>
      <xdr:rowOff>108366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5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124893</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563205" y="85259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49596</xdr:rowOff>
    </xdr:from>
    <xdr:to>
      <xdr:col>10</xdr:col>
      <xdr:colOff>165100</xdr:colOff>
      <xdr:row>55</xdr:row>
      <xdr:rowOff>151196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167723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5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56341</xdr:rowOff>
    </xdr:from>
    <xdr:to>
      <xdr:col>6</xdr:col>
      <xdr:colOff>38100</xdr:colOff>
      <xdr:row>50</xdr:row>
      <xdr:rowOff>157941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8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3018</xdr:rowOff>
    </xdr:from>
    <xdr:ext cx="690189"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785205" y="8404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151507</xdr:rowOff>
    </xdr:from>
    <xdr:to>
      <xdr:col>24</xdr:col>
      <xdr:colOff>62865</xdr:colOff>
      <xdr:row>78</xdr:row>
      <xdr:rowOff>85736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667357"/>
          <a:ext cx="1270" cy="791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89563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85736</xdr:rowOff>
    </xdr:from>
    <xdr:to>
      <xdr:col>24</xdr:col>
      <xdr:colOff>152400</xdr:colOff>
      <xdr:row>78</xdr:row>
      <xdr:rowOff>85736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98184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44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151507</xdr:rowOff>
    </xdr:from>
    <xdr:to>
      <xdr:col>24</xdr:col>
      <xdr:colOff>152400</xdr:colOff>
      <xdr:row>73</xdr:row>
      <xdr:rowOff>151507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66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147407</xdr:rowOff>
    </xdr:from>
    <xdr:to>
      <xdr:col>24</xdr:col>
      <xdr:colOff>63500</xdr:colOff>
      <xdr:row>76</xdr:row>
      <xdr:rowOff>23526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320357"/>
          <a:ext cx="838200" cy="73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26946</xdr:rowOff>
    </xdr:from>
    <xdr:to>
      <xdr:col>24</xdr:col>
      <xdr:colOff>114300</xdr:colOff>
      <xdr:row>76</xdr:row>
      <xdr:rowOff>128546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147407</xdr:rowOff>
    </xdr:from>
    <xdr:to>
      <xdr:col>19</xdr:col>
      <xdr:colOff>177800</xdr:colOff>
      <xdr:row>76</xdr:row>
      <xdr:rowOff>147793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320357"/>
          <a:ext cx="889000" cy="85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154032</xdr:rowOff>
    </xdr:from>
    <xdr:to>
      <xdr:col>20</xdr:col>
      <xdr:colOff>38100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75309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0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111075</xdr:rowOff>
    </xdr:from>
    <xdr:to>
      <xdr:col>15</xdr:col>
      <xdr:colOff>50800</xdr:colOff>
      <xdr:row>76</xdr:row>
      <xdr:rowOff>147793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41275"/>
          <a:ext cx="889000" cy="3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111429</xdr:rowOff>
    </xdr:from>
    <xdr:to>
      <xdr:col>15</xdr:col>
      <xdr:colOff>101600</xdr:colOff>
      <xdr:row>77</xdr:row>
      <xdr:rowOff>41579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32706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111075</xdr:rowOff>
    </xdr:from>
    <xdr:to>
      <xdr:col>10</xdr:col>
      <xdr:colOff>114300</xdr:colOff>
      <xdr:row>77</xdr:row>
      <xdr:rowOff>39474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41275"/>
          <a:ext cx="889000" cy="9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63522</xdr:rowOff>
    </xdr:from>
    <xdr:to>
      <xdr:col>10</xdr:col>
      <xdr:colOff>165100</xdr:colOff>
      <xdr:row>77</xdr:row>
      <xdr:rowOff>165122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6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156249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5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87948</xdr:rowOff>
    </xdr:from>
    <xdr:to>
      <xdr:col>6</xdr:col>
      <xdr:colOff>38100</xdr:colOff>
      <xdr:row>78</xdr:row>
      <xdr:rowOff>18098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8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144176</xdr:rowOff>
    </xdr:from>
    <xdr:to>
      <xdr:col>24</xdr:col>
      <xdr:colOff>114300</xdr:colOff>
      <xdr:row>76</xdr:row>
      <xdr:rowOff>74326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167053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5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96607</xdr:rowOff>
    </xdr:from>
    <xdr:to>
      <xdr:col>20</xdr:col>
      <xdr:colOff>38100</xdr:colOff>
      <xdr:row>72</xdr:row>
      <xdr:rowOff>26757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2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43284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0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96993</xdr:rowOff>
    </xdr:from>
    <xdr:to>
      <xdr:col>15</xdr:col>
      <xdr:colOff>101600</xdr:colOff>
      <xdr:row>77</xdr:row>
      <xdr:rowOff>27143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43670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60275</xdr:rowOff>
    </xdr:from>
    <xdr:to>
      <xdr:col>10</xdr:col>
      <xdr:colOff>165100</xdr:colOff>
      <xdr:row>76</xdr:row>
      <xdr:rowOff>161875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6952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6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160124</xdr:rowOff>
    </xdr:from>
    <xdr:to>
      <xdr:col>6</xdr:col>
      <xdr:colOff>38100</xdr:colOff>
      <xdr:row>77</xdr:row>
      <xdr:rowOff>90274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106801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6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87816</xdr:rowOff>
    </xdr:from>
    <xdr:to>
      <xdr:col>24</xdr:col>
      <xdr:colOff>63500</xdr:colOff>
      <xdr:row>96</xdr:row>
      <xdr:rowOff>165714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47016"/>
          <a:ext cx="838200" cy="7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87816</xdr:rowOff>
    </xdr:from>
    <xdr:to>
      <xdr:col>19</xdr:col>
      <xdr:colOff>177800</xdr:colOff>
      <xdr:row>96</xdr:row>
      <xdr:rowOff>122793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47016"/>
          <a:ext cx="8890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121906</xdr:rowOff>
    </xdr:from>
    <xdr:to>
      <xdr:col>15</xdr:col>
      <xdr:colOff>50800</xdr:colOff>
      <xdr:row>96</xdr:row>
      <xdr:rowOff>122793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09656"/>
          <a:ext cx="889000" cy="17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121906</xdr:rowOff>
    </xdr:from>
    <xdr:to>
      <xdr:col>10</xdr:col>
      <xdr:colOff>114300</xdr:colOff>
      <xdr:row>96</xdr:row>
      <xdr:rowOff>121380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09656"/>
          <a:ext cx="889000" cy="17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132138</xdr:rowOff>
    </xdr:from>
    <xdr:to>
      <xdr:col>10</xdr:col>
      <xdr:colOff>165100</xdr:colOff>
      <xdr:row>97</xdr:row>
      <xdr:rowOff>62288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53415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160910</xdr:rowOff>
    </xdr:from>
    <xdr:to>
      <xdr:col>6</xdr:col>
      <xdr:colOff>38100</xdr:colOff>
      <xdr:row>97</xdr:row>
      <xdr:rowOff>91060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82187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114914</xdr:rowOff>
    </xdr:from>
    <xdr:to>
      <xdr:col>24</xdr:col>
      <xdr:colOff>114300</xdr:colOff>
      <xdr:row>97</xdr:row>
      <xdr:rowOff>45064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93341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5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37016</xdr:rowOff>
    </xdr:from>
    <xdr:to>
      <xdr:col>20</xdr:col>
      <xdr:colOff>38100</xdr:colOff>
      <xdr:row>96</xdr:row>
      <xdr:rowOff>138616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9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129743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71993</xdr:rowOff>
    </xdr:from>
    <xdr:to>
      <xdr:col>15</xdr:col>
      <xdr:colOff>101600</xdr:colOff>
      <xdr:row>97</xdr:row>
      <xdr:rowOff>2143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164720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2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71106</xdr:rowOff>
    </xdr:from>
    <xdr:to>
      <xdr:col>10</xdr:col>
      <xdr:colOff>165100</xdr:colOff>
      <xdr:row>96</xdr:row>
      <xdr:rowOff>1256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17783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3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70580</xdr:rowOff>
    </xdr:from>
    <xdr:to>
      <xdr:col>6</xdr:col>
      <xdr:colOff>38100</xdr:colOff>
      <xdr:row>97</xdr:row>
      <xdr:rowOff>730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17257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0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97899</xdr:rowOff>
    </xdr:from>
    <xdr:to>
      <xdr:col>55</xdr:col>
      <xdr:colOff>0</xdr:colOff>
      <xdr:row>39</xdr:row>
      <xdr:rowOff>97899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97246</xdr:rowOff>
    </xdr:from>
    <xdr:to>
      <xdr:col>50</xdr:col>
      <xdr:colOff>114300</xdr:colOff>
      <xdr:row>39</xdr:row>
      <xdr:rowOff>97899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379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97246</xdr:rowOff>
    </xdr:from>
    <xdr:to>
      <xdr:col>45</xdr:col>
      <xdr:colOff>177800</xdr:colOff>
      <xdr:row>39</xdr:row>
      <xdr:rowOff>97899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8379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97899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4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123190</xdr:rowOff>
    </xdr:from>
    <xdr:to>
      <xdr:col>41</xdr:col>
      <xdr:colOff>101600</xdr:colOff>
      <xdr:row>38</xdr:row>
      <xdr:rowOff>53340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69867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126782</xdr:rowOff>
    </xdr:from>
    <xdr:to>
      <xdr:col>36</xdr:col>
      <xdr:colOff>165100</xdr:colOff>
      <xdr:row>38</xdr:row>
      <xdr:rowOff>56932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73459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45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47099</xdr:rowOff>
    </xdr:from>
    <xdr:to>
      <xdr:col>55</xdr:col>
      <xdr:colOff>50800</xdr:colOff>
      <xdr:row>39</xdr:row>
      <xdr:rowOff>148699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133476</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47099</xdr:rowOff>
    </xdr:from>
    <xdr:to>
      <xdr:col>50</xdr:col>
      <xdr:colOff>165100</xdr:colOff>
      <xdr:row>39</xdr:row>
      <xdr:rowOff>148699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139826</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46446</xdr:rowOff>
    </xdr:from>
    <xdr:to>
      <xdr:col>46</xdr:col>
      <xdr:colOff>38100</xdr:colOff>
      <xdr:row>39</xdr:row>
      <xdr:rowOff>148046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139173</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47099</xdr:rowOff>
    </xdr:from>
    <xdr:to>
      <xdr:col>41</xdr:col>
      <xdr:colOff>101600</xdr:colOff>
      <xdr:row>39</xdr:row>
      <xdr:rowOff>148699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139826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46772</xdr:rowOff>
    </xdr:from>
    <xdr:to>
      <xdr:col>36</xdr:col>
      <xdr:colOff>165100</xdr:colOff>
      <xdr:row>39</xdr:row>
      <xdr:rowOff>148372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139499</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153458</xdr:rowOff>
    </xdr:from>
    <xdr:to>
      <xdr:col>55</xdr:col>
      <xdr:colOff>0</xdr:colOff>
      <xdr:row>58</xdr:row>
      <xdr:rowOff>27984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54658"/>
          <a:ext cx="838200" cy="21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11854</xdr:rowOff>
    </xdr:from>
    <xdr:to>
      <xdr:col>50</xdr:col>
      <xdr:colOff>114300</xdr:colOff>
      <xdr:row>58</xdr:row>
      <xdr:rowOff>27984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55954"/>
          <a:ext cx="889000" cy="1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11854</xdr:rowOff>
    </xdr:from>
    <xdr:to>
      <xdr:col>45</xdr:col>
      <xdr:colOff>177800</xdr:colOff>
      <xdr:row>58</xdr:row>
      <xdr:rowOff>48423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55954"/>
          <a:ext cx="889000" cy="3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11815</xdr:rowOff>
    </xdr:from>
    <xdr:to>
      <xdr:col>41</xdr:col>
      <xdr:colOff>50800</xdr:colOff>
      <xdr:row>58</xdr:row>
      <xdr:rowOff>48423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55915"/>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171059</xdr:rowOff>
    </xdr:from>
    <xdr:to>
      <xdr:col>41</xdr:col>
      <xdr:colOff>101600</xdr:colOff>
      <xdr:row>58</xdr:row>
      <xdr:rowOff>101209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4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92336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156801</xdr:rowOff>
    </xdr:from>
    <xdr:to>
      <xdr:col>36</xdr:col>
      <xdr:colOff>165100</xdr:colOff>
      <xdr:row>58</xdr:row>
      <xdr:rowOff>86951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78078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102658</xdr:rowOff>
    </xdr:from>
    <xdr:to>
      <xdr:col>55</xdr:col>
      <xdr:colOff>50800</xdr:colOff>
      <xdr:row>57</xdr:row>
      <xdr:rowOff>32808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0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125535</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5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148634</xdr:rowOff>
    </xdr:from>
    <xdr:to>
      <xdr:col>50</xdr:col>
      <xdr:colOff>165100</xdr:colOff>
      <xdr:row>58</xdr:row>
      <xdr:rowOff>78784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69911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1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132504</xdr:rowOff>
    </xdr:from>
    <xdr:to>
      <xdr:col>46</xdr:col>
      <xdr:colOff>38100</xdr:colOff>
      <xdr:row>58</xdr:row>
      <xdr:rowOff>62654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53781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169073</xdr:rowOff>
    </xdr:from>
    <xdr:to>
      <xdr:col>41</xdr:col>
      <xdr:colOff>101600</xdr:colOff>
      <xdr:row>58</xdr:row>
      <xdr:rowOff>99223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115750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132465</xdr:rowOff>
    </xdr:from>
    <xdr:to>
      <xdr:col>36</xdr:col>
      <xdr:colOff>165100</xdr:colOff>
      <xdr:row>58</xdr:row>
      <xdr:rowOff>62615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79142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164726</xdr:rowOff>
    </xdr:from>
    <xdr:to>
      <xdr:col>55</xdr:col>
      <xdr:colOff>0</xdr:colOff>
      <xdr:row>77</xdr:row>
      <xdr:rowOff>4483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94926"/>
          <a:ext cx="838200" cy="1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4483</xdr:rowOff>
    </xdr:from>
    <xdr:to>
      <xdr:col>50</xdr:col>
      <xdr:colOff>114300</xdr:colOff>
      <xdr:row>77</xdr:row>
      <xdr:rowOff>97670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06133"/>
          <a:ext cx="889000" cy="9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97670</xdr:rowOff>
    </xdr:from>
    <xdr:to>
      <xdr:col>45</xdr:col>
      <xdr:colOff>177800</xdr:colOff>
      <xdr:row>78</xdr:row>
      <xdr:rowOff>34961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99320"/>
          <a:ext cx="889000" cy="10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24614</xdr:rowOff>
    </xdr:from>
    <xdr:to>
      <xdr:col>41</xdr:col>
      <xdr:colOff>50800</xdr:colOff>
      <xdr:row>78</xdr:row>
      <xdr:rowOff>34961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97714"/>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133308</xdr:rowOff>
    </xdr:from>
    <xdr:to>
      <xdr:col>41</xdr:col>
      <xdr:colOff>101600</xdr:colOff>
      <xdr:row>78</xdr:row>
      <xdr:rowOff>63458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79985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151271</xdr:rowOff>
    </xdr:from>
    <xdr:to>
      <xdr:col>36</xdr:col>
      <xdr:colOff>165100</xdr:colOff>
      <xdr:row>78</xdr:row>
      <xdr:rowOff>81421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113926</xdr:rowOff>
    </xdr:from>
    <xdr:to>
      <xdr:col>55</xdr:col>
      <xdr:colOff>50800</xdr:colOff>
      <xdr:row>77</xdr:row>
      <xdr:rowOff>44076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136803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9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125133</xdr:rowOff>
    </xdr:from>
    <xdr:to>
      <xdr:col>50</xdr:col>
      <xdr:colOff>165100</xdr:colOff>
      <xdr:row>77</xdr:row>
      <xdr:rowOff>55283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71810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3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46870</xdr:rowOff>
    </xdr:from>
    <xdr:to>
      <xdr:col>46</xdr:col>
      <xdr:colOff>38100</xdr:colOff>
      <xdr:row>77</xdr:row>
      <xdr:rowOff>148470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139597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155611</xdr:rowOff>
    </xdr:from>
    <xdr:to>
      <xdr:col>41</xdr:col>
      <xdr:colOff>101600</xdr:colOff>
      <xdr:row>78</xdr:row>
      <xdr:rowOff>85761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76888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4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145264</xdr:rowOff>
    </xdr:from>
    <xdr:to>
      <xdr:col>36</xdr:col>
      <xdr:colOff>165100</xdr:colOff>
      <xdr:row>78</xdr:row>
      <xdr:rowOff>75414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91941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19707</xdr:rowOff>
    </xdr:from>
    <xdr:to>
      <xdr:col>55</xdr:col>
      <xdr:colOff>0</xdr:colOff>
      <xdr:row>99</xdr:row>
      <xdr:rowOff>111674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993257"/>
          <a:ext cx="838200" cy="9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19707</xdr:rowOff>
    </xdr:from>
    <xdr:to>
      <xdr:col>50</xdr:col>
      <xdr:colOff>114300</xdr:colOff>
      <xdr:row>99</xdr:row>
      <xdr:rowOff>103840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993257"/>
          <a:ext cx="889000" cy="8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103840</xdr:rowOff>
    </xdr:from>
    <xdr:to>
      <xdr:col>45</xdr:col>
      <xdr:colOff>177800</xdr:colOff>
      <xdr:row>99</xdr:row>
      <xdr:rowOff>110889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7077390"/>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66548</xdr:rowOff>
    </xdr:from>
    <xdr:to>
      <xdr:col>41</xdr:col>
      <xdr:colOff>50800</xdr:colOff>
      <xdr:row>99</xdr:row>
      <xdr:rowOff>110889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7040098"/>
          <a:ext cx="889000" cy="4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116644</xdr:rowOff>
    </xdr:from>
    <xdr:to>
      <xdr:col>41</xdr:col>
      <xdr:colOff>101600</xdr:colOff>
      <xdr:row>98</xdr:row>
      <xdr:rowOff>46794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63321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150888</xdr:rowOff>
    </xdr:from>
    <xdr:to>
      <xdr:col>36</xdr:col>
      <xdr:colOff>165100</xdr:colOff>
      <xdr:row>98</xdr:row>
      <xdr:rowOff>81038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97565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5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60874</xdr:rowOff>
    </xdr:from>
    <xdr:to>
      <xdr:col>55</xdr:col>
      <xdr:colOff>50800</xdr:colOff>
      <xdr:row>99</xdr:row>
      <xdr:rowOff>162474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70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147251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9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140357</xdr:rowOff>
    </xdr:from>
    <xdr:to>
      <xdr:col>50</xdr:col>
      <xdr:colOff>165100</xdr:colOff>
      <xdr:row>99</xdr:row>
      <xdr:rowOff>70507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9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61634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70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53040</xdr:rowOff>
    </xdr:from>
    <xdr:to>
      <xdr:col>46</xdr:col>
      <xdr:colOff>38100</xdr:colOff>
      <xdr:row>99</xdr:row>
      <xdr:rowOff>154640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70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145767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11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60089</xdr:rowOff>
    </xdr:from>
    <xdr:to>
      <xdr:col>41</xdr:col>
      <xdr:colOff>101600</xdr:colOff>
      <xdr:row>99</xdr:row>
      <xdr:rowOff>161689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70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152816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12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15748</xdr:rowOff>
    </xdr:from>
    <xdr:to>
      <xdr:col>36</xdr:col>
      <xdr:colOff>165100</xdr:colOff>
      <xdr:row>99</xdr:row>
      <xdr:rowOff>117348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9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108475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165858</xdr:rowOff>
    </xdr:from>
    <xdr:to>
      <xdr:col>85</xdr:col>
      <xdr:colOff>127000</xdr:colOff>
      <xdr:row>38</xdr:row>
      <xdr:rowOff>169597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80958"/>
          <a:ext cx="8382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10835</xdr:rowOff>
    </xdr:from>
    <xdr:to>
      <xdr:col>81</xdr:col>
      <xdr:colOff>50800</xdr:colOff>
      <xdr:row>38</xdr:row>
      <xdr:rowOff>165858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25935"/>
          <a:ext cx="889000" cy="1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10835</xdr:rowOff>
    </xdr:from>
    <xdr:to>
      <xdr:col>76</xdr:col>
      <xdr:colOff>114300</xdr:colOff>
      <xdr:row>38</xdr:row>
      <xdr:rowOff>87595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25935"/>
          <a:ext cx="889000" cy="7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87595</xdr:rowOff>
    </xdr:from>
    <xdr:to>
      <xdr:col>71</xdr:col>
      <xdr:colOff>177800</xdr:colOff>
      <xdr:row>39</xdr:row>
      <xdr:rowOff>37565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02695"/>
          <a:ext cx="889000" cy="1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101946</xdr:rowOff>
    </xdr:from>
    <xdr:to>
      <xdr:col>72</xdr:col>
      <xdr:colOff>38100</xdr:colOff>
      <xdr:row>38</xdr:row>
      <xdr:rowOff>32096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4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48623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81732</xdr:rowOff>
    </xdr:from>
    <xdr:to>
      <xdr:col>67</xdr:col>
      <xdr:colOff>101600</xdr:colOff>
      <xdr:row>38</xdr:row>
      <xdr:rowOff>11881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28409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0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118797</xdr:rowOff>
    </xdr:from>
    <xdr:to>
      <xdr:col>85</xdr:col>
      <xdr:colOff>177800</xdr:colOff>
      <xdr:row>39</xdr:row>
      <xdr:rowOff>48947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33724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115058</xdr:rowOff>
    </xdr:from>
    <xdr:to>
      <xdr:col>81</xdr:col>
      <xdr:colOff>101600</xdr:colOff>
      <xdr:row>39</xdr:row>
      <xdr:rowOff>45208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36335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2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131485</xdr:rowOff>
    </xdr:from>
    <xdr:to>
      <xdr:col>76</xdr:col>
      <xdr:colOff>165100</xdr:colOff>
      <xdr:row>38</xdr:row>
      <xdr:rowOff>61635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7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52762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6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36795</xdr:rowOff>
    </xdr:from>
    <xdr:to>
      <xdr:col>72</xdr:col>
      <xdr:colOff>38100</xdr:colOff>
      <xdr:row>38</xdr:row>
      <xdr:rowOff>138395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129522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4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158215</xdr:rowOff>
    </xdr:from>
    <xdr:to>
      <xdr:col>67</xdr:col>
      <xdr:colOff>101600</xdr:colOff>
      <xdr:row>39</xdr:row>
      <xdr:rowOff>88365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79492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6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93954</xdr:rowOff>
    </xdr:from>
    <xdr:to>
      <xdr:col>85</xdr:col>
      <xdr:colOff>127000</xdr:colOff>
      <xdr:row>58</xdr:row>
      <xdr:rowOff>101315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10038054"/>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70865</xdr:rowOff>
    </xdr:from>
    <xdr:to>
      <xdr:col>81</xdr:col>
      <xdr:colOff>50800</xdr:colOff>
      <xdr:row>58</xdr:row>
      <xdr:rowOff>101315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10014965"/>
          <a:ext cx="889000" cy="3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69755</xdr:rowOff>
    </xdr:from>
    <xdr:to>
      <xdr:col>76</xdr:col>
      <xdr:colOff>114300</xdr:colOff>
      <xdr:row>58</xdr:row>
      <xdr:rowOff>70865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10013855"/>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69755</xdr:rowOff>
    </xdr:from>
    <xdr:to>
      <xdr:col>71</xdr:col>
      <xdr:colOff>177800</xdr:colOff>
      <xdr:row>58</xdr:row>
      <xdr:rowOff>144272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13855"/>
          <a:ext cx="889000" cy="7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153238</xdr:rowOff>
    </xdr:from>
    <xdr:to>
      <xdr:col>72</xdr:col>
      <xdr:colOff>38100</xdr:colOff>
      <xdr:row>58</xdr:row>
      <xdr:rowOff>83388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92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99915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146141</xdr:rowOff>
    </xdr:from>
    <xdr:to>
      <xdr:col>67</xdr:col>
      <xdr:colOff>101600</xdr:colOff>
      <xdr:row>58</xdr:row>
      <xdr:rowOff>76291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92818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43154</xdr:rowOff>
    </xdr:from>
    <xdr:to>
      <xdr:col>85</xdr:col>
      <xdr:colOff>177800</xdr:colOff>
      <xdr:row>58</xdr:row>
      <xdr:rowOff>144754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129531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50515</xdr:rowOff>
    </xdr:from>
    <xdr:to>
      <xdr:col>81</xdr:col>
      <xdr:colOff>101600</xdr:colOff>
      <xdr:row>58</xdr:row>
      <xdr:rowOff>152115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143242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20065</xdr:rowOff>
    </xdr:from>
    <xdr:to>
      <xdr:col>76</xdr:col>
      <xdr:colOff>165100</xdr:colOff>
      <xdr:row>58</xdr:row>
      <xdr:rowOff>121665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6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112792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5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18955</xdr:rowOff>
    </xdr:from>
    <xdr:to>
      <xdr:col>72</xdr:col>
      <xdr:colOff>38100</xdr:colOff>
      <xdr:row>58</xdr:row>
      <xdr:rowOff>120555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111682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5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93472</xdr:rowOff>
    </xdr:from>
    <xdr:to>
      <xdr:col>67</xdr:col>
      <xdr:colOff>101600</xdr:colOff>
      <xdr:row>59</xdr:row>
      <xdr:rowOff>23622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14749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33731</xdr:rowOff>
    </xdr:from>
    <xdr:to>
      <xdr:col>85</xdr:col>
      <xdr:colOff>127000</xdr:colOff>
      <xdr:row>79</xdr:row>
      <xdr:rowOff>36576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78281"/>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167424</xdr:rowOff>
    </xdr:from>
    <xdr:to>
      <xdr:col>81</xdr:col>
      <xdr:colOff>50800</xdr:colOff>
      <xdr:row>79</xdr:row>
      <xdr:rowOff>36576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40524"/>
          <a:ext cx="8890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154166</xdr:rowOff>
    </xdr:from>
    <xdr:to>
      <xdr:col>76</xdr:col>
      <xdr:colOff>114300</xdr:colOff>
      <xdr:row>78</xdr:row>
      <xdr:rowOff>167424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27266"/>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149149</xdr:rowOff>
    </xdr:from>
    <xdr:to>
      <xdr:col>71</xdr:col>
      <xdr:colOff>177800</xdr:colOff>
      <xdr:row>78</xdr:row>
      <xdr:rowOff>154166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22249"/>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128536</xdr:rowOff>
    </xdr:from>
    <xdr:to>
      <xdr:col>72</xdr:col>
      <xdr:colOff>38100</xdr:colOff>
      <xdr:row>78</xdr:row>
      <xdr:rowOff>58686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75213</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37109</xdr:rowOff>
    </xdr:from>
    <xdr:to>
      <xdr:col>67</xdr:col>
      <xdr:colOff>101600</xdr:colOff>
      <xdr:row>78</xdr:row>
      <xdr:rowOff>138709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155236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154381</xdr:rowOff>
    </xdr:from>
    <xdr:to>
      <xdr:col>85</xdr:col>
      <xdr:colOff>177800</xdr:colOff>
      <xdr:row>79</xdr:row>
      <xdr:rowOff>84531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69308</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42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157226</xdr:rowOff>
    </xdr:from>
    <xdr:to>
      <xdr:col>81</xdr:col>
      <xdr:colOff>101600</xdr:colOff>
      <xdr:row>79</xdr:row>
      <xdr:rowOff>87376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78503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3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116624</xdr:rowOff>
    </xdr:from>
    <xdr:to>
      <xdr:col>76</xdr:col>
      <xdr:colOff>165100</xdr:colOff>
      <xdr:row>79</xdr:row>
      <xdr:rowOff>46774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37901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8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103366</xdr:rowOff>
    </xdr:from>
    <xdr:to>
      <xdr:col>72</xdr:col>
      <xdr:colOff>38100</xdr:colOff>
      <xdr:row>79</xdr:row>
      <xdr:rowOff>33516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24643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6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98349</xdr:rowOff>
    </xdr:from>
    <xdr:to>
      <xdr:col>67</xdr:col>
      <xdr:colOff>101600</xdr:colOff>
      <xdr:row>79</xdr:row>
      <xdr:rowOff>28499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19626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145631</xdr:rowOff>
    </xdr:from>
    <xdr:to>
      <xdr:col>85</xdr:col>
      <xdr:colOff>127000</xdr:colOff>
      <xdr:row>98</xdr:row>
      <xdr:rowOff>4815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76281"/>
          <a:ext cx="8382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4815</xdr:rowOff>
    </xdr:from>
    <xdr:to>
      <xdr:col>81</xdr:col>
      <xdr:colOff>50800</xdr:colOff>
      <xdr:row>98</xdr:row>
      <xdr:rowOff>7291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0691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7291</xdr:rowOff>
    </xdr:from>
    <xdr:to>
      <xdr:col>76</xdr:col>
      <xdr:colOff>114300</xdr:colOff>
      <xdr:row>98</xdr:row>
      <xdr:rowOff>12464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09391"/>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8728</xdr:rowOff>
    </xdr:from>
    <xdr:to>
      <xdr:col>71</xdr:col>
      <xdr:colOff>177800</xdr:colOff>
      <xdr:row>98</xdr:row>
      <xdr:rowOff>12464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810828"/>
          <a:ext cx="8890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9221</xdr:rowOff>
    </xdr:from>
    <xdr:to>
      <xdr:col>72</xdr:col>
      <xdr:colOff>38100</xdr:colOff>
      <xdr:row>97</xdr:row>
      <xdr:rowOff>110821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127348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23966</xdr:rowOff>
    </xdr:from>
    <xdr:to>
      <xdr:col>67</xdr:col>
      <xdr:colOff>101600</xdr:colOff>
      <xdr:row>97</xdr:row>
      <xdr:rowOff>125566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142093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2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94831</xdr:rowOff>
    </xdr:from>
    <xdr:to>
      <xdr:col>85</xdr:col>
      <xdr:colOff>177800</xdr:colOff>
      <xdr:row>98</xdr:row>
      <xdr:rowOff>24981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73258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125465</xdr:rowOff>
    </xdr:from>
    <xdr:to>
      <xdr:col>81</xdr:col>
      <xdr:colOff>101600</xdr:colOff>
      <xdr:row>98</xdr:row>
      <xdr:rowOff>55615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46742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127941</xdr:rowOff>
    </xdr:from>
    <xdr:to>
      <xdr:col>76</xdr:col>
      <xdr:colOff>165100</xdr:colOff>
      <xdr:row>98</xdr:row>
      <xdr:rowOff>58091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49218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133114</xdr:rowOff>
    </xdr:from>
    <xdr:to>
      <xdr:col>72</xdr:col>
      <xdr:colOff>38100</xdr:colOff>
      <xdr:row>98</xdr:row>
      <xdr:rowOff>63264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54391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129378</xdr:rowOff>
    </xdr:from>
    <xdr:to>
      <xdr:col>67</xdr:col>
      <xdr:colOff>101600</xdr:colOff>
      <xdr:row>98</xdr:row>
      <xdr:rowOff>59528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6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50655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5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88283</xdr:rowOff>
    </xdr:from>
    <xdr:to>
      <xdr:col>102</xdr:col>
      <xdr:colOff>165100</xdr:colOff>
      <xdr:row>39</xdr:row>
      <xdr:rowOff>18433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34960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8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88329</xdr:rowOff>
    </xdr:from>
    <xdr:to>
      <xdr:col>98</xdr:col>
      <xdr:colOff>38100</xdr:colOff>
      <xdr:row>39</xdr:row>
      <xdr:rowOff>18479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35005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78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総務費については、前年度から減少しており、これはふるさと納税指定取消に伴う寄附額の基金への積立額が大幅減となったことが主な要因と考えられる。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民生費については、前年度から減少しており、これは福祉振興基金積立金の減、子育て世帯臨時特別給付金の減が主な要因と考えられる。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農林水産業費については、前年度から増加しており、これは畜産・酪農収益力強化整備等特別対策事業の増、漁業振興対策基金積立金の増が主な要因と考えられる。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商工費については、前年度から増加しており、これは地域商社推進事業の皆増、商工業振興対策基金積立金の減が主な要因と考えられる。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土木費については、前年度から減少となっており、これは町道保管事業の減、用地購入費の皆減、町営住宅建替に伴う工事及び委託料の増が主な要因と考えられる。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教育費については、前年度から増加しており、これは中学校のグラウンド整備工事の増、国指定文化財の工事請負費及び設計監理委託料の減が主な要因と考えられる。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公債費については、前年度から増加しており、これは平成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年度に借り入れた分の元利償還が始まったこと、強制繰上償還を行ったことが主な要因と考えられる。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財政調整基金の残高は前年度比△</a:t>
          </a:r>
          <a:r>
            <a:rPr kumimoji="1" lang="en-US" altLang="ja-JP" sz="1200">
              <a:latin typeface="ＭＳ ゴシック" pitchFamily="49" charset="-128"/>
              <a:ea typeface="ＭＳ ゴシック" pitchFamily="49" charset="-128"/>
            </a:rPr>
            <a:t>15,017</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標準</a:t>
          </a:r>
          <a:r>
            <a:rPr kumimoji="1" lang="ja-JP" altLang="en-US" sz="1200">
              <a:solidFill>
                <a:sysClr val="windowText" lastClr="000000"/>
              </a:solidFill>
              <a:latin typeface="ＭＳ ゴシック" pitchFamily="49" charset="-128"/>
              <a:ea typeface="ＭＳ ゴシック" pitchFamily="49" charset="-128"/>
            </a:rPr>
            <a:t>財政規模比</a:t>
          </a:r>
          <a:r>
            <a:rPr kumimoji="1" lang="en-US" altLang="ja-JP" sz="1200">
              <a:solidFill>
                <a:sysClr val="windowText" lastClr="000000"/>
              </a:solidFill>
              <a:latin typeface="ＭＳ ゴシック" pitchFamily="49" charset="-128"/>
              <a:ea typeface="ＭＳ ゴシック" pitchFamily="49" charset="-128"/>
            </a:rPr>
            <a:t>0.19</a:t>
          </a:r>
          <a:r>
            <a:rPr kumimoji="1" lang="ja-JP" altLang="en-US" sz="1200">
              <a:solidFill>
                <a:sysClr val="windowText" lastClr="000000"/>
              </a:solidFill>
              <a:latin typeface="ＭＳ ゴシック" pitchFamily="49" charset="-128"/>
              <a:ea typeface="ＭＳ ゴシック" pitchFamily="49" charset="-128"/>
            </a:rPr>
            <a:t>ポイント減</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となった。実質収支額は</a:t>
          </a:r>
          <a:r>
            <a:rPr kumimoji="1" lang="en-US" altLang="ja-JP" sz="1200">
              <a:solidFill>
                <a:sysClr val="windowText" lastClr="000000"/>
              </a:solidFill>
              <a:latin typeface="ＭＳ ゴシック" pitchFamily="49" charset="-128"/>
              <a:ea typeface="ＭＳ ゴシック" pitchFamily="49" charset="-128"/>
            </a:rPr>
            <a:t>467,489</a:t>
          </a:r>
          <a:r>
            <a:rPr kumimoji="1" lang="ja-JP" altLang="en-US" sz="1200">
              <a:solidFill>
                <a:sysClr val="windowText" lastClr="000000"/>
              </a:solidFill>
              <a:latin typeface="ＭＳ ゴシック" pitchFamily="49" charset="-128"/>
              <a:ea typeface="ＭＳ ゴシック" pitchFamily="49" charset="-128"/>
            </a:rPr>
            <a:t>千円と前年度比△</a:t>
          </a:r>
          <a:r>
            <a:rPr kumimoji="1" lang="en-US" altLang="ja-JP" sz="1200">
              <a:solidFill>
                <a:sysClr val="windowText" lastClr="000000"/>
              </a:solidFill>
              <a:latin typeface="ＭＳ ゴシック" pitchFamily="49" charset="-128"/>
              <a:ea typeface="ＭＳ ゴシック" pitchFamily="49" charset="-128"/>
            </a:rPr>
            <a:t>28,627</a:t>
          </a:r>
          <a:r>
            <a:rPr kumimoji="1" lang="ja-JP" altLang="en-US" sz="1200">
              <a:solidFill>
                <a:sysClr val="windowText" lastClr="000000"/>
              </a:solidFill>
              <a:latin typeface="ＭＳ ゴシック" pitchFamily="49" charset="-128"/>
              <a:ea typeface="ＭＳ ゴシック" pitchFamily="49" charset="-128"/>
            </a:rPr>
            <a:t>千円となり</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標準財政規模比は</a:t>
          </a:r>
          <a:r>
            <a:rPr kumimoji="1" lang="en-US" altLang="ja-JP" sz="1200">
              <a:solidFill>
                <a:sysClr val="windowText" lastClr="000000"/>
              </a:solidFill>
              <a:latin typeface="ＭＳ ゴシック" pitchFamily="49" charset="-128"/>
              <a:ea typeface="ＭＳ ゴシック" pitchFamily="49" charset="-128"/>
            </a:rPr>
            <a:t>0.62</a:t>
          </a:r>
          <a:r>
            <a:rPr kumimoji="1" lang="ja-JP" altLang="en-US" sz="1200">
              <a:solidFill>
                <a:sysClr val="windowText" lastClr="000000"/>
              </a:solidFill>
              <a:latin typeface="ＭＳ ゴシック" pitchFamily="49" charset="-128"/>
              <a:ea typeface="ＭＳ ゴシック" pitchFamily="49" charset="-128"/>
            </a:rPr>
            <a:t>ポイント減</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、実質単年度収支については、前年度比△</a:t>
          </a:r>
          <a:r>
            <a:rPr kumimoji="1" lang="en-US" altLang="ja-JP" sz="1200">
              <a:solidFill>
                <a:sysClr val="windowText" lastClr="000000"/>
              </a:solidFill>
              <a:latin typeface="ＭＳ ゴシック" pitchFamily="49" charset="-128"/>
              <a:ea typeface="ＭＳ ゴシック" pitchFamily="49" charset="-128"/>
            </a:rPr>
            <a:t>445,971</a:t>
          </a:r>
          <a:r>
            <a:rPr kumimoji="1" lang="ja-JP" altLang="en-US" sz="1200">
              <a:solidFill>
                <a:sysClr val="windowText" lastClr="000000"/>
              </a:solidFill>
              <a:latin typeface="ＭＳ ゴシック" pitchFamily="49" charset="-128"/>
              <a:ea typeface="ＭＳ ゴシック" pitchFamily="49" charset="-128"/>
            </a:rPr>
            <a:t>千円の△</a:t>
          </a:r>
          <a:r>
            <a:rPr kumimoji="1" lang="en-US" altLang="ja-JP" sz="1200">
              <a:solidFill>
                <a:sysClr val="windowText" lastClr="000000"/>
              </a:solidFill>
              <a:latin typeface="ＭＳ ゴシック" pitchFamily="49" charset="-128"/>
              <a:ea typeface="ＭＳ ゴシック" pitchFamily="49" charset="-128"/>
            </a:rPr>
            <a:t>292,644</a:t>
          </a:r>
          <a:r>
            <a:rPr kumimoji="1" lang="ja-JP" altLang="en-US" sz="1200">
              <a:solidFill>
                <a:sysClr val="windowText" lastClr="000000"/>
              </a:solidFill>
              <a:latin typeface="ＭＳ ゴシック" pitchFamily="49" charset="-128"/>
              <a:ea typeface="ＭＳ ゴシック" pitchFamily="49" charset="-128"/>
            </a:rPr>
            <a:t>千円</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標準財政規模比</a:t>
          </a:r>
          <a:r>
            <a:rPr kumimoji="1" lang="en-US" altLang="ja-JP" sz="1200">
              <a:solidFill>
                <a:sysClr val="windowText" lastClr="000000"/>
              </a:solidFill>
              <a:latin typeface="ＭＳ ゴシック" pitchFamily="49" charset="-128"/>
              <a:ea typeface="ＭＳ ゴシック" pitchFamily="49" charset="-128"/>
            </a:rPr>
            <a:t>11.44</a:t>
          </a:r>
          <a:r>
            <a:rPr kumimoji="1" lang="ja-JP" altLang="en-US" sz="1200">
              <a:solidFill>
                <a:sysClr val="windowText" lastClr="000000"/>
              </a:solidFill>
              <a:latin typeface="ＭＳ ゴシック" pitchFamily="49" charset="-128"/>
              <a:ea typeface="ＭＳ ゴシック" pitchFamily="49" charset="-128"/>
            </a:rPr>
            <a:t>ポイント</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減</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となった。令和</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年度はふるさと納税がストップしたことにより軒並み減となった。現在、基金を活用しながら住民サービスを維持して</a:t>
          </a:r>
          <a:r>
            <a:rPr kumimoji="1" lang="ja-JP" altLang="en-US" sz="1200">
              <a:latin typeface="ＭＳ ゴシック" pitchFamily="49" charset="-128"/>
              <a:ea typeface="ＭＳ ゴシック" pitchFamily="49" charset="-128"/>
            </a:rPr>
            <a:t>いるが、業務の見直しや効率化に加え、制度に頼らない、町、住民、法人が真に稼ぐ力を身につけることが生き残りの鍵となる</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全ての会計において実質収支は黒字であり、財政運営に支障をきたす会計は無かった。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において標準財政規模比が大きくなっており、予算編成時に歳入歳出ともに精査を行い、大幅な不用額等を出さないよう管理する必要がある。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なお、その他会計（黒字）について数値なしとなっているのは、簡易水道事業特別会計が令和２年度より水道事業会計（公営企業会計）に統合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されたこと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7" workbookViewId="0">
      <selection activeCell="DG40" sqref="DG40:DH40"/>
    </sheetView>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11175617</v>
      </c>
      <c r="BO4" s="358"/>
      <c r="BP4" s="358"/>
      <c r="BQ4" s="358"/>
      <c r="BR4" s="358"/>
      <c r="BS4" s="358"/>
      <c r="BT4" s="358"/>
      <c r="BU4" s="359"/>
      <c r="BV4" s="357">
        <v>30079217</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12</v>
      </c>
      <c r="CU4" s="364"/>
      <c r="CV4" s="364"/>
      <c r="CW4" s="364"/>
      <c r="CX4" s="364"/>
      <c r="CY4" s="364"/>
      <c r="CZ4" s="364"/>
      <c r="DA4" s="365"/>
      <c r="DB4" s="363">
        <v>12.6</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10394556</v>
      </c>
      <c r="BO5" s="395"/>
      <c r="BP5" s="395"/>
      <c r="BQ5" s="395"/>
      <c r="BR5" s="395"/>
      <c r="BS5" s="395"/>
      <c r="BT5" s="395"/>
      <c r="BU5" s="396"/>
      <c r="BV5" s="394">
        <v>28769888</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92.8</v>
      </c>
      <c r="CU5" s="392"/>
      <c r="CV5" s="392"/>
      <c r="CW5" s="392"/>
      <c r="CX5" s="392"/>
      <c r="CY5" s="392"/>
      <c r="CZ5" s="392"/>
      <c r="DA5" s="393"/>
      <c r="DB5" s="391">
        <v>82.6</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781061</v>
      </c>
      <c r="BO6" s="395"/>
      <c r="BP6" s="395"/>
      <c r="BQ6" s="395"/>
      <c r="BR6" s="395"/>
      <c r="BS6" s="395"/>
      <c r="BT6" s="395"/>
      <c r="BU6" s="396"/>
      <c r="BV6" s="394">
        <v>1309329</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93.8</v>
      </c>
      <c r="CU6" s="432"/>
      <c r="CV6" s="432"/>
      <c r="CW6" s="432"/>
      <c r="CX6" s="432"/>
      <c r="CY6" s="432"/>
      <c r="CZ6" s="432"/>
      <c r="DA6" s="433"/>
      <c r="DB6" s="431">
        <v>85.8</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313572</v>
      </c>
      <c r="BO7" s="395"/>
      <c r="BP7" s="395"/>
      <c r="BQ7" s="395"/>
      <c r="BR7" s="395"/>
      <c r="BS7" s="395"/>
      <c r="BT7" s="395"/>
      <c r="BU7" s="396"/>
      <c r="BV7" s="394">
        <v>813213</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3887176</v>
      </c>
      <c r="CU7" s="395"/>
      <c r="CV7" s="395"/>
      <c r="CW7" s="395"/>
      <c r="CX7" s="395"/>
      <c r="CY7" s="395"/>
      <c r="CZ7" s="395"/>
      <c r="DA7" s="396"/>
      <c r="DB7" s="394">
        <v>3923370</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467489</v>
      </c>
      <c r="BO8" s="395"/>
      <c r="BP8" s="395"/>
      <c r="BQ8" s="395"/>
      <c r="BR8" s="395"/>
      <c r="BS8" s="395"/>
      <c r="BT8" s="395"/>
      <c r="BU8" s="396"/>
      <c r="BV8" s="394">
        <v>496116</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0.3</v>
      </c>
      <c r="CU8" s="435"/>
      <c r="CV8" s="435"/>
      <c r="CW8" s="435"/>
      <c r="CX8" s="435"/>
      <c r="CY8" s="435"/>
      <c r="CZ8" s="435"/>
      <c r="DA8" s="436"/>
      <c r="DB8" s="434">
        <v>0.31</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9906</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96</v>
      </c>
      <c r="AV9" s="427"/>
      <c r="AW9" s="427"/>
      <c r="AX9" s="427"/>
      <c r="AY9" s="428" t="s">
        <v>117</v>
      </c>
      <c r="AZ9" s="429"/>
      <c r="BA9" s="429"/>
      <c r="BB9" s="429"/>
      <c r="BC9" s="429"/>
      <c r="BD9" s="429"/>
      <c r="BE9" s="429"/>
      <c r="BF9" s="429"/>
      <c r="BG9" s="429"/>
      <c r="BH9" s="429"/>
      <c r="BI9" s="429"/>
      <c r="BJ9" s="429"/>
      <c r="BK9" s="429"/>
      <c r="BL9" s="429"/>
      <c r="BM9" s="430"/>
      <c r="BN9" s="394">
        <v>-28627</v>
      </c>
      <c r="BO9" s="395"/>
      <c r="BP9" s="395"/>
      <c r="BQ9" s="395"/>
      <c r="BR9" s="395"/>
      <c r="BS9" s="395"/>
      <c r="BT9" s="395"/>
      <c r="BU9" s="396"/>
      <c r="BV9" s="394">
        <v>216713</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11.6</v>
      </c>
      <c r="CU9" s="392"/>
      <c r="CV9" s="392"/>
      <c r="CW9" s="392"/>
      <c r="CX9" s="392"/>
      <c r="CY9" s="392"/>
      <c r="CZ9" s="392"/>
      <c r="DA9" s="393"/>
      <c r="DB9" s="391">
        <v>9.8000000000000007</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119</v>
      </c>
      <c r="M10" s="424"/>
      <c r="N10" s="424"/>
      <c r="O10" s="424"/>
      <c r="P10" s="424"/>
      <c r="Q10" s="425"/>
      <c r="R10" s="445">
        <v>10391</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40</v>
      </c>
      <c r="BO10" s="395"/>
      <c r="BP10" s="395"/>
      <c r="BQ10" s="395"/>
      <c r="BR10" s="395"/>
      <c r="BS10" s="395"/>
      <c r="BT10" s="395"/>
      <c r="BU10" s="396"/>
      <c r="BV10" s="394">
        <v>250560</v>
      </c>
      <c r="BW10" s="395"/>
      <c r="BX10" s="395"/>
      <c r="BY10" s="395"/>
      <c r="BZ10" s="395"/>
      <c r="CA10" s="395"/>
      <c r="CB10" s="395"/>
      <c r="CC10" s="396"/>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96</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10262</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96</v>
      </c>
      <c r="AV12" s="427"/>
      <c r="AW12" s="427"/>
      <c r="AX12" s="427"/>
      <c r="AY12" s="428" t="s">
        <v>136</v>
      </c>
      <c r="AZ12" s="429"/>
      <c r="BA12" s="429"/>
      <c r="BB12" s="429"/>
      <c r="BC12" s="429"/>
      <c r="BD12" s="429"/>
      <c r="BE12" s="429"/>
      <c r="BF12" s="429"/>
      <c r="BG12" s="429"/>
      <c r="BH12" s="429"/>
      <c r="BI12" s="429"/>
      <c r="BJ12" s="429"/>
      <c r="BK12" s="429"/>
      <c r="BL12" s="429"/>
      <c r="BM12" s="430"/>
      <c r="BN12" s="394">
        <v>264057</v>
      </c>
      <c r="BO12" s="395"/>
      <c r="BP12" s="395"/>
      <c r="BQ12" s="395"/>
      <c r="BR12" s="395"/>
      <c r="BS12" s="395"/>
      <c r="BT12" s="395"/>
      <c r="BU12" s="396"/>
      <c r="BV12" s="394">
        <v>313946</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129</v>
      </c>
      <c r="CU12" s="435"/>
      <c r="CV12" s="435"/>
      <c r="CW12" s="435"/>
      <c r="CX12" s="435"/>
      <c r="CY12" s="435"/>
      <c r="CZ12" s="435"/>
      <c r="DA12" s="436"/>
      <c r="DB12" s="434" t="s">
        <v>138</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139</v>
      </c>
      <c r="N13" s="486"/>
      <c r="O13" s="486"/>
      <c r="P13" s="486"/>
      <c r="Q13" s="487"/>
      <c r="R13" s="478">
        <v>10168</v>
      </c>
      <c r="S13" s="479"/>
      <c r="T13" s="479"/>
      <c r="U13" s="479"/>
      <c r="V13" s="480"/>
      <c r="W13" s="410" t="s">
        <v>140</v>
      </c>
      <c r="X13" s="411"/>
      <c r="Y13" s="411"/>
      <c r="Z13" s="411"/>
      <c r="AA13" s="411"/>
      <c r="AB13" s="401"/>
      <c r="AC13" s="445">
        <v>1289</v>
      </c>
      <c r="AD13" s="446"/>
      <c r="AE13" s="446"/>
      <c r="AF13" s="446"/>
      <c r="AG13" s="488"/>
      <c r="AH13" s="445">
        <v>1392</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-292644</v>
      </c>
      <c r="BO13" s="395"/>
      <c r="BP13" s="395"/>
      <c r="BQ13" s="395"/>
      <c r="BR13" s="395"/>
      <c r="BS13" s="395"/>
      <c r="BT13" s="395"/>
      <c r="BU13" s="396"/>
      <c r="BV13" s="394">
        <v>153327</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7.7</v>
      </c>
      <c r="CU13" s="392"/>
      <c r="CV13" s="392"/>
      <c r="CW13" s="392"/>
      <c r="CX13" s="392"/>
      <c r="CY13" s="392"/>
      <c r="CZ13" s="392"/>
      <c r="DA13" s="393"/>
      <c r="DB13" s="391">
        <v>8.3000000000000007</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145</v>
      </c>
      <c r="M14" s="476"/>
      <c r="N14" s="476"/>
      <c r="O14" s="476"/>
      <c r="P14" s="476"/>
      <c r="Q14" s="477"/>
      <c r="R14" s="478">
        <v>10333</v>
      </c>
      <c r="S14" s="479"/>
      <c r="T14" s="479"/>
      <c r="U14" s="479"/>
      <c r="V14" s="480"/>
      <c r="W14" s="384"/>
      <c r="X14" s="385"/>
      <c r="Y14" s="385"/>
      <c r="Z14" s="385"/>
      <c r="AA14" s="385"/>
      <c r="AB14" s="374"/>
      <c r="AC14" s="481">
        <v>26.6</v>
      </c>
      <c r="AD14" s="482"/>
      <c r="AE14" s="482"/>
      <c r="AF14" s="482"/>
      <c r="AG14" s="483"/>
      <c r="AH14" s="481">
        <v>27.5</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138</v>
      </c>
      <c r="CU14" s="493"/>
      <c r="CV14" s="493"/>
      <c r="CW14" s="493"/>
      <c r="CX14" s="493"/>
      <c r="CY14" s="493"/>
      <c r="CZ14" s="493"/>
      <c r="DA14" s="494"/>
      <c r="DB14" s="492" t="s">
        <v>138</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139</v>
      </c>
      <c r="N15" s="486"/>
      <c r="O15" s="486"/>
      <c r="P15" s="486"/>
      <c r="Q15" s="487"/>
      <c r="R15" s="478">
        <v>10265</v>
      </c>
      <c r="S15" s="479"/>
      <c r="T15" s="479"/>
      <c r="U15" s="479"/>
      <c r="V15" s="480"/>
      <c r="W15" s="410" t="s">
        <v>147</v>
      </c>
      <c r="X15" s="411"/>
      <c r="Y15" s="411"/>
      <c r="Z15" s="411"/>
      <c r="AA15" s="411"/>
      <c r="AB15" s="401"/>
      <c r="AC15" s="445">
        <v>1078</v>
      </c>
      <c r="AD15" s="446"/>
      <c r="AE15" s="446"/>
      <c r="AF15" s="446"/>
      <c r="AG15" s="488"/>
      <c r="AH15" s="445">
        <v>1194</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1081405</v>
      </c>
      <c r="BO15" s="358"/>
      <c r="BP15" s="358"/>
      <c r="BQ15" s="358"/>
      <c r="BR15" s="358"/>
      <c r="BS15" s="358"/>
      <c r="BT15" s="358"/>
      <c r="BU15" s="359"/>
      <c r="BV15" s="357">
        <v>1036905</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22.2</v>
      </c>
      <c r="AD16" s="482"/>
      <c r="AE16" s="482"/>
      <c r="AF16" s="482"/>
      <c r="AG16" s="483"/>
      <c r="AH16" s="481">
        <v>23.6</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3579306</v>
      </c>
      <c r="BO16" s="395"/>
      <c r="BP16" s="395"/>
      <c r="BQ16" s="395"/>
      <c r="BR16" s="395"/>
      <c r="BS16" s="395"/>
      <c r="BT16" s="395"/>
      <c r="BU16" s="396"/>
      <c r="BV16" s="394">
        <v>3520593</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153</v>
      </c>
      <c r="N17" s="506"/>
      <c r="O17" s="506"/>
      <c r="P17" s="506"/>
      <c r="Q17" s="507"/>
      <c r="R17" s="500" t="s">
        <v>154</v>
      </c>
      <c r="S17" s="501"/>
      <c r="T17" s="501"/>
      <c r="U17" s="501"/>
      <c r="V17" s="502"/>
      <c r="W17" s="410" t="s">
        <v>155</v>
      </c>
      <c r="X17" s="411"/>
      <c r="Y17" s="411"/>
      <c r="Z17" s="411"/>
      <c r="AA17" s="411"/>
      <c r="AB17" s="401"/>
      <c r="AC17" s="445">
        <v>2484</v>
      </c>
      <c r="AD17" s="446"/>
      <c r="AE17" s="446"/>
      <c r="AF17" s="446"/>
      <c r="AG17" s="488"/>
      <c r="AH17" s="445">
        <v>2472</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1347664</v>
      </c>
      <c r="BO17" s="395"/>
      <c r="BP17" s="395"/>
      <c r="BQ17" s="395"/>
      <c r="BR17" s="395"/>
      <c r="BS17" s="395"/>
      <c r="BT17" s="395"/>
      <c r="BU17" s="396"/>
      <c r="BV17" s="394">
        <v>1289476</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157</v>
      </c>
      <c r="C18" s="437"/>
      <c r="D18" s="437"/>
      <c r="E18" s="517"/>
      <c r="F18" s="517"/>
      <c r="G18" s="517"/>
      <c r="H18" s="517"/>
      <c r="I18" s="517"/>
      <c r="J18" s="517"/>
      <c r="K18" s="517"/>
      <c r="L18" s="518">
        <v>102.11</v>
      </c>
      <c r="M18" s="518"/>
      <c r="N18" s="518"/>
      <c r="O18" s="518"/>
      <c r="P18" s="518"/>
      <c r="Q18" s="518"/>
      <c r="R18" s="519"/>
      <c r="S18" s="519"/>
      <c r="T18" s="519"/>
      <c r="U18" s="519"/>
      <c r="V18" s="520"/>
      <c r="W18" s="412"/>
      <c r="X18" s="413"/>
      <c r="Y18" s="413"/>
      <c r="Z18" s="413"/>
      <c r="AA18" s="413"/>
      <c r="AB18" s="404"/>
      <c r="AC18" s="521">
        <v>51.2</v>
      </c>
      <c r="AD18" s="522"/>
      <c r="AE18" s="522"/>
      <c r="AF18" s="522"/>
      <c r="AG18" s="523"/>
      <c r="AH18" s="521">
        <v>48.9</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3638751</v>
      </c>
      <c r="BO18" s="395"/>
      <c r="BP18" s="395"/>
      <c r="BQ18" s="395"/>
      <c r="BR18" s="395"/>
      <c r="BS18" s="395"/>
      <c r="BT18" s="395"/>
      <c r="BU18" s="396"/>
      <c r="BV18" s="394">
        <v>3292446</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159</v>
      </c>
      <c r="C19" s="437"/>
      <c r="D19" s="437"/>
      <c r="E19" s="517"/>
      <c r="F19" s="517"/>
      <c r="G19" s="517"/>
      <c r="H19" s="517"/>
      <c r="I19" s="517"/>
      <c r="J19" s="517"/>
      <c r="K19" s="517"/>
      <c r="L19" s="525">
        <v>97</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5512989</v>
      </c>
      <c r="BO19" s="395"/>
      <c r="BP19" s="395"/>
      <c r="BQ19" s="395"/>
      <c r="BR19" s="395"/>
      <c r="BS19" s="395"/>
      <c r="BT19" s="395"/>
      <c r="BU19" s="396"/>
      <c r="BV19" s="394">
        <v>5681810</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161</v>
      </c>
      <c r="C20" s="437"/>
      <c r="D20" s="437"/>
      <c r="E20" s="517"/>
      <c r="F20" s="517"/>
      <c r="G20" s="517"/>
      <c r="H20" s="517"/>
      <c r="I20" s="517"/>
      <c r="J20" s="517"/>
      <c r="K20" s="517"/>
      <c r="L20" s="525">
        <v>3960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5716281</v>
      </c>
      <c r="BO22" s="358"/>
      <c r="BP22" s="358"/>
      <c r="BQ22" s="358"/>
      <c r="BR22" s="358"/>
      <c r="BS22" s="358"/>
      <c r="BT22" s="358"/>
      <c r="BU22" s="359"/>
      <c r="BV22" s="357">
        <v>6021019</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5490239</v>
      </c>
      <c r="BO23" s="395"/>
      <c r="BP23" s="395"/>
      <c r="BQ23" s="395"/>
      <c r="BR23" s="395"/>
      <c r="BS23" s="395"/>
      <c r="BT23" s="395"/>
      <c r="BU23" s="396"/>
      <c r="BV23" s="394">
        <v>5727083</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171</v>
      </c>
      <c r="F24" s="424"/>
      <c r="G24" s="424"/>
      <c r="H24" s="424"/>
      <c r="I24" s="424"/>
      <c r="J24" s="424"/>
      <c r="K24" s="425"/>
      <c r="L24" s="445">
        <v>1</v>
      </c>
      <c r="M24" s="446"/>
      <c r="N24" s="446"/>
      <c r="O24" s="446"/>
      <c r="P24" s="488"/>
      <c r="Q24" s="445">
        <v>6820</v>
      </c>
      <c r="R24" s="446"/>
      <c r="S24" s="446"/>
      <c r="T24" s="446"/>
      <c r="U24" s="446"/>
      <c r="V24" s="488"/>
      <c r="W24" s="540"/>
      <c r="X24" s="541"/>
      <c r="Y24" s="542"/>
      <c r="Z24" s="444" t="s">
        <v>172</v>
      </c>
      <c r="AA24" s="424"/>
      <c r="AB24" s="424"/>
      <c r="AC24" s="424"/>
      <c r="AD24" s="424"/>
      <c r="AE24" s="424"/>
      <c r="AF24" s="424"/>
      <c r="AG24" s="425"/>
      <c r="AH24" s="445">
        <v>134</v>
      </c>
      <c r="AI24" s="446"/>
      <c r="AJ24" s="446"/>
      <c r="AK24" s="446"/>
      <c r="AL24" s="488"/>
      <c r="AM24" s="445">
        <v>411514</v>
      </c>
      <c r="AN24" s="446"/>
      <c r="AO24" s="446"/>
      <c r="AP24" s="446"/>
      <c r="AQ24" s="446"/>
      <c r="AR24" s="488"/>
      <c r="AS24" s="445">
        <v>3071</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3815079</v>
      </c>
      <c r="BO24" s="395"/>
      <c r="BP24" s="395"/>
      <c r="BQ24" s="395"/>
      <c r="BR24" s="395"/>
      <c r="BS24" s="395"/>
      <c r="BT24" s="395"/>
      <c r="BU24" s="396"/>
      <c r="BV24" s="394">
        <v>3948653</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174</v>
      </c>
      <c r="F25" s="424"/>
      <c r="G25" s="424"/>
      <c r="H25" s="424"/>
      <c r="I25" s="424"/>
      <c r="J25" s="424"/>
      <c r="K25" s="425"/>
      <c r="L25" s="445">
        <v>1</v>
      </c>
      <c r="M25" s="446"/>
      <c r="N25" s="446"/>
      <c r="O25" s="446"/>
      <c r="P25" s="488"/>
      <c r="Q25" s="445">
        <v>5600</v>
      </c>
      <c r="R25" s="446"/>
      <c r="S25" s="446"/>
      <c r="T25" s="446"/>
      <c r="U25" s="446"/>
      <c r="V25" s="488"/>
      <c r="W25" s="540"/>
      <c r="X25" s="541"/>
      <c r="Y25" s="542"/>
      <c r="Z25" s="444" t="s">
        <v>175</v>
      </c>
      <c r="AA25" s="424"/>
      <c r="AB25" s="424"/>
      <c r="AC25" s="424"/>
      <c r="AD25" s="424"/>
      <c r="AE25" s="424"/>
      <c r="AF25" s="424"/>
      <c r="AG25" s="425"/>
      <c r="AH25" s="445" t="s">
        <v>138</v>
      </c>
      <c r="AI25" s="446"/>
      <c r="AJ25" s="446"/>
      <c r="AK25" s="446"/>
      <c r="AL25" s="488"/>
      <c r="AM25" s="445" t="s">
        <v>138</v>
      </c>
      <c r="AN25" s="446"/>
      <c r="AO25" s="446"/>
      <c r="AP25" s="446"/>
      <c r="AQ25" s="446"/>
      <c r="AR25" s="488"/>
      <c r="AS25" s="445" t="s">
        <v>138</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1346827</v>
      </c>
      <c r="BO25" s="358"/>
      <c r="BP25" s="358"/>
      <c r="BQ25" s="358"/>
      <c r="BR25" s="358"/>
      <c r="BS25" s="358"/>
      <c r="BT25" s="358"/>
      <c r="BU25" s="359"/>
      <c r="BV25" s="357">
        <v>1023840</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177</v>
      </c>
      <c r="F26" s="424"/>
      <c r="G26" s="424"/>
      <c r="H26" s="424"/>
      <c r="I26" s="424"/>
      <c r="J26" s="424"/>
      <c r="K26" s="425"/>
      <c r="L26" s="445">
        <v>1</v>
      </c>
      <c r="M26" s="446"/>
      <c r="N26" s="446"/>
      <c r="O26" s="446"/>
      <c r="P26" s="488"/>
      <c r="Q26" s="445">
        <v>5300</v>
      </c>
      <c r="R26" s="446"/>
      <c r="S26" s="446"/>
      <c r="T26" s="446"/>
      <c r="U26" s="446"/>
      <c r="V26" s="488"/>
      <c r="W26" s="540"/>
      <c r="X26" s="541"/>
      <c r="Y26" s="542"/>
      <c r="Z26" s="444" t="s">
        <v>178</v>
      </c>
      <c r="AA26" s="546"/>
      <c r="AB26" s="546"/>
      <c r="AC26" s="546"/>
      <c r="AD26" s="546"/>
      <c r="AE26" s="546"/>
      <c r="AF26" s="546"/>
      <c r="AG26" s="547"/>
      <c r="AH26" s="445">
        <v>3</v>
      </c>
      <c r="AI26" s="446"/>
      <c r="AJ26" s="446"/>
      <c r="AK26" s="446"/>
      <c r="AL26" s="488"/>
      <c r="AM26" s="445">
        <v>10257</v>
      </c>
      <c r="AN26" s="446"/>
      <c r="AO26" s="446"/>
      <c r="AP26" s="446"/>
      <c r="AQ26" s="446"/>
      <c r="AR26" s="488"/>
      <c r="AS26" s="445">
        <v>3419</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138</v>
      </c>
      <c r="BO26" s="395"/>
      <c r="BP26" s="395"/>
      <c r="BQ26" s="395"/>
      <c r="BR26" s="395"/>
      <c r="BS26" s="395"/>
      <c r="BT26" s="395"/>
      <c r="BU26" s="396"/>
      <c r="BV26" s="394" t="s">
        <v>138</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180</v>
      </c>
      <c r="F27" s="424"/>
      <c r="G27" s="424"/>
      <c r="H27" s="424"/>
      <c r="I27" s="424"/>
      <c r="J27" s="424"/>
      <c r="K27" s="425"/>
      <c r="L27" s="445">
        <v>1</v>
      </c>
      <c r="M27" s="446"/>
      <c r="N27" s="446"/>
      <c r="O27" s="446"/>
      <c r="P27" s="488"/>
      <c r="Q27" s="445">
        <v>2960</v>
      </c>
      <c r="R27" s="446"/>
      <c r="S27" s="446"/>
      <c r="T27" s="446"/>
      <c r="U27" s="446"/>
      <c r="V27" s="488"/>
      <c r="W27" s="540"/>
      <c r="X27" s="541"/>
      <c r="Y27" s="542"/>
      <c r="Z27" s="444" t="s">
        <v>181</v>
      </c>
      <c r="AA27" s="424"/>
      <c r="AB27" s="424"/>
      <c r="AC27" s="424"/>
      <c r="AD27" s="424"/>
      <c r="AE27" s="424"/>
      <c r="AF27" s="424"/>
      <c r="AG27" s="425"/>
      <c r="AH27" s="445" t="s">
        <v>138</v>
      </c>
      <c r="AI27" s="446"/>
      <c r="AJ27" s="446"/>
      <c r="AK27" s="446"/>
      <c r="AL27" s="488"/>
      <c r="AM27" s="445" t="s">
        <v>138</v>
      </c>
      <c r="AN27" s="446"/>
      <c r="AO27" s="446"/>
      <c r="AP27" s="446"/>
      <c r="AQ27" s="446"/>
      <c r="AR27" s="488"/>
      <c r="AS27" s="445" t="s">
        <v>138</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t="s">
        <v>138</v>
      </c>
      <c r="BO27" s="514"/>
      <c r="BP27" s="514"/>
      <c r="BQ27" s="514"/>
      <c r="BR27" s="514"/>
      <c r="BS27" s="514"/>
      <c r="BT27" s="514"/>
      <c r="BU27" s="515"/>
      <c r="BV27" s="513" t="s">
        <v>138</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183</v>
      </c>
      <c r="F28" s="424"/>
      <c r="G28" s="424"/>
      <c r="H28" s="424"/>
      <c r="I28" s="424"/>
      <c r="J28" s="424"/>
      <c r="K28" s="425"/>
      <c r="L28" s="445">
        <v>1</v>
      </c>
      <c r="M28" s="446"/>
      <c r="N28" s="446"/>
      <c r="O28" s="446"/>
      <c r="P28" s="488"/>
      <c r="Q28" s="445">
        <v>2190</v>
      </c>
      <c r="R28" s="446"/>
      <c r="S28" s="446"/>
      <c r="T28" s="446"/>
      <c r="U28" s="446"/>
      <c r="V28" s="488"/>
      <c r="W28" s="540"/>
      <c r="X28" s="541"/>
      <c r="Y28" s="542"/>
      <c r="Z28" s="444" t="s">
        <v>184</v>
      </c>
      <c r="AA28" s="424"/>
      <c r="AB28" s="424"/>
      <c r="AC28" s="424"/>
      <c r="AD28" s="424"/>
      <c r="AE28" s="424"/>
      <c r="AF28" s="424"/>
      <c r="AG28" s="425"/>
      <c r="AH28" s="445" t="s">
        <v>138</v>
      </c>
      <c r="AI28" s="446"/>
      <c r="AJ28" s="446"/>
      <c r="AK28" s="446"/>
      <c r="AL28" s="488"/>
      <c r="AM28" s="445" t="s">
        <v>138</v>
      </c>
      <c r="AN28" s="446"/>
      <c r="AO28" s="446"/>
      <c r="AP28" s="446"/>
      <c r="AQ28" s="446"/>
      <c r="AR28" s="488"/>
      <c r="AS28" s="445" t="s">
        <v>138</v>
      </c>
      <c r="AT28" s="446"/>
      <c r="AU28" s="446"/>
      <c r="AV28" s="446"/>
      <c r="AW28" s="446"/>
      <c r="AX28" s="447"/>
      <c r="AY28" s="548" t="s">
        <v>185</v>
      </c>
      <c r="AZ28" s="549"/>
      <c r="BA28" s="549"/>
      <c r="BB28" s="550"/>
      <c r="BC28" s="354" t="s">
        <v>50</v>
      </c>
      <c r="BD28" s="355"/>
      <c r="BE28" s="355"/>
      <c r="BF28" s="355"/>
      <c r="BG28" s="355"/>
      <c r="BH28" s="355"/>
      <c r="BI28" s="355"/>
      <c r="BJ28" s="355"/>
      <c r="BK28" s="355"/>
      <c r="BL28" s="355"/>
      <c r="BM28" s="356"/>
      <c r="BN28" s="357">
        <v>833834</v>
      </c>
      <c r="BO28" s="358"/>
      <c r="BP28" s="358"/>
      <c r="BQ28" s="358"/>
      <c r="BR28" s="358"/>
      <c r="BS28" s="358"/>
      <c r="BT28" s="358"/>
      <c r="BU28" s="359"/>
      <c r="BV28" s="357">
        <v>848851</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186</v>
      </c>
      <c r="F29" s="424"/>
      <c r="G29" s="424"/>
      <c r="H29" s="424"/>
      <c r="I29" s="424"/>
      <c r="J29" s="424"/>
      <c r="K29" s="425"/>
      <c r="L29" s="445">
        <v>8</v>
      </c>
      <c r="M29" s="446"/>
      <c r="N29" s="446"/>
      <c r="O29" s="446"/>
      <c r="P29" s="488"/>
      <c r="Q29" s="445">
        <v>2050</v>
      </c>
      <c r="R29" s="446"/>
      <c r="S29" s="446"/>
      <c r="T29" s="446"/>
      <c r="U29" s="446"/>
      <c r="V29" s="488"/>
      <c r="W29" s="543"/>
      <c r="X29" s="544"/>
      <c r="Y29" s="545"/>
      <c r="Z29" s="444" t="s">
        <v>187</v>
      </c>
      <c r="AA29" s="424"/>
      <c r="AB29" s="424"/>
      <c r="AC29" s="424"/>
      <c r="AD29" s="424"/>
      <c r="AE29" s="424"/>
      <c r="AF29" s="424"/>
      <c r="AG29" s="425"/>
      <c r="AH29" s="445">
        <v>134</v>
      </c>
      <c r="AI29" s="446"/>
      <c r="AJ29" s="446"/>
      <c r="AK29" s="446"/>
      <c r="AL29" s="488"/>
      <c r="AM29" s="445">
        <v>411514</v>
      </c>
      <c r="AN29" s="446"/>
      <c r="AO29" s="446"/>
      <c r="AP29" s="446"/>
      <c r="AQ29" s="446"/>
      <c r="AR29" s="488"/>
      <c r="AS29" s="445">
        <v>3071</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v>553947</v>
      </c>
      <c r="BO29" s="395"/>
      <c r="BP29" s="395"/>
      <c r="BQ29" s="395"/>
      <c r="BR29" s="395"/>
      <c r="BS29" s="395"/>
      <c r="BT29" s="395"/>
      <c r="BU29" s="396"/>
      <c r="BV29" s="394">
        <v>613935</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1">
        <v>95.3</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7664692</v>
      </c>
      <c r="BO30" s="514"/>
      <c r="BP30" s="514"/>
      <c r="BQ30" s="514"/>
      <c r="BR30" s="514"/>
      <c r="BS30" s="514"/>
      <c r="BT30" s="514"/>
      <c r="BU30" s="515"/>
      <c r="BV30" s="513">
        <v>9736220</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196</v>
      </c>
      <c r="D33" s="418"/>
      <c r="E33" s="383" t="s">
        <v>197</v>
      </c>
      <c r="F33" s="383"/>
      <c r="G33" s="383"/>
      <c r="H33" s="383"/>
      <c r="I33" s="383"/>
      <c r="J33" s="383"/>
      <c r="K33" s="383"/>
      <c r="L33" s="383"/>
      <c r="M33" s="383"/>
      <c r="N33" s="383"/>
      <c r="O33" s="383"/>
      <c r="P33" s="383"/>
      <c r="Q33" s="383"/>
      <c r="R33" s="383"/>
      <c r="S33" s="383"/>
      <c r="T33" s="200"/>
      <c r="U33" s="418" t="s">
        <v>196</v>
      </c>
      <c r="V33" s="418"/>
      <c r="W33" s="383" t="s">
        <v>197</v>
      </c>
      <c r="X33" s="383"/>
      <c r="Y33" s="383"/>
      <c r="Z33" s="383"/>
      <c r="AA33" s="383"/>
      <c r="AB33" s="383"/>
      <c r="AC33" s="383"/>
      <c r="AD33" s="383"/>
      <c r="AE33" s="383"/>
      <c r="AF33" s="383"/>
      <c r="AG33" s="383"/>
      <c r="AH33" s="383"/>
      <c r="AI33" s="383"/>
      <c r="AJ33" s="383"/>
      <c r="AK33" s="383"/>
      <c r="AL33" s="200"/>
      <c r="AM33" s="418" t="s">
        <v>196</v>
      </c>
      <c r="AN33" s="418"/>
      <c r="AO33" s="383" t="s">
        <v>197</v>
      </c>
      <c r="AP33" s="383"/>
      <c r="AQ33" s="383"/>
      <c r="AR33" s="383"/>
      <c r="AS33" s="383"/>
      <c r="AT33" s="383"/>
      <c r="AU33" s="383"/>
      <c r="AV33" s="383"/>
      <c r="AW33" s="383"/>
      <c r="AX33" s="383"/>
      <c r="AY33" s="383"/>
      <c r="AZ33" s="383"/>
      <c r="BA33" s="383"/>
      <c r="BB33" s="383"/>
      <c r="BC33" s="383"/>
      <c r="BD33" s="201"/>
      <c r="BE33" s="383" t="s">
        <v>198</v>
      </c>
      <c r="BF33" s="383"/>
      <c r="BG33" s="383" t="s">
        <v>199</v>
      </c>
      <c r="BH33" s="383"/>
      <c r="BI33" s="383"/>
      <c r="BJ33" s="383"/>
      <c r="BK33" s="383"/>
      <c r="BL33" s="383"/>
      <c r="BM33" s="383"/>
      <c r="BN33" s="383"/>
      <c r="BO33" s="383"/>
      <c r="BP33" s="383"/>
      <c r="BQ33" s="383"/>
      <c r="BR33" s="383"/>
      <c r="BS33" s="383"/>
      <c r="BT33" s="383"/>
      <c r="BU33" s="383"/>
      <c r="BV33" s="201"/>
      <c r="BW33" s="418" t="s">
        <v>198</v>
      </c>
      <c r="BX33" s="418"/>
      <c r="BY33" s="383" t="s">
        <v>200</v>
      </c>
      <c r="BZ33" s="383"/>
      <c r="CA33" s="383"/>
      <c r="CB33" s="383"/>
      <c r="CC33" s="383"/>
      <c r="CD33" s="383"/>
      <c r="CE33" s="383"/>
      <c r="CF33" s="383"/>
      <c r="CG33" s="383"/>
      <c r="CH33" s="383"/>
      <c r="CI33" s="383"/>
      <c r="CJ33" s="383"/>
      <c r="CK33" s="383"/>
      <c r="CL33" s="383"/>
      <c r="CM33" s="383"/>
      <c r="CN33" s="200"/>
      <c r="CO33" s="418" t="s">
        <v>196</v>
      </c>
      <c r="CP33" s="418"/>
      <c r="CQ33" s="383" t="s">
        <v>201</v>
      </c>
      <c r="CR33" s="383"/>
      <c r="CS33" s="383"/>
      <c r="CT33" s="383"/>
      <c r="CU33" s="383"/>
      <c r="CV33" s="383"/>
      <c r="CW33" s="383"/>
      <c r="CX33" s="383"/>
      <c r="CY33" s="383"/>
      <c r="CZ33" s="383"/>
      <c r="DA33" s="383"/>
      <c r="DB33" s="383"/>
      <c r="DC33" s="383"/>
      <c r="DD33" s="383"/>
      <c r="DE33" s="383"/>
      <c r="DF33" s="200"/>
      <c r="DG33" s="583" t="s">
        <v>202</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IF('各会計、関係団体の財政状況及び健全化判断比率'!B32="","",'各会計、関係団体の財政状況及び健全化判断比率'!B32)</f>
        <v>国民健康保険病院事業会計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宮崎県市町村総合事務組合　一般会計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(株)都農ワイン</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v>
      </c>
      <c r="DH34" s="586"/>
      <c r="DI34" s="202"/>
    </row>
    <row r="35" spans="1:113" ht="32.25" customHeight="1" x14ac:dyDescent="0.2">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介護保険特別会計（保険事業勘定）</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IF('各会計、関係団体の財政状況及び健全化判断比率'!B33="","",'各会計、関係団体の財政状況及び健全化判断比率'!B33)</f>
        <v>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宮崎県市町村総合事務組合　市町村交通災害共済事業特別会計</v>
      </c>
      <c r="BZ35" s="585"/>
      <c r="CA35" s="585"/>
      <c r="CB35" s="585"/>
      <c r="CC35" s="585"/>
      <c r="CD35" s="585"/>
      <c r="CE35" s="585"/>
      <c r="CF35" s="585"/>
      <c r="CG35" s="585"/>
      <c r="CH35" s="585"/>
      <c r="CI35" s="585"/>
      <c r="CJ35" s="585"/>
      <c r="CK35" s="585"/>
      <c r="CL35" s="585"/>
      <c r="CM35" s="585"/>
      <c r="CN35" s="175"/>
      <c r="CO35" s="584">
        <f t="shared" ref="CO35:CO43" si="3">IF(CQ35="","",CO34+1)</f>
        <v>17</v>
      </c>
      <c r="CP35" s="584"/>
      <c r="CQ35" s="585" t="str">
        <f>IF('各会計、関係団体の財政状況及び健全化判断比率'!BS8="","",'各会計、関係団体の財政状況及び健全化判断比率'!BS8)</f>
        <v>(株)豊畑</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介護保険特別会計（介護サービス事業勘定）</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宮崎県市町村総合事務組合　自治会館管理運営特別会計</v>
      </c>
      <c r="BZ36" s="585"/>
      <c r="CA36" s="585"/>
      <c r="CB36" s="585"/>
      <c r="CC36" s="585"/>
      <c r="CD36" s="585"/>
      <c r="CE36" s="585"/>
      <c r="CF36" s="585"/>
      <c r="CG36" s="585"/>
      <c r="CH36" s="585"/>
      <c r="CI36" s="585"/>
      <c r="CJ36" s="585"/>
      <c r="CK36" s="585"/>
      <c r="CL36" s="585"/>
      <c r="CM36" s="585"/>
      <c r="CN36" s="175"/>
      <c r="CO36" s="584">
        <f t="shared" si="3"/>
        <v>18</v>
      </c>
      <c r="CP36" s="584"/>
      <c r="CQ36" s="585" t="str">
        <f>IF('各会計、関係団体の財政状況及び健全化判断比率'!BS9="","",'各会計、関係団体の財政状況及び健全化判断比率'!BS9)</f>
        <v>(一財)つの未来まちづくり推進機構</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宮崎県後期高齢者医療広域連合　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宮崎県後期高齢者医療広域連合　後期高齢者医療特別会計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西都児湯環境整備事務組合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宮崎県東児湯消防組合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川南都農衛生組合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203</v>
      </c>
      <c r="E46" s="587" t="s">
        <v>204</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205</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206</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207</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208</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209</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210</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211</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JZfRGqZpkv9z0tTUthFee8D9iRl1fYIwW6NQj4FDjzek3xo8AJ5LMVSnKfcUwCgJ6EkCQL/wtN2V1bWAneOUsQ==" saltValue="KBsSvY67QTiKdvmoCVnop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7" zoomScaleSheetLayoutView="100" workbookViewId="0">
      <selection activeCell="BQ103" sqref="BQ103:DZ10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36" t="s">
        <v>575</v>
      </c>
      <c r="D34" s="1136"/>
      <c r="E34" s="1137"/>
      <c r="F34" s="32">
        <v>3.2</v>
      </c>
      <c r="G34" s="33">
        <v>9.42</v>
      </c>
      <c r="H34" s="33">
        <v>11.47</v>
      </c>
      <c r="I34" s="33">
        <v>11.69</v>
      </c>
      <c r="J34" s="34">
        <v>24.06</v>
      </c>
      <c r="K34" s="22"/>
      <c r="L34" s="22"/>
      <c r="M34" s="22"/>
      <c r="N34" s="22"/>
      <c r="O34" s="22"/>
      <c r="P34" s="22"/>
    </row>
    <row r="35" spans="1:16" ht="39" customHeight="1" x14ac:dyDescent="0.2">
      <c r="A35" s="22"/>
      <c r="B35" s="35"/>
      <c r="C35" s="1132" t="s">
        <v>576</v>
      </c>
      <c r="D35" s="1132"/>
      <c r="E35" s="1133"/>
      <c r="F35" s="36">
        <v>13.19</v>
      </c>
      <c r="G35" s="37">
        <v>15.21</v>
      </c>
      <c r="H35" s="37">
        <v>15.93</v>
      </c>
      <c r="I35" s="37">
        <v>15.64</v>
      </c>
      <c r="J35" s="38">
        <v>17.04</v>
      </c>
      <c r="K35" s="22"/>
      <c r="L35" s="22"/>
      <c r="M35" s="22"/>
      <c r="N35" s="22"/>
      <c r="O35" s="22"/>
      <c r="P35" s="22"/>
    </row>
    <row r="36" spans="1:16" ht="39" customHeight="1" x14ac:dyDescent="0.2">
      <c r="A36" s="22"/>
      <c r="B36" s="35"/>
      <c r="C36" s="1132" t="s">
        <v>577</v>
      </c>
      <c r="D36" s="1132"/>
      <c r="E36" s="1133"/>
      <c r="F36" s="36">
        <v>7.63</v>
      </c>
      <c r="G36" s="37">
        <v>7.82</v>
      </c>
      <c r="H36" s="37">
        <v>7.66</v>
      </c>
      <c r="I36" s="37">
        <v>12.64</v>
      </c>
      <c r="J36" s="38">
        <v>12.02</v>
      </c>
      <c r="K36" s="22"/>
      <c r="L36" s="22"/>
      <c r="M36" s="22"/>
      <c r="N36" s="22"/>
      <c r="O36" s="22"/>
      <c r="P36" s="22"/>
    </row>
    <row r="37" spans="1:16" ht="39" customHeight="1" x14ac:dyDescent="0.2">
      <c r="A37" s="22"/>
      <c r="B37" s="35"/>
      <c r="C37" s="1132" t="s">
        <v>578</v>
      </c>
      <c r="D37" s="1132"/>
      <c r="E37" s="1133"/>
      <c r="F37" s="36">
        <v>1.67</v>
      </c>
      <c r="G37" s="37">
        <v>0.78</v>
      </c>
      <c r="H37" s="37">
        <v>1.24</v>
      </c>
      <c r="I37" s="37">
        <v>1.67</v>
      </c>
      <c r="J37" s="38">
        <v>1.52</v>
      </c>
      <c r="K37" s="22"/>
      <c r="L37" s="22"/>
      <c r="M37" s="22"/>
      <c r="N37" s="22"/>
      <c r="O37" s="22"/>
      <c r="P37" s="22"/>
    </row>
    <row r="38" spans="1:16" ht="39" customHeight="1" x14ac:dyDescent="0.2">
      <c r="A38" s="22"/>
      <c r="B38" s="35"/>
      <c r="C38" s="1132" t="s">
        <v>579</v>
      </c>
      <c r="D38" s="1132"/>
      <c r="E38" s="1133"/>
      <c r="F38" s="36">
        <v>1.93</v>
      </c>
      <c r="G38" s="37">
        <v>2.09</v>
      </c>
      <c r="H38" s="37">
        <v>2.0499999999999998</v>
      </c>
      <c r="I38" s="37">
        <v>1.48</v>
      </c>
      <c r="J38" s="38">
        <v>1.1299999999999999</v>
      </c>
      <c r="K38" s="22"/>
      <c r="L38" s="22"/>
      <c r="M38" s="22"/>
      <c r="N38" s="22"/>
      <c r="O38" s="22"/>
      <c r="P38" s="22"/>
    </row>
    <row r="39" spans="1:16" ht="39" customHeight="1" x14ac:dyDescent="0.2">
      <c r="A39" s="22"/>
      <c r="B39" s="35"/>
      <c r="C39" s="1132" t="s">
        <v>580</v>
      </c>
      <c r="D39" s="1132"/>
      <c r="E39" s="1133"/>
      <c r="F39" s="36">
        <v>0.01</v>
      </c>
      <c r="G39" s="37">
        <v>0.01</v>
      </c>
      <c r="H39" s="37">
        <v>0.03</v>
      </c>
      <c r="I39" s="37">
        <v>0.03</v>
      </c>
      <c r="J39" s="38">
        <v>0.04</v>
      </c>
      <c r="K39" s="22"/>
      <c r="L39" s="22"/>
      <c r="M39" s="22"/>
      <c r="N39" s="22"/>
      <c r="O39" s="22"/>
      <c r="P39" s="22"/>
    </row>
    <row r="40" spans="1:16" ht="39" customHeight="1" x14ac:dyDescent="0.2">
      <c r="A40" s="22"/>
      <c r="B40" s="35"/>
      <c r="C40" s="1132" t="s">
        <v>581</v>
      </c>
      <c r="D40" s="1132"/>
      <c r="E40" s="1133"/>
      <c r="F40" s="36">
        <v>0</v>
      </c>
      <c r="G40" s="37">
        <v>7.0000000000000007E-2</v>
      </c>
      <c r="H40" s="37">
        <v>0.08</v>
      </c>
      <c r="I40" s="37">
        <v>0.05</v>
      </c>
      <c r="J40" s="38">
        <v>0.04</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582</v>
      </c>
      <c r="D42" s="1132"/>
      <c r="E42" s="1133"/>
      <c r="F42" s="36" t="s">
        <v>526</v>
      </c>
      <c r="G42" s="37" t="s">
        <v>526</v>
      </c>
      <c r="H42" s="37" t="s">
        <v>526</v>
      </c>
      <c r="I42" s="37" t="s">
        <v>526</v>
      </c>
      <c r="J42" s="38" t="s">
        <v>526</v>
      </c>
      <c r="K42" s="22"/>
      <c r="L42" s="22"/>
      <c r="M42" s="22"/>
      <c r="N42" s="22"/>
      <c r="O42" s="22"/>
      <c r="P42" s="22"/>
    </row>
    <row r="43" spans="1:16" ht="39" customHeight="1" thickBot="1" x14ac:dyDescent="0.25">
      <c r="A43" s="22"/>
      <c r="B43" s="40"/>
      <c r="C43" s="1134" t="s">
        <v>583</v>
      </c>
      <c r="D43" s="1134"/>
      <c r="E43" s="1135"/>
      <c r="F43" s="41">
        <v>0.04</v>
      </c>
      <c r="G43" s="42">
        <v>0.01</v>
      </c>
      <c r="H43" s="42" t="s">
        <v>526</v>
      </c>
      <c r="I43" s="42" t="s">
        <v>526</v>
      </c>
      <c r="J43" s="43" t="s">
        <v>526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wXmtApq8IV7zaVtvGb1l7dq3M7Bt24mqQgLNDWAdnvwtDLnaTY7brcmh3noCLSdxJA15wdqkk7buHpXzQaYew==" saltValue="UHTHyaW1kb68pzxDxRaL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0"/>
  <sheetViews>
    <sheetView showGridLines="0" topLeftCell="B29" zoomScale="70" zoomScaleNormal="70" zoomScaleSheetLayoutView="55" workbookViewId="0">
      <selection activeCell="O53" sqref="O53"/>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577</v>
      </c>
      <c r="L45" s="58">
        <v>561</v>
      </c>
      <c r="M45" s="58">
        <v>573</v>
      </c>
      <c r="N45" s="58">
        <v>572</v>
      </c>
      <c r="O45" s="59">
        <v>591</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526</v>
      </c>
      <c r="L46" s="62" t="s">
        <v>526</v>
      </c>
      <c r="M46" s="62" t="s">
        <v>526</v>
      </c>
      <c r="N46" s="62" t="s">
        <v>526</v>
      </c>
      <c r="O46" s="63" t="s">
        <v>526</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526</v>
      </c>
      <c r="L47" s="62" t="s">
        <v>526</v>
      </c>
      <c r="M47" s="62" t="s">
        <v>526</v>
      </c>
      <c r="N47" s="62" t="s">
        <v>526</v>
      </c>
      <c r="O47" s="63" t="s">
        <v>526</v>
      </c>
      <c r="P47" s="46"/>
      <c r="Q47" s="46"/>
      <c r="R47" s="46"/>
      <c r="S47" s="46"/>
      <c r="T47" s="46"/>
      <c r="U47" s="46"/>
    </row>
    <row r="48" spans="1:21" ht="30.75" customHeight="1" x14ac:dyDescent="0.2">
      <c r="A48" s="46"/>
      <c r="B48" s="1140"/>
      <c r="C48" s="1141"/>
      <c r="D48" s="60"/>
      <c r="E48" s="1146" t="s">
        <v>15</v>
      </c>
      <c r="F48" s="1146"/>
      <c r="G48" s="1146"/>
      <c r="H48" s="1146"/>
      <c r="I48" s="1146"/>
      <c r="J48" s="1147"/>
      <c r="K48" s="61">
        <v>40</v>
      </c>
      <c r="L48" s="62">
        <v>80</v>
      </c>
      <c r="M48" s="62">
        <v>75</v>
      </c>
      <c r="N48" s="62">
        <v>74</v>
      </c>
      <c r="O48" s="63">
        <v>78</v>
      </c>
      <c r="P48" s="46"/>
      <c r="Q48" s="46"/>
      <c r="R48" s="46"/>
      <c r="S48" s="46"/>
      <c r="T48" s="46"/>
      <c r="U48" s="46"/>
    </row>
    <row r="49" spans="1:21" ht="30.75" customHeight="1" x14ac:dyDescent="0.2">
      <c r="A49" s="46"/>
      <c r="B49" s="1140"/>
      <c r="C49" s="1141"/>
      <c r="D49" s="60"/>
      <c r="E49" s="1146" t="s">
        <v>16</v>
      </c>
      <c r="F49" s="1146"/>
      <c r="G49" s="1146"/>
      <c r="H49" s="1146"/>
      <c r="I49" s="1146"/>
      <c r="J49" s="1147"/>
      <c r="K49" s="61">
        <v>80</v>
      </c>
      <c r="L49" s="62">
        <v>64</v>
      </c>
      <c r="M49" s="62">
        <v>34</v>
      </c>
      <c r="N49" s="62">
        <v>35</v>
      </c>
      <c r="O49" s="63">
        <v>36</v>
      </c>
      <c r="P49" s="46"/>
      <c r="Q49" s="46"/>
      <c r="R49" s="46"/>
      <c r="S49" s="46"/>
      <c r="T49" s="46"/>
      <c r="U49" s="46"/>
    </row>
    <row r="50" spans="1:21" ht="30.75" customHeight="1" x14ac:dyDescent="0.2">
      <c r="A50" s="46"/>
      <c r="B50" s="1140"/>
      <c r="C50" s="1141"/>
      <c r="D50" s="60"/>
      <c r="E50" s="1146" t="s">
        <v>17</v>
      </c>
      <c r="F50" s="1146"/>
      <c r="G50" s="1146"/>
      <c r="H50" s="1146"/>
      <c r="I50" s="1146"/>
      <c r="J50" s="1147"/>
      <c r="K50" s="61">
        <v>8</v>
      </c>
      <c r="L50" s="62">
        <v>4</v>
      </c>
      <c r="M50" s="62">
        <v>2</v>
      </c>
      <c r="N50" s="62">
        <v>2</v>
      </c>
      <c r="O50" s="63" t="s">
        <v>526</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526</v>
      </c>
      <c r="L51" s="62" t="s">
        <v>526</v>
      </c>
      <c r="M51" s="62" t="s">
        <v>526</v>
      </c>
      <c r="N51" s="62" t="s">
        <v>526</v>
      </c>
      <c r="O51" s="63" t="s">
        <v>526</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396</v>
      </c>
      <c r="L52" s="62">
        <v>412</v>
      </c>
      <c r="M52" s="62">
        <v>418</v>
      </c>
      <c r="N52" s="62">
        <v>427</v>
      </c>
      <c r="O52" s="63">
        <v>432</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309</v>
      </c>
      <c r="L53" s="67">
        <v>297</v>
      </c>
      <c r="M53" s="67">
        <v>266</v>
      </c>
      <c r="N53" s="67">
        <v>256</v>
      </c>
      <c r="O53" s="68">
        <v>273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584</v>
      </c>
      <c r="P56" s="46"/>
      <c r="Q56" s="46"/>
      <c r="R56" s="46"/>
      <c r="S56" s="46"/>
      <c r="T56" s="46"/>
      <c r="U56" s="46"/>
    </row>
    <row r="57" spans="1:21" ht="31.5" customHeight="1" thickBot="1" x14ac:dyDescent="0.25">
      <c r="A57" s="46"/>
      <c r="B57" s="74"/>
      <c r="C57" s="75"/>
      <c r="D57" s="75"/>
      <c r="E57" s="76"/>
      <c r="F57" s="76"/>
      <c r="G57" s="76"/>
      <c r="H57" s="76"/>
      <c r="I57" s="76"/>
      <c r="J57" s="77" t="s">
        <v>2</v>
      </c>
      <c r="K57" s="78" t="s">
        <v>585</v>
      </c>
      <c r="L57" s="79" t="s">
        <v>586</v>
      </c>
      <c r="M57" s="79" t="s">
        <v>587</v>
      </c>
      <c r="N57" s="79" t="s">
        <v>588</v>
      </c>
      <c r="O57" s="80" t="s">
        <v>589</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603</v>
      </c>
      <c r="L58" s="82" t="s">
        <v>603</v>
      </c>
      <c r="M58" s="82" t="s">
        <v>603</v>
      </c>
      <c r="N58" s="82" t="s">
        <v>603</v>
      </c>
      <c r="O58" s="83" t="s">
        <v>603</v>
      </c>
    </row>
    <row r="59" spans="1:21" ht="31.5" customHeight="1" x14ac:dyDescent="0.2">
      <c r="B59" s="1156"/>
      <c r="C59" s="1157"/>
      <c r="D59" s="1163" t="s">
        <v>28</v>
      </c>
      <c r="E59" s="1164"/>
      <c r="F59" s="1164"/>
      <c r="G59" s="1164"/>
      <c r="H59" s="1164"/>
      <c r="I59" s="1164"/>
      <c r="J59" s="1165"/>
      <c r="K59" s="84" t="s">
        <v>603</v>
      </c>
      <c r="L59" s="85" t="s">
        <v>603</v>
      </c>
      <c r="M59" s="85" t="s">
        <v>603</v>
      </c>
      <c r="N59" s="85" t="s">
        <v>603</v>
      </c>
      <c r="O59" s="86" t="s">
        <v>603</v>
      </c>
    </row>
    <row r="60" spans="1:21" ht="31.5" customHeight="1" thickBot="1" x14ac:dyDescent="0.25">
      <c r="B60" s="1158"/>
      <c r="C60" s="1159"/>
      <c r="D60" s="1166" t="s">
        <v>29</v>
      </c>
      <c r="E60" s="1167"/>
      <c r="F60" s="1167"/>
      <c r="G60" s="1167"/>
      <c r="H60" s="1167"/>
      <c r="I60" s="1167"/>
      <c r="J60" s="1168"/>
      <c r="K60" s="87" t="s">
        <v>603</v>
      </c>
      <c r="L60" s="88" t="s">
        <v>603</v>
      </c>
      <c r="M60" s="88" t="s">
        <v>603</v>
      </c>
      <c r="N60" s="88" t="s">
        <v>603</v>
      </c>
      <c r="O60" s="89" t="s">
        <v>603</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2"/>
    <row r="66" s="47" customFormat="1" ht="12.6" hidden="1" customHeight="1" x14ac:dyDescent="0.2"/>
    <row r="67" s="47" customFormat="1" ht="12.6" hidden="1" customHeight="1" x14ac:dyDescent="0.2"/>
    <row r="68" s="47" customFormat="1" ht="12.6" hidden="1" customHeight="1" x14ac:dyDescent="0.2"/>
    <row r="69" s="47" customFormat="1" ht="12.6" hidden="1" customHeight="1" x14ac:dyDescent="0.2"/>
    <row r="70" s="47" customFormat="1" ht="12.6" hidden="1" customHeight="1" x14ac:dyDescent="0.2"/>
  </sheetData>
  <sheetProtection algorithmName="SHA-512" hashValue="eff0aZDhqaupogJCamJPEAcI25jg7YVLzwDm2+Z4jeKGcUajjwHvwYf6hPxtrG4BkzZOB5i603ZbsXroSA2oIw==" saltValue="yJBruj2zB0Hz5SVWqxaug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2" zoomScaleSheetLayoutView="100" workbookViewId="0">
      <selection activeCell="BQ103" sqref="BQ103:DZ103"/>
    </sheetView>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567</v>
      </c>
      <c r="J40" s="101" t="s">
        <v>568</v>
      </c>
      <c r="K40" s="101" t="s">
        <v>569</v>
      </c>
      <c r="L40" s="101" t="s">
        <v>570</v>
      </c>
      <c r="M40" s="102" t="s">
        <v>571</v>
      </c>
    </row>
    <row r="41" spans="2:13" ht="27.75" customHeight="1" x14ac:dyDescent="0.2">
      <c r="B41" s="1169" t="s">
        <v>32</v>
      </c>
      <c r="C41" s="1170"/>
      <c r="D41" s="103"/>
      <c r="E41" s="1175" t="s">
        <v>33</v>
      </c>
      <c r="F41" s="1175"/>
      <c r="G41" s="1175"/>
      <c r="H41" s="1176"/>
      <c r="I41" s="342">
        <v>5833</v>
      </c>
      <c r="J41" s="343">
        <v>5969</v>
      </c>
      <c r="K41" s="343">
        <v>5987</v>
      </c>
      <c r="L41" s="343">
        <v>6021</v>
      </c>
      <c r="M41" s="344">
        <v>5716</v>
      </c>
    </row>
    <row r="42" spans="2:13" ht="27.75" customHeight="1" x14ac:dyDescent="0.2">
      <c r="B42" s="1171"/>
      <c r="C42" s="1172"/>
      <c r="D42" s="104"/>
      <c r="E42" s="1177" t="s">
        <v>34</v>
      </c>
      <c r="F42" s="1177"/>
      <c r="G42" s="1177"/>
      <c r="H42" s="1178"/>
      <c r="I42" s="345">
        <v>7</v>
      </c>
      <c r="J42" s="346">
        <v>4</v>
      </c>
      <c r="K42" s="346">
        <v>2</v>
      </c>
      <c r="L42" s="346">
        <v>0</v>
      </c>
      <c r="M42" s="347" t="s">
        <v>526</v>
      </c>
    </row>
    <row r="43" spans="2:13" ht="27.75" customHeight="1" x14ac:dyDescent="0.2">
      <c r="B43" s="1171"/>
      <c r="C43" s="1172"/>
      <c r="D43" s="104"/>
      <c r="E43" s="1177" t="s">
        <v>35</v>
      </c>
      <c r="F43" s="1177"/>
      <c r="G43" s="1177"/>
      <c r="H43" s="1178"/>
      <c r="I43" s="345">
        <v>1187</v>
      </c>
      <c r="J43" s="346">
        <v>1342</v>
      </c>
      <c r="K43" s="346">
        <v>1209</v>
      </c>
      <c r="L43" s="346">
        <v>1196</v>
      </c>
      <c r="M43" s="347">
        <v>1067</v>
      </c>
    </row>
    <row r="44" spans="2:13" ht="27.75" customHeight="1" x14ac:dyDescent="0.2">
      <c r="B44" s="1171"/>
      <c r="C44" s="1172"/>
      <c r="D44" s="104"/>
      <c r="E44" s="1177" t="s">
        <v>36</v>
      </c>
      <c r="F44" s="1177"/>
      <c r="G44" s="1177"/>
      <c r="H44" s="1178"/>
      <c r="I44" s="345">
        <v>273</v>
      </c>
      <c r="J44" s="346">
        <v>220</v>
      </c>
      <c r="K44" s="346">
        <v>195</v>
      </c>
      <c r="L44" s="346">
        <v>166</v>
      </c>
      <c r="M44" s="347">
        <v>140</v>
      </c>
    </row>
    <row r="45" spans="2:13" ht="27.75" customHeight="1" x14ac:dyDescent="0.2">
      <c r="B45" s="1171"/>
      <c r="C45" s="1172"/>
      <c r="D45" s="104"/>
      <c r="E45" s="1177" t="s">
        <v>37</v>
      </c>
      <c r="F45" s="1177"/>
      <c r="G45" s="1177"/>
      <c r="H45" s="1178"/>
      <c r="I45" s="345">
        <v>1043</v>
      </c>
      <c r="J45" s="346">
        <v>1092</v>
      </c>
      <c r="K45" s="346">
        <v>1080</v>
      </c>
      <c r="L45" s="346">
        <v>1051</v>
      </c>
      <c r="M45" s="347">
        <v>1050</v>
      </c>
    </row>
    <row r="46" spans="2:13" ht="27.75" customHeight="1" x14ac:dyDescent="0.2">
      <c r="B46" s="1171"/>
      <c r="C46" s="1172"/>
      <c r="D46" s="105"/>
      <c r="E46" s="1177" t="s">
        <v>38</v>
      </c>
      <c r="F46" s="1177"/>
      <c r="G46" s="1177"/>
      <c r="H46" s="1178"/>
      <c r="I46" s="345">
        <v>8</v>
      </c>
      <c r="J46" s="346">
        <v>9</v>
      </c>
      <c r="K46" s="346">
        <v>5</v>
      </c>
      <c r="L46" s="346">
        <v>3</v>
      </c>
      <c r="M46" s="347">
        <v>2</v>
      </c>
    </row>
    <row r="47" spans="2:13" ht="27.75" customHeight="1" x14ac:dyDescent="0.2">
      <c r="B47" s="1171"/>
      <c r="C47" s="1172"/>
      <c r="D47" s="106"/>
      <c r="E47" s="1179" t="s">
        <v>39</v>
      </c>
      <c r="F47" s="1180"/>
      <c r="G47" s="1180"/>
      <c r="H47" s="1181"/>
      <c r="I47" s="345" t="s">
        <v>526</v>
      </c>
      <c r="J47" s="346" t="s">
        <v>526</v>
      </c>
      <c r="K47" s="346" t="s">
        <v>526</v>
      </c>
      <c r="L47" s="346" t="s">
        <v>526</v>
      </c>
      <c r="M47" s="347" t="s">
        <v>526</v>
      </c>
    </row>
    <row r="48" spans="2:13" ht="27.75" customHeight="1" x14ac:dyDescent="0.2">
      <c r="B48" s="1171"/>
      <c r="C48" s="1172"/>
      <c r="D48" s="104"/>
      <c r="E48" s="1177" t="s">
        <v>40</v>
      </c>
      <c r="F48" s="1177"/>
      <c r="G48" s="1177"/>
      <c r="H48" s="1178"/>
      <c r="I48" s="345" t="s">
        <v>526</v>
      </c>
      <c r="J48" s="346" t="s">
        <v>526</v>
      </c>
      <c r="K48" s="346" t="s">
        <v>526</v>
      </c>
      <c r="L48" s="346" t="s">
        <v>526</v>
      </c>
      <c r="M48" s="347" t="s">
        <v>526</v>
      </c>
    </row>
    <row r="49" spans="2:13" ht="27.75" customHeight="1" x14ac:dyDescent="0.2">
      <c r="B49" s="1173"/>
      <c r="C49" s="1174"/>
      <c r="D49" s="104"/>
      <c r="E49" s="1177" t="s">
        <v>41</v>
      </c>
      <c r="F49" s="1177"/>
      <c r="G49" s="1177"/>
      <c r="H49" s="1178"/>
      <c r="I49" s="345" t="s">
        <v>526</v>
      </c>
      <c r="J49" s="346" t="s">
        <v>526</v>
      </c>
      <c r="K49" s="346" t="s">
        <v>526</v>
      </c>
      <c r="L49" s="346" t="s">
        <v>526</v>
      </c>
      <c r="M49" s="347" t="s">
        <v>526</v>
      </c>
    </row>
    <row r="50" spans="2:13" ht="27.75" customHeight="1" x14ac:dyDescent="0.2">
      <c r="B50" s="1182" t="s">
        <v>42</v>
      </c>
      <c r="C50" s="1183"/>
      <c r="D50" s="107"/>
      <c r="E50" s="1177" t="s">
        <v>43</v>
      </c>
      <c r="F50" s="1177"/>
      <c r="G50" s="1177"/>
      <c r="H50" s="1178"/>
      <c r="I50" s="345">
        <v>5044</v>
      </c>
      <c r="J50" s="346">
        <v>6722</v>
      </c>
      <c r="K50" s="346">
        <v>8921</v>
      </c>
      <c r="L50" s="346">
        <v>11726</v>
      </c>
      <c r="M50" s="347">
        <v>9596</v>
      </c>
    </row>
    <row r="51" spans="2:13" ht="27.75" customHeight="1" x14ac:dyDescent="0.2">
      <c r="B51" s="1171"/>
      <c r="C51" s="1172"/>
      <c r="D51" s="104"/>
      <c r="E51" s="1177" t="s">
        <v>44</v>
      </c>
      <c r="F51" s="1177"/>
      <c r="G51" s="1177"/>
      <c r="H51" s="1178"/>
      <c r="I51" s="345">
        <v>72</v>
      </c>
      <c r="J51" s="346">
        <v>57</v>
      </c>
      <c r="K51" s="346">
        <v>43</v>
      </c>
      <c r="L51" s="346">
        <v>28</v>
      </c>
      <c r="M51" s="347">
        <v>18</v>
      </c>
    </row>
    <row r="52" spans="2:13" ht="27.75" customHeight="1" x14ac:dyDescent="0.2">
      <c r="B52" s="1173"/>
      <c r="C52" s="1174"/>
      <c r="D52" s="104"/>
      <c r="E52" s="1177" t="s">
        <v>45</v>
      </c>
      <c r="F52" s="1177"/>
      <c r="G52" s="1177"/>
      <c r="H52" s="1178"/>
      <c r="I52" s="345">
        <v>5002</v>
      </c>
      <c r="J52" s="346">
        <v>5192</v>
      </c>
      <c r="K52" s="346">
        <v>4891</v>
      </c>
      <c r="L52" s="346">
        <v>5233</v>
      </c>
      <c r="M52" s="347">
        <v>4965</v>
      </c>
    </row>
    <row r="53" spans="2:13" ht="27.75" customHeight="1" thickBot="1" x14ac:dyDescent="0.25">
      <c r="B53" s="1184" t="s">
        <v>46</v>
      </c>
      <c r="C53" s="1185"/>
      <c r="D53" s="108"/>
      <c r="E53" s="1186" t="s">
        <v>47</v>
      </c>
      <c r="F53" s="1186"/>
      <c r="G53" s="1186"/>
      <c r="H53" s="1187"/>
      <c r="I53" s="348">
        <v>-1766</v>
      </c>
      <c r="J53" s="349">
        <v>-3336</v>
      </c>
      <c r="K53" s="349">
        <v>-5378</v>
      </c>
      <c r="L53" s="349">
        <v>-8550</v>
      </c>
      <c r="M53" s="350">
        <v>-6604</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6ODoUCpThNlOmzNyEgQaHdrnDR6ONouB7Zes9X1a0q5Xax0mmzoOliHXLd1I30gt/3XziuVr8n6/kvxcxUmHUw==" saltValue="iSl1jnCnq/VuvhUKlsoX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tabSelected="1" topLeftCell="A37" zoomScale="70" zoomScaleNormal="70" zoomScaleSheetLayoutView="100" workbookViewId="0">
      <selection activeCell="C61" sqref="C61:E6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569</v>
      </c>
      <c r="G54" s="117" t="s">
        <v>570</v>
      </c>
      <c r="H54" s="118" t="s">
        <v>571</v>
      </c>
    </row>
    <row r="55" spans="2:8" ht="52.5" customHeight="1" x14ac:dyDescent="0.2">
      <c r="B55" s="119"/>
      <c r="C55" s="1196" t="s">
        <v>50</v>
      </c>
      <c r="D55" s="1196"/>
      <c r="E55" s="1197"/>
      <c r="F55" s="120">
        <v>772</v>
      </c>
      <c r="G55" s="120">
        <v>849</v>
      </c>
      <c r="H55" s="121">
        <v>834</v>
      </c>
    </row>
    <row r="56" spans="2:8" ht="52.5" customHeight="1" x14ac:dyDescent="0.2">
      <c r="B56" s="122"/>
      <c r="C56" s="1198" t="s">
        <v>51</v>
      </c>
      <c r="D56" s="1198"/>
      <c r="E56" s="1199"/>
      <c r="F56" s="123">
        <v>73</v>
      </c>
      <c r="G56" s="123">
        <v>614</v>
      </c>
      <c r="H56" s="124">
        <v>554</v>
      </c>
    </row>
    <row r="57" spans="2:8" ht="53.25" customHeight="1" x14ac:dyDescent="0.2">
      <c r="B57" s="122"/>
      <c r="C57" s="1200" t="s">
        <v>52</v>
      </c>
      <c r="D57" s="1200"/>
      <c r="E57" s="1201"/>
      <c r="F57" s="125">
        <v>7665</v>
      </c>
      <c r="G57" s="125">
        <v>9736</v>
      </c>
      <c r="H57" s="126">
        <v>7665</v>
      </c>
    </row>
    <row r="58" spans="2:8" ht="45.75" customHeight="1" x14ac:dyDescent="0.2">
      <c r="B58" s="127"/>
      <c r="C58" s="1188" t="s">
        <v>606</v>
      </c>
      <c r="D58" s="1189"/>
      <c r="E58" s="1190"/>
      <c r="F58" s="128">
        <v>2000</v>
      </c>
      <c r="G58" s="128">
        <v>3967</v>
      </c>
      <c r="H58" s="129">
        <v>3777</v>
      </c>
    </row>
    <row r="59" spans="2:8" ht="45.75" customHeight="1" x14ac:dyDescent="0.2">
      <c r="B59" s="127"/>
      <c r="C59" s="1188" t="s">
        <v>607</v>
      </c>
      <c r="D59" s="1189"/>
      <c r="E59" s="1190"/>
      <c r="F59" s="128">
        <v>4250</v>
      </c>
      <c r="G59" s="128">
        <v>4363</v>
      </c>
      <c r="H59" s="129">
        <v>2358</v>
      </c>
    </row>
    <row r="60" spans="2:8" ht="45.75" customHeight="1" x14ac:dyDescent="0.2">
      <c r="B60" s="127"/>
      <c r="C60" s="1188" t="s">
        <v>609</v>
      </c>
      <c r="D60" s="1189"/>
      <c r="E60" s="1190"/>
      <c r="F60" s="128">
        <v>521</v>
      </c>
      <c r="G60" s="128">
        <v>825</v>
      </c>
      <c r="H60" s="129">
        <v>717</v>
      </c>
    </row>
    <row r="61" spans="2:8" ht="45.75" customHeight="1" x14ac:dyDescent="0.2">
      <c r="B61" s="127"/>
      <c r="C61" s="1188" t="s">
        <v>608</v>
      </c>
      <c r="D61" s="1189"/>
      <c r="E61" s="1190"/>
      <c r="F61" s="128">
        <v>167</v>
      </c>
      <c r="G61" s="128">
        <v>366</v>
      </c>
      <c r="H61" s="129">
        <v>382</v>
      </c>
    </row>
    <row r="62" spans="2:8" ht="45.75" customHeight="1" thickBot="1" x14ac:dyDescent="0.25">
      <c r="B62" s="130"/>
      <c r="C62" s="1191" t="s">
        <v>611</v>
      </c>
      <c r="D62" s="1192"/>
      <c r="E62" s="1193"/>
      <c r="F62" s="131">
        <v>83</v>
      </c>
      <c r="G62" s="131">
        <v>40</v>
      </c>
      <c r="H62" s="132">
        <v>174</v>
      </c>
    </row>
    <row r="63" spans="2:8" ht="52.5" customHeight="1" thickBot="1" x14ac:dyDescent="0.25">
      <c r="B63" s="133"/>
      <c r="C63" s="1194" t="s">
        <v>53</v>
      </c>
      <c r="D63" s="1194"/>
      <c r="E63" s="1195"/>
      <c r="F63" s="134">
        <v>8510</v>
      </c>
      <c r="G63" s="134">
        <v>11199</v>
      </c>
      <c r="H63" s="135">
        <v>9052</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row r="71" s="1" customFormat="1" ht="13.5" hidden="1" customHeight="1" x14ac:dyDescent="0.2"/>
    <row r="72" s="1" customFormat="1" ht="13.5" hidden="1" customHeight="1" x14ac:dyDescent="0.2"/>
    <row r="73" s="1" customFormat="1" ht="13.5" hidden="1" customHeight="1" x14ac:dyDescent="0.2"/>
    <row r="74" s="1" customFormat="1" ht="13.5" hidden="1" customHeight="1" x14ac:dyDescent="0.2"/>
    <row r="75" s="1" customFormat="1" ht="13.5" hidden="1" customHeight="1" x14ac:dyDescent="0.2"/>
    <row r="76" s="1" customFormat="1" ht="13.5" hidden="1" customHeight="1" x14ac:dyDescent="0.2"/>
  </sheetData>
  <sheetProtection algorithmName="SHA-512" hashValue="ylwPEBb2aX5FTKMKRLvf5OsRod839pZym+0dlBrerOXidv4Gu3eBrhPRNmmizH6uD1e+dYYi4fjFJ5K7BaiNBw==" saltValue="FSoCryXpVJWLPDnwTm37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564</v>
      </c>
      <c r="G2" s="149"/>
      <c r="H2" s="150"/>
    </row>
    <row r="3" spans="1:8" x14ac:dyDescent="0.2">
      <c r="A3" s="146" t="s">
        <v>557</v>
      </c>
      <c r="B3" s="151"/>
      <c r="C3" s="152"/>
      <c r="D3" s="153">
        <v>77133</v>
      </c>
      <c r="E3" s="154"/>
      <c r="F3" s="155">
        <v>115050</v>
      </c>
      <c r="G3" s="156"/>
      <c r="H3" s="157"/>
    </row>
    <row r="4" spans="1:8" x14ac:dyDescent="0.2">
      <c r="A4" s="158"/>
      <c r="B4" s="159"/>
      <c r="C4" s="160"/>
      <c r="D4" s="161">
        <v>63944</v>
      </c>
      <c r="E4" s="162"/>
      <c r="F4" s="163">
        <v>53792</v>
      </c>
      <c r="G4" s="164"/>
      <c r="H4" s="165"/>
    </row>
    <row r="5" spans="1:8" x14ac:dyDescent="0.2">
      <c r="A5" s="146" t="s">
        <v>559</v>
      </c>
      <c r="B5" s="151"/>
      <c r="C5" s="152"/>
      <c r="D5" s="153">
        <v>127076</v>
      </c>
      <c r="E5" s="154"/>
      <c r="F5" s="155">
        <v>118252</v>
      </c>
      <c r="G5" s="156"/>
      <c r="H5" s="157"/>
    </row>
    <row r="6" spans="1:8" x14ac:dyDescent="0.2">
      <c r="A6" s="158"/>
      <c r="B6" s="159"/>
      <c r="C6" s="160"/>
      <c r="D6" s="161">
        <v>78773</v>
      </c>
      <c r="E6" s="162"/>
      <c r="F6" s="163">
        <v>49994</v>
      </c>
      <c r="G6" s="164"/>
      <c r="H6" s="165"/>
    </row>
    <row r="7" spans="1:8" x14ac:dyDescent="0.2">
      <c r="A7" s="146" t="s">
        <v>560</v>
      </c>
      <c r="B7" s="151"/>
      <c r="C7" s="152"/>
      <c r="D7" s="153">
        <v>134542</v>
      </c>
      <c r="E7" s="154"/>
      <c r="F7" s="155">
        <v>200194</v>
      </c>
      <c r="G7" s="156"/>
      <c r="H7" s="157"/>
    </row>
    <row r="8" spans="1:8" x14ac:dyDescent="0.2">
      <c r="A8" s="158"/>
      <c r="B8" s="159"/>
      <c r="C8" s="160"/>
      <c r="D8" s="161">
        <v>111025</v>
      </c>
      <c r="E8" s="162"/>
      <c r="F8" s="163">
        <v>106422</v>
      </c>
      <c r="G8" s="164"/>
      <c r="H8" s="165"/>
    </row>
    <row r="9" spans="1:8" x14ac:dyDescent="0.2">
      <c r="A9" s="146" t="s">
        <v>561</v>
      </c>
      <c r="B9" s="151"/>
      <c r="C9" s="152"/>
      <c r="D9" s="153">
        <v>122555</v>
      </c>
      <c r="E9" s="154"/>
      <c r="F9" s="155">
        <v>196914</v>
      </c>
      <c r="G9" s="156"/>
      <c r="H9" s="157"/>
    </row>
    <row r="10" spans="1:8" x14ac:dyDescent="0.2">
      <c r="A10" s="158"/>
      <c r="B10" s="159"/>
      <c r="C10" s="160"/>
      <c r="D10" s="161">
        <v>85929</v>
      </c>
      <c r="E10" s="162"/>
      <c r="F10" s="163">
        <v>98966</v>
      </c>
      <c r="G10" s="164"/>
      <c r="H10" s="165"/>
    </row>
    <row r="11" spans="1:8" x14ac:dyDescent="0.2">
      <c r="A11" s="146" t="s">
        <v>562</v>
      </c>
      <c r="B11" s="151"/>
      <c r="C11" s="152"/>
      <c r="D11" s="153">
        <v>123084</v>
      </c>
      <c r="E11" s="154"/>
      <c r="F11" s="155">
        <v>204757</v>
      </c>
      <c r="G11" s="156"/>
      <c r="H11" s="157"/>
    </row>
    <row r="12" spans="1:8" x14ac:dyDescent="0.2">
      <c r="A12" s="158"/>
      <c r="B12" s="159"/>
      <c r="C12" s="166"/>
      <c r="D12" s="161">
        <v>60197</v>
      </c>
      <c r="E12" s="162"/>
      <c r="F12" s="163">
        <v>106071</v>
      </c>
      <c r="G12" s="164"/>
      <c r="H12" s="165"/>
    </row>
    <row r="13" spans="1:8" x14ac:dyDescent="0.2">
      <c r="A13" s="146"/>
      <c r="B13" s="151"/>
      <c r="C13" s="152"/>
      <c r="D13" s="153">
        <v>116878</v>
      </c>
      <c r="E13" s="154"/>
      <c r="F13" s="155">
        <v>167033</v>
      </c>
      <c r="G13" s="167"/>
      <c r="H13" s="157"/>
    </row>
    <row r="14" spans="1:8" x14ac:dyDescent="0.2">
      <c r="A14" s="158"/>
      <c r="B14" s="159"/>
      <c r="C14" s="160"/>
      <c r="D14" s="161">
        <v>79974</v>
      </c>
      <c r="E14" s="162"/>
      <c r="F14" s="163">
        <v>83049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7.63</v>
      </c>
      <c r="C19" s="168">
        <f>ROUND(VALUE(SUBSTITUTE(実質収支比率等に係る経年分析!G$48,"▲","-")),2)</f>
        <v>7.83</v>
      </c>
      <c r="D19" s="168">
        <f>ROUND(VALUE(SUBSTITUTE(実質収支比率等に係る経年分析!H$48,"▲","-")),2)</f>
        <v>7.66</v>
      </c>
      <c r="E19" s="168">
        <f>ROUND(VALUE(SUBSTITUTE(実質収支比率等に係る経年分析!I$48,"▲","-")),2)</f>
        <v>12.65</v>
      </c>
      <c r="F19" s="168">
        <f>ROUND(VALUE(SUBSTITUTE(実質収支比率等に係る経年分析!J$48,"▲","-")),2)</f>
        <v>12.03</v>
      </c>
    </row>
    <row r="20" spans="1:11" x14ac:dyDescent="0.2">
      <c r="A20" s="168" t="s">
        <v>57</v>
      </c>
      <c r="B20" s="168">
        <f>ROUND(VALUE(SUBSTITUTE(実質収支比率等に係る経年分析!F$47,"▲","-")),2)</f>
        <v>21.26</v>
      </c>
      <c r="C20" s="168">
        <f>ROUND(VALUE(SUBSTITUTE(実質収支比率等に係る経年分析!G$47,"▲","-")),2)</f>
        <v>17.86</v>
      </c>
      <c r="D20" s="168">
        <f>ROUND(VALUE(SUBSTITUTE(実質収支比率等に係る経年分析!H$47,"▲","-")),2)</f>
        <v>21.18</v>
      </c>
      <c r="E20" s="168">
        <f>ROUND(VALUE(SUBSTITUTE(実質収支比率等に係る経年分析!I$47,"▲","-")),2)</f>
        <v>21.64</v>
      </c>
      <c r="F20" s="168">
        <f>ROUND(VALUE(SUBSTITUTE(実質収支比率等に係る経年分析!J$47,"▲","-")),2)</f>
        <v>21.45</v>
      </c>
    </row>
    <row r="21" spans="1:11" x14ac:dyDescent="0.2">
      <c r="A21" s="168" t="s">
        <v>58</v>
      </c>
      <c r="B21" s="168">
        <f>IF(ISNUMBER(VALUE(SUBSTITUTE(実質収支比率等に係る経年分析!F$49,"▲","-"))),ROUND(VALUE(SUBSTITUTE(実質収支比率等に係る経年分析!F$49,"▲","-")),2),NA())</f>
        <v>-8.85</v>
      </c>
      <c r="C21" s="168">
        <f>IF(ISNUMBER(VALUE(SUBSTITUTE(実質収支比率等に係る経年分析!G$49,"▲","-"))),ROUND(VALUE(SUBSTITUTE(実質収支比率等に係る経年分析!G$49,"▲","-")),2),NA())</f>
        <v>-6.75</v>
      </c>
      <c r="D21" s="168">
        <f>IF(ISNUMBER(VALUE(SUBSTITUTE(実質収支比率等に係る経年分析!H$49,"▲","-"))),ROUND(VALUE(SUBSTITUTE(実質収支比率等に係る経年分析!H$49,"▲","-")),2),NA())</f>
        <v>0.73</v>
      </c>
      <c r="E21" s="168">
        <f>IF(ISNUMBER(VALUE(SUBSTITUTE(実質収支比率等に係る経年分析!I$49,"▲","-"))),ROUND(VALUE(SUBSTITUTE(実質収支比率等に係る経年分析!I$49,"▲","-")),2),NA())</f>
        <v>3.91</v>
      </c>
      <c r="F21" s="168">
        <f>IF(ISNUMBER(VALUE(SUBSTITUTE(実質収支比率等に係る経年分析!J$49,"▲","-"))),ROUND(VALUE(SUBSTITUTE(実質収支比率等に係る経年分析!J$49,"▲","-")),2),NA())</f>
        <v>-7.53</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0.04</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0.01</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7.0000000000000007E-2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0.08</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0.04</v>
      </c>
    </row>
    <row r="31" spans="1:11" x14ac:dyDescent="0.2">
      <c r="A31" s="169" t="str">
        <f>IF(連結実質赤字比率に係る赤字・黒字の構成分析!C$39="",NA(),連結実質赤字比率に係る赤字・黒字の構成分析!C$39)</f>
        <v>介護保険特別会計（介護サービス事業勘定）</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0.04</v>
      </c>
    </row>
    <row r="32" spans="1:11" x14ac:dyDescent="0.2">
      <c r="A32" s="169" t="str">
        <f>IF(連結実質赤字比率に係る赤字・黒字の構成分析!C$38="",NA(),連結実質赤字比率に係る赤字・黒字の構成分析!C$38)</f>
        <v>介護保険特別会計（保険事業勘定）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1.93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2.09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2.0499999999999998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1.48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1.1299999999999999</v>
      </c>
    </row>
    <row r="33" spans="1:16" x14ac:dyDescent="0.2">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1.67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0.78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1.67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1.52</v>
      </c>
    </row>
    <row r="34" spans="1:16" x14ac:dyDescent="0.2">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7.63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7.82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7.66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12.64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12.02</v>
      </c>
    </row>
    <row r="35" spans="1:16" x14ac:dyDescent="0.2">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13.19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15.21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15.93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15.64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17.04</v>
      </c>
    </row>
    <row r="36" spans="1:16" x14ac:dyDescent="0.2">
      <c r="A36" s="169" t="str">
        <f>IF(連結実質赤字比率に係る赤字・黒字の構成分析!C$34="",NA(),連結実質赤字比率に係る赤字・黒字の構成分析!C$34)</f>
        <v>国民健康保険病院事業会計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9.42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11.47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11.69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24.06</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396</v>
      </c>
      <c r="E42" s="170"/>
      <c r="F42" s="170"/>
      <c r="G42" s="170">
        <f>'実質公債費比率（分子）の構造'!L$52</f>
        <v>412</v>
      </c>
      <c r="H42" s="170"/>
      <c r="I42" s="170"/>
      <c r="J42" s="170">
        <f>'実質公債費比率（分子）の構造'!M$52</f>
        <v>418</v>
      </c>
      <c r="K42" s="170"/>
      <c r="L42" s="170"/>
      <c r="M42" s="170">
        <f>'実質公債費比率（分子）の構造'!N$52</f>
        <v>427</v>
      </c>
      <c r="N42" s="170"/>
      <c r="O42" s="170"/>
      <c r="P42" s="170">
        <f>'実質公債費比率（分子）の構造'!O$52</f>
        <v>432</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8</v>
      </c>
      <c r="C44" s="170"/>
      <c r="D44" s="170"/>
      <c r="E44" s="170">
        <f>'実質公債費比率（分子）の構造'!L$50</f>
        <v>4</v>
      </c>
      <c r="F44" s="170"/>
      <c r="G44" s="170"/>
      <c r="H44" s="170">
        <f>'実質公債費比率（分子）の構造'!M$50</f>
        <v>2</v>
      </c>
      <c r="I44" s="170"/>
      <c r="J44" s="170"/>
      <c r="K44" s="170">
        <f>'実質公債費比率（分子）の構造'!N$50</f>
        <v>2</v>
      </c>
      <c r="L44" s="170"/>
      <c r="M44" s="170"/>
      <c r="N44" s="170" t="str">
        <f>'実質公債費比率（分子）の構造'!O$50</f>
        <v>-</v>
      </c>
      <c r="O44" s="170"/>
      <c r="P44" s="170"/>
    </row>
    <row r="45" spans="1:16" x14ac:dyDescent="0.2">
      <c r="A45" s="170" t="s">
        <v>68</v>
      </c>
      <c r="B45" s="170">
        <f>'実質公債費比率（分子）の構造'!K$49</f>
        <v>80</v>
      </c>
      <c r="C45" s="170"/>
      <c r="D45" s="170"/>
      <c r="E45" s="170">
        <f>'実質公債費比率（分子）の構造'!L$49</f>
        <v>64</v>
      </c>
      <c r="F45" s="170"/>
      <c r="G45" s="170"/>
      <c r="H45" s="170">
        <f>'実質公債費比率（分子）の構造'!M$49</f>
        <v>34</v>
      </c>
      <c r="I45" s="170"/>
      <c r="J45" s="170"/>
      <c r="K45" s="170">
        <f>'実質公債費比率（分子）の構造'!N$49</f>
        <v>35</v>
      </c>
      <c r="L45" s="170"/>
      <c r="M45" s="170"/>
      <c r="N45" s="170">
        <f>'実質公債費比率（分子）の構造'!O$49</f>
        <v>36</v>
      </c>
      <c r="O45" s="170"/>
      <c r="P45" s="170"/>
    </row>
    <row r="46" spans="1:16" x14ac:dyDescent="0.2">
      <c r="A46" s="170" t="s">
        <v>69</v>
      </c>
      <c r="B46" s="170">
        <f>'実質公債費比率（分子）の構造'!K$48</f>
        <v>40</v>
      </c>
      <c r="C46" s="170"/>
      <c r="D46" s="170"/>
      <c r="E46" s="170">
        <f>'実質公債費比率（分子）の構造'!L$48</f>
        <v>80</v>
      </c>
      <c r="F46" s="170"/>
      <c r="G46" s="170"/>
      <c r="H46" s="170">
        <f>'実質公債費比率（分子）の構造'!M$48</f>
        <v>75</v>
      </c>
      <c r="I46" s="170"/>
      <c r="J46" s="170"/>
      <c r="K46" s="170">
        <f>'実質公債費比率（分子）の構造'!N$48</f>
        <v>74</v>
      </c>
      <c r="L46" s="170"/>
      <c r="M46" s="170"/>
      <c r="N46" s="170">
        <f>'実質公債費比率（分子）の構造'!O$48</f>
        <v>78</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577</v>
      </c>
      <c r="C49" s="170"/>
      <c r="D49" s="170"/>
      <c r="E49" s="170">
        <f>'実質公債費比率（分子）の構造'!L$45</f>
        <v>561</v>
      </c>
      <c r="F49" s="170"/>
      <c r="G49" s="170"/>
      <c r="H49" s="170">
        <f>'実質公債費比率（分子）の構造'!M$45</f>
        <v>573</v>
      </c>
      <c r="I49" s="170"/>
      <c r="J49" s="170"/>
      <c r="K49" s="170">
        <f>'実質公債費比率（分子）の構造'!N$45</f>
        <v>572</v>
      </c>
      <c r="L49" s="170"/>
      <c r="M49" s="170"/>
      <c r="N49" s="170">
        <f>'実質公債費比率（分子）の構造'!O$45</f>
        <v>591</v>
      </c>
      <c r="O49" s="170"/>
      <c r="P49" s="170"/>
    </row>
    <row r="50" spans="1:16" x14ac:dyDescent="0.2">
      <c r="A50" s="170" t="s">
        <v>73</v>
      </c>
      <c r="B50" s="170" t="e">
        <f>NA()</f>
        <v>#N/A</v>
      </c>
      <c r="C50" s="170">
        <f>IF(ISNUMBER('実質公債費比率（分子）の構造'!K$53),'実質公債費比率（分子）の構造'!K$53,NA())</f>
        <v>309</v>
      </c>
      <c r="D50" s="170" t="e">
        <f>NA()</f>
        <v>#N/A</v>
      </c>
      <c r="E50" s="170" t="e">
        <f>NA()</f>
        <v>#N/A</v>
      </c>
      <c r="F50" s="170">
        <f>IF(ISNUMBER('実質公債費比率（分子）の構造'!L$53),'実質公債費比率（分子）の構造'!L$53,NA())</f>
        <v>297</v>
      </c>
      <c r="G50" s="170" t="e">
        <f>NA()</f>
        <v>#N/A</v>
      </c>
      <c r="H50" s="170" t="e">
        <f>NA()</f>
        <v>#N/A</v>
      </c>
      <c r="I50" s="170">
        <f>IF(ISNUMBER('実質公債費比率（分子）の構造'!M$53),'実質公債費比率（分子）の構造'!M$53,NA())</f>
        <v>266</v>
      </c>
      <c r="J50" s="170" t="e">
        <f>NA()</f>
        <v>#N/A</v>
      </c>
      <c r="K50" s="170" t="e">
        <f>NA()</f>
        <v>#N/A</v>
      </c>
      <c r="L50" s="170">
        <f>IF(ISNUMBER('実質公債費比率（分子）の構造'!N$53),'実質公債費比率（分子）の構造'!N$53,NA())</f>
        <v>256</v>
      </c>
      <c r="M50" s="170" t="e">
        <f>NA()</f>
        <v>#N/A</v>
      </c>
      <c r="N50" s="170" t="e">
        <f>NA()</f>
        <v>#N/A</v>
      </c>
      <c r="O50" s="170">
        <f>IF(ISNUMBER('実質公債費比率（分子）の構造'!O$53),'実質公債費比率（分子）の構造'!O$53,NA())</f>
        <v>273</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5002</v>
      </c>
      <c r="E56" s="169"/>
      <c r="F56" s="169"/>
      <c r="G56" s="169">
        <f>'将来負担比率（分子）の構造'!J$52</f>
        <v>5192</v>
      </c>
      <c r="H56" s="169"/>
      <c r="I56" s="169"/>
      <c r="J56" s="169">
        <f>'将来負担比率（分子）の構造'!K$52</f>
        <v>4891</v>
      </c>
      <c r="K56" s="169"/>
      <c r="L56" s="169"/>
      <c r="M56" s="169">
        <f>'将来負担比率（分子）の構造'!L$52</f>
        <v>5233</v>
      </c>
      <c r="N56" s="169"/>
      <c r="O56" s="169"/>
      <c r="P56" s="169">
        <f>'将来負担比率（分子）の構造'!M$52</f>
        <v>4965</v>
      </c>
    </row>
    <row r="57" spans="1:16" x14ac:dyDescent="0.2">
      <c r="A57" s="169" t="s">
        <v>44</v>
      </c>
      <c r="B57" s="169"/>
      <c r="C57" s="169"/>
      <c r="D57" s="169">
        <f>'将来負担比率（分子）の構造'!I$51</f>
        <v>72</v>
      </c>
      <c r="E57" s="169"/>
      <c r="F57" s="169"/>
      <c r="G57" s="169">
        <f>'将来負担比率（分子）の構造'!J$51</f>
        <v>57</v>
      </c>
      <c r="H57" s="169"/>
      <c r="I57" s="169"/>
      <c r="J57" s="169">
        <f>'将来負担比率（分子）の構造'!K$51</f>
        <v>43</v>
      </c>
      <c r="K57" s="169"/>
      <c r="L57" s="169"/>
      <c r="M57" s="169">
        <f>'将来負担比率（分子）の構造'!L$51</f>
        <v>28</v>
      </c>
      <c r="N57" s="169"/>
      <c r="O57" s="169"/>
      <c r="P57" s="169">
        <f>'将来負担比率（分子）の構造'!M$51</f>
        <v>18</v>
      </c>
    </row>
    <row r="58" spans="1:16" x14ac:dyDescent="0.2">
      <c r="A58" s="169" t="s">
        <v>43</v>
      </c>
      <c r="B58" s="169"/>
      <c r="C58" s="169"/>
      <c r="D58" s="169">
        <f>'将来負担比率（分子）の構造'!I$50</f>
        <v>5044</v>
      </c>
      <c r="E58" s="169"/>
      <c r="F58" s="169"/>
      <c r="G58" s="169">
        <f>'将来負担比率（分子）の構造'!J$50</f>
        <v>6722</v>
      </c>
      <c r="H58" s="169"/>
      <c r="I58" s="169"/>
      <c r="J58" s="169">
        <f>'将来負担比率（分子）の構造'!K$50</f>
        <v>8921</v>
      </c>
      <c r="K58" s="169"/>
      <c r="L58" s="169"/>
      <c r="M58" s="169">
        <f>'将来負担比率（分子）の構造'!L$50</f>
        <v>11726</v>
      </c>
      <c r="N58" s="169"/>
      <c r="O58" s="169"/>
      <c r="P58" s="169">
        <f>'将来負担比率（分子）の構造'!M$50</f>
        <v>9596</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8</v>
      </c>
      <c r="C61" s="169"/>
      <c r="D61" s="169"/>
      <c r="E61" s="169">
        <f>'将来負担比率（分子）の構造'!J$46</f>
        <v>9</v>
      </c>
      <c r="F61" s="169"/>
      <c r="G61" s="169"/>
      <c r="H61" s="169">
        <f>'将来負担比率（分子）の構造'!K$46</f>
        <v>5</v>
      </c>
      <c r="I61" s="169"/>
      <c r="J61" s="169"/>
      <c r="K61" s="169">
        <f>'将来負担比率（分子）の構造'!L$46</f>
        <v>3</v>
      </c>
      <c r="L61" s="169"/>
      <c r="M61" s="169"/>
      <c r="N61" s="169">
        <f>'将来負担比率（分子）の構造'!M$46</f>
        <v>2</v>
      </c>
      <c r="O61" s="169"/>
      <c r="P61" s="169"/>
    </row>
    <row r="62" spans="1:16" x14ac:dyDescent="0.2">
      <c r="A62" s="169" t="s">
        <v>37</v>
      </c>
      <c r="B62" s="169">
        <f>'将来負担比率（分子）の構造'!I$45</f>
        <v>1043</v>
      </c>
      <c r="C62" s="169"/>
      <c r="D62" s="169"/>
      <c r="E62" s="169">
        <f>'将来負担比率（分子）の構造'!J$45</f>
        <v>1092</v>
      </c>
      <c r="F62" s="169"/>
      <c r="G62" s="169"/>
      <c r="H62" s="169">
        <f>'将来負担比率（分子）の構造'!K$45</f>
        <v>1080</v>
      </c>
      <c r="I62" s="169"/>
      <c r="J62" s="169"/>
      <c r="K62" s="169">
        <f>'将来負担比率（分子）の構造'!L$45</f>
        <v>1051</v>
      </c>
      <c r="L62" s="169"/>
      <c r="M62" s="169"/>
      <c r="N62" s="169">
        <f>'将来負担比率（分子）の構造'!M$45</f>
        <v>1050</v>
      </c>
      <c r="O62" s="169"/>
      <c r="P62" s="169"/>
    </row>
    <row r="63" spans="1:16" x14ac:dyDescent="0.2">
      <c r="A63" s="169" t="s">
        <v>36</v>
      </c>
      <c r="B63" s="169">
        <f>'将来負担比率（分子）の構造'!I$44</f>
        <v>273</v>
      </c>
      <c r="C63" s="169"/>
      <c r="D63" s="169"/>
      <c r="E63" s="169">
        <f>'将来負担比率（分子）の構造'!J$44</f>
        <v>220</v>
      </c>
      <c r="F63" s="169"/>
      <c r="G63" s="169"/>
      <c r="H63" s="169">
        <f>'将来負担比率（分子）の構造'!K$44</f>
        <v>195</v>
      </c>
      <c r="I63" s="169"/>
      <c r="J63" s="169"/>
      <c r="K63" s="169">
        <f>'将来負担比率（分子）の構造'!L$44</f>
        <v>166</v>
      </c>
      <c r="L63" s="169"/>
      <c r="M63" s="169"/>
      <c r="N63" s="169">
        <f>'将来負担比率（分子）の構造'!M$44</f>
        <v>140</v>
      </c>
      <c r="O63" s="169"/>
      <c r="P63" s="169"/>
    </row>
    <row r="64" spans="1:16" x14ac:dyDescent="0.2">
      <c r="A64" s="169" t="s">
        <v>35</v>
      </c>
      <c r="B64" s="169">
        <f>'将来負担比率（分子）の構造'!I$43</f>
        <v>1187</v>
      </c>
      <c r="C64" s="169"/>
      <c r="D64" s="169"/>
      <c r="E64" s="169">
        <f>'将来負担比率（分子）の構造'!J$43</f>
        <v>1342</v>
      </c>
      <c r="F64" s="169"/>
      <c r="G64" s="169"/>
      <c r="H64" s="169">
        <f>'将来負担比率（分子）の構造'!K$43</f>
        <v>1209</v>
      </c>
      <c r="I64" s="169"/>
      <c r="J64" s="169"/>
      <c r="K64" s="169">
        <f>'将来負担比率（分子）の構造'!L$43</f>
        <v>1196</v>
      </c>
      <c r="L64" s="169"/>
      <c r="M64" s="169"/>
      <c r="N64" s="169">
        <f>'将来負担比率（分子）の構造'!M$43</f>
        <v>1067</v>
      </c>
      <c r="O64" s="169"/>
      <c r="P64" s="169"/>
    </row>
    <row r="65" spans="1:16" x14ac:dyDescent="0.2">
      <c r="A65" s="169" t="s">
        <v>34</v>
      </c>
      <c r="B65" s="169">
        <f>'将来負担比率（分子）の構造'!I$42</f>
        <v>7</v>
      </c>
      <c r="C65" s="169"/>
      <c r="D65" s="169"/>
      <c r="E65" s="169">
        <f>'将来負担比率（分子）の構造'!J$42</f>
        <v>4</v>
      </c>
      <c r="F65" s="169"/>
      <c r="G65" s="169"/>
      <c r="H65" s="169">
        <f>'将来負担比率（分子）の構造'!K$42</f>
        <v>2</v>
      </c>
      <c r="I65" s="169"/>
      <c r="J65" s="169"/>
      <c r="K65" s="169">
        <f>'将来負担比率（分子）の構造'!L$42</f>
        <v>0</v>
      </c>
      <c r="L65" s="169"/>
      <c r="M65" s="169"/>
      <c r="N65" s="169" t="str">
        <f>'将来負担比率（分子）の構造'!M$42</f>
        <v>-</v>
      </c>
      <c r="O65" s="169"/>
      <c r="P65" s="169"/>
    </row>
    <row r="66" spans="1:16" x14ac:dyDescent="0.2">
      <c r="A66" s="169" t="s">
        <v>33</v>
      </c>
      <c r="B66" s="169">
        <f>'将来負担比率（分子）の構造'!I$41</f>
        <v>5833</v>
      </c>
      <c r="C66" s="169"/>
      <c r="D66" s="169"/>
      <c r="E66" s="169">
        <f>'将来負担比率（分子）の構造'!J$41</f>
        <v>5969</v>
      </c>
      <c r="F66" s="169"/>
      <c r="G66" s="169"/>
      <c r="H66" s="169">
        <f>'将来負担比率（分子）の構造'!K$41</f>
        <v>5987</v>
      </c>
      <c r="I66" s="169"/>
      <c r="J66" s="169"/>
      <c r="K66" s="169">
        <f>'将来負担比率（分子）の構造'!L$41</f>
        <v>6021</v>
      </c>
      <c r="L66" s="169"/>
      <c r="M66" s="169"/>
      <c r="N66" s="169">
        <f>'将来負担比率（分子）の構造'!M$41</f>
        <v>5716</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772</v>
      </c>
      <c r="C72" s="173">
        <f>基金残高に係る経年分析!G55</f>
        <v>849</v>
      </c>
      <c r="D72" s="173">
        <f>基金残高に係る経年分析!H55</f>
        <v>834</v>
      </c>
    </row>
    <row r="73" spans="1:16" x14ac:dyDescent="0.2">
      <c r="A73" s="172" t="s">
        <v>80</v>
      </c>
      <c r="B73" s="173">
        <f>基金残高に係る経年分析!F56</f>
        <v>73</v>
      </c>
      <c r="C73" s="173">
        <f>基金残高に係る経年分析!G56</f>
        <v>614</v>
      </c>
      <c r="D73" s="173">
        <f>基金残高に係る経年分析!H56</f>
        <v>554</v>
      </c>
    </row>
    <row r="74" spans="1:16" x14ac:dyDescent="0.2">
      <c r="A74" s="172" t="s">
        <v>81</v>
      </c>
      <c r="B74" s="173">
        <f>基金残高に係る経年分析!F57</f>
        <v>7665</v>
      </c>
      <c r="C74" s="173">
        <f>基金残高に係る経年分析!G57</f>
        <v>9736</v>
      </c>
      <c r="D74" s="173">
        <f>基金残高に係る経年分析!H57</f>
        <v>7665</v>
      </c>
    </row>
  </sheetData>
  <sheetProtection algorithmName="SHA-512" hashValue="WgqjVEFc7hChHET6YYYtjxonfDpK3a3ksZpuge8REqDehb23QWKrll2XeUZccO03ymCZuHrV/+7q3rhmWX2wcQ==" saltValue="dgzaXOeRLxJfJ7gG7YiZ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election activeCell="DQ17" sqref="DQ17:EC17"/>
    </sheetView>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212</v>
      </c>
      <c r="DI1" s="590"/>
      <c r="DJ1" s="590"/>
      <c r="DK1" s="590"/>
      <c r="DL1" s="590"/>
      <c r="DM1" s="590"/>
      <c r="DN1" s="591"/>
      <c r="DO1" s="208"/>
      <c r="DP1" s="589" t="s">
        <v>213</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215</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216</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217</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218</v>
      </c>
      <c r="S4" s="593"/>
      <c r="T4" s="593"/>
      <c r="U4" s="593"/>
      <c r="V4" s="593"/>
      <c r="W4" s="593"/>
      <c r="X4" s="593"/>
      <c r="Y4" s="594"/>
      <c r="Z4" s="592" t="s">
        <v>219</v>
      </c>
      <c r="AA4" s="593"/>
      <c r="AB4" s="593"/>
      <c r="AC4" s="594"/>
      <c r="AD4" s="592" t="s">
        <v>220</v>
      </c>
      <c r="AE4" s="593"/>
      <c r="AF4" s="593"/>
      <c r="AG4" s="593"/>
      <c r="AH4" s="593"/>
      <c r="AI4" s="593"/>
      <c r="AJ4" s="593"/>
      <c r="AK4" s="594"/>
      <c r="AL4" s="592" t="s">
        <v>219</v>
      </c>
      <c r="AM4" s="593"/>
      <c r="AN4" s="593"/>
      <c r="AO4" s="594"/>
      <c r="AP4" s="595" t="s">
        <v>221</v>
      </c>
      <c r="AQ4" s="595"/>
      <c r="AR4" s="595"/>
      <c r="AS4" s="595"/>
      <c r="AT4" s="595"/>
      <c r="AU4" s="595"/>
      <c r="AV4" s="595"/>
      <c r="AW4" s="595"/>
      <c r="AX4" s="595"/>
      <c r="AY4" s="595"/>
      <c r="AZ4" s="595"/>
      <c r="BA4" s="595"/>
      <c r="BB4" s="595"/>
      <c r="BC4" s="595"/>
      <c r="BD4" s="595"/>
      <c r="BE4" s="595"/>
      <c r="BF4" s="595"/>
      <c r="BG4" s="595" t="s">
        <v>222</v>
      </c>
      <c r="BH4" s="595"/>
      <c r="BI4" s="595"/>
      <c r="BJ4" s="595"/>
      <c r="BK4" s="595"/>
      <c r="BL4" s="595"/>
      <c r="BM4" s="595"/>
      <c r="BN4" s="595"/>
      <c r="BO4" s="595" t="s">
        <v>219</v>
      </c>
      <c r="BP4" s="595"/>
      <c r="BQ4" s="595"/>
      <c r="BR4" s="595"/>
      <c r="BS4" s="595" t="s">
        <v>223</v>
      </c>
      <c r="BT4" s="595"/>
      <c r="BU4" s="595"/>
      <c r="BV4" s="595"/>
      <c r="BW4" s="595"/>
      <c r="BX4" s="595"/>
      <c r="BY4" s="595"/>
      <c r="BZ4" s="595"/>
      <c r="CA4" s="595"/>
      <c r="CB4" s="595"/>
      <c r="CD4" s="592" t="s">
        <v>224</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225</v>
      </c>
      <c r="C5" s="597"/>
      <c r="D5" s="597"/>
      <c r="E5" s="597"/>
      <c r="F5" s="597"/>
      <c r="G5" s="597"/>
      <c r="H5" s="597"/>
      <c r="I5" s="597"/>
      <c r="J5" s="597"/>
      <c r="K5" s="597"/>
      <c r="L5" s="597"/>
      <c r="M5" s="597"/>
      <c r="N5" s="597"/>
      <c r="O5" s="597"/>
      <c r="P5" s="597"/>
      <c r="Q5" s="598"/>
      <c r="R5" s="599">
        <v>1007140</v>
      </c>
      <c r="S5" s="600"/>
      <c r="T5" s="600"/>
      <c r="U5" s="600"/>
      <c r="V5" s="600"/>
      <c r="W5" s="600"/>
      <c r="X5" s="600"/>
      <c r="Y5" s="601"/>
      <c r="Z5" s="602">
        <v>9</v>
      </c>
      <c r="AA5" s="602"/>
      <c r="AB5" s="602"/>
      <c r="AC5" s="602"/>
      <c r="AD5" s="603">
        <v>1007140</v>
      </c>
      <c r="AE5" s="603"/>
      <c r="AF5" s="603"/>
      <c r="AG5" s="603"/>
      <c r="AH5" s="603"/>
      <c r="AI5" s="603"/>
      <c r="AJ5" s="603"/>
      <c r="AK5" s="603"/>
      <c r="AL5" s="604">
        <v>26</v>
      </c>
      <c r="AM5" s="605"/>
      <c r="AN5" s="605"/>
      <c r="AO5" s="606"/>
      <c r="AP5" s="596" t="s">
        <v>226</v>
      </c>
      <c r="AQ5" s="597"/>
      <c r="AR5" s="597"/>
      <c r="AS5" s="597"/>
      <c r="AT5" s="597"/>
      <c r="AU5" s="597"/>
      <c r="AV5" s="597"/>
      <c r="AW5" s="597"/>
      <c r="AX5" s="597"/>
      <c r="AY5" s="597"/>
      <c r="AZ5" s="597"/>
      <c r="BA5" s="597"/>
      <c r="BB5" s="597"/>
      <c r="BC5" s="597"/>
      <c r="BD5" s="597"/>
      <c r="BE5" s="597"/>
      <c r="BF5" s="598"/>
      <c r="BG5" s="610">
        <v>1007140</v>
      </c>
      <c r="BH5" s="611"/>
      <c r="BI5" s="611"/>
      <c r="BJ5" s="611"/>
      <c r="BK5" s="611"/>
      <c r="BL5" s="611"/>
      <c r="BM5" s="611"/>
      <c r="BN5" s="612"/>
      <c r="BO5" s="613">
        <v>100</v>
      </c>
      <c r="BP5" s="613"/>
      <c r="BQ5" s="613"/>
      <c r="BR5" s="613"/>
      <c r="BS5" s="614" t="s">
        <v>138</v>
      </c>
      <c r="BT5" s="614"/>
      <c r="BU5" s="614"/>
      <c r="BV5" s="614"/>
      <c r="BW5" s="614"/>
      <c r="BX5" s="614"/>
      <c r="BY5" s="614"/>
      <c r="BZ5" s="614"/>
      <c r="CA5" s="614"/>
      <c r="CB5" s="618"/>
      <c r="CD5" s="592" t="s">
        <v>221</v>
      </c>
      <c r="CE5" s="593"/>
      <c r="CF5" s="593"/>
      <c r="CG5" s="593"/>
      <c r="CH5" s="593"/>
      <c r="CI5" s="593"/>
      <c r="CJ5" s="593"/>
      <c r="CK5" s="593"/>
      <c r="CL5" s="593"/>
      <c r="CM5" s="593"/>
      <c r="CN5" s="593"/>
      <c r="CO5" s="593"/>
      <c r="CP5" s="593"/>
      <c r="CQ5" s="594"/>
      <c r="CR5" s="592" t="s">
        <v>227</v>
      </c>
      <c r="CS5" s="593"/>
      <c r="CT5" s="593"/>
      <c r="CU5" s="593"/>
      <c r="CV5" s="593"/>
      <c r="CW5" s="593"/>
      <c r="CX5" s="593"/>
      <c r="CY5" s="594"/>
      <c r="CZ5" s="592" t="s">
        <v>219</v>
      </c>
      <c r="DA5" s="593"/>
      <c r="DB5" s="593"/>
      <c r="DC5" s="594"/>
      <c r="DD5" s="592" t="s">
        <v>228</v>
      </c>
      <c r="DE5" s="593"/>
      <c r="DF5" s="593"/>
      <c r="DG5" s="593"/>
      <c r="DH5" s="593"/>
      <c r="DI5" s="593"/>
      <c r="DJ5" s="593"/>
      <c r="DK5" s="593"/>
      <c r="DL5" s="593"/>
      <c r="DM5" s="593"/>
      <c r="DN5" s="593"/>
      <c r="DO5" s="593"/>
      <c r="DP5" s="594"/>
      <c r="DQ5" s="592" t="s">
        <v>229</v>
      </c>
      <c r="DR5" s="593"/>
      <c r="DS5" s="593"/>
      <c r="DT5" s="593"/>
      <c r="DU5" s="593"/>
      <c r="DV5" s="593"/>
      <c r="DW5" s="593"/>
      <c r="DX5" s="593"/>
      <c r="DY5" s="593"/>
      <c r="DZ5" s="593"/>
      <c r="EA5" s="593"/>
      <c r="EB5" s="593"/>
      <c r="EC5" s="594"/>
    </row>
    <row r="6" spans="2:143" ht="11.25" customHeight="1" x14ac:dyDescent="0.2">
      <c r="B6" s="607" t="s">
        <v>230</v>
      </c>
      <c r="C6" s="608"/>
      <c r="D6" s="608"/>
      <c r="E6" s="608"/>
      <c r="F6" s="608"/>
      <c r="G6" s="608"/>
      <c r="H6" s="608"/>
      <c r="I6" s="608"/>
      <c r="J6" s="608"/>
      <c r="K6" s="608"/>
      <c r="L6" s="608"/>
      <c r="M6" s="608"/>
      <c r="N6" s="608"/>
      <c r="O6" s="608"/>
      <c r="P6" s="608"/>
      <c r="Q6" s="609"/>
      <c r="R6" s="610">
        <v>83009</v>
      </c>
      <c r="S6" s="611"/>
      <c r="T6" s="611"/>
      <c r="U6" s="611"/>
      <c r="V6" s="611"/>
      <c r="W6" s="611"/>
      <c r="X6" s="611"/>
      <c r="Y6" s="612"/>
      <c r="Z6" s="613">
        <v>0.7</v>
      </c>
      <c r="AA6" s="613"/>
      <c r="AB6" s="613"/>
      <c r="AC6" s="613"/>
      <c r="AD6" s="614">
        <v>83009</v>
      </c>
      <c r="AE6" s="614"/>
      <c r="AF6" s="614"/>
      <c r="AG6" s="614"/>
      <c r="AH6" s="614"/>
      <c r="AI6" s="614"/>
      <c r="AJ6" s="614"/>
      <c r="AK6" s="614"/>
      <c r="AL6" s="615">
        <v>2.1</v>
      </c>
      <c r="AM6" s="616"/>
      <c r="AN6" s="616"/>
      <c r="AO6" s="617"/>
      <c r="AP6" s="607" t="s">
        <v>231</v>
      </c>
      <c r="AQ6" s="608"/>
      <c r="AR6" s="608"/>
      <c r="AS6" s="608"/>
      <c r="AT6" s="608"/>
      <c r="AU6" s="608"/>
      <c r="AV6" s="608"/>
      <c r="AW6" s="608"/>
      <c r="AX6" s="608"/>
      <c r="AY6" s="608"/>
      <c r="AZ6" s="608"/>
      <c r="BA6" s="608"/>
      <c r="BB6" s="608"/>
      <c r="BC6" s="608"/>
      <c r="BD6" s="608"/>
      <c r="BE6" s="608"/>
      <c r="BF6" s="609"/>
      <c r="BG6" s="610">
        <v>1007140</v>
      </c>
      <c r="BH6" s="611"/>
      <c r="BI6" s="611"/>
      <c r="BJ6" s="611"/>
      <c r="BK6" s="611"/>
      <c r="BL6" s="611"/>
      <c r="BM6" s="611"/>
      <c r="BN6" s="612"/>
      <c r="BO6" s="613">
        <v>100</v>
      </c>
      <c r="BP6" s="613"/>
      <c r="BQ6" s="613"/>
      <c r="BR6" s="613"/>
      <c r="BS6" s="614" t="s">
        <v>138</v>
      </c>
      <c r="BT6" s="614"/>
      <c r="BU6" s="614"/>
      <c r="BV6" s="614"/>
      <c r="BW6" s="614"/>
      <c r="BX6" s="614"/>
      <c r="BY6" s="614"/>
      <c r="BZ6" s="614"/>
      <c r="CA6" s="614"/>
      <c r="CB6" s="618"/>
      <c r="CD6" s="596" t="s">
        <v>232</v>
      </c>
      <c r="CE6" s="597"/>
      <c r="CF6" s="597"/>
      <c r="CG6" s="597"/>
      <c r="CH6" s="597"/>
      <c r="CI6" s="597"/>
      <c r="CJ6" s="597"/>
      <c r="CK6" s="597"/>
      <c r="CL6" s="597"/>
      <c r="CM6" s="597"/>
      <c r="CN6" s="597"/>
      <c r="CO6" s="597"/>
      <c r="CP6" s="597"/>
      <c r="CQ6" s="598"/>
      <c r="CR6" s="610">
        <v>67960</v>
      </c>
      <c r="CS6" s="611"/>
      <c r="CT6" s="611"/>
      <c r="CU6" s="611"/>
      <c r="CV6" s="611"/>
      <c r="CW6" s="611"/>
      <c r="CX6" s="611"/>
      <c r="CY6" s="612"/>
      <c r="CZ6" s="604">
        <v>0.7</v>
      </c>
      <c r="DA6" s="605"/>
      <c r="DB6" s="605"/>
      <c r="DC6" s="621"/>
      <c r="DD6" s="619" t="s">
        <v>233</v>
      </c>
      <c r="DE6" s="611"/>
      <c r="DF6" s="611"/>
      <c r="DG6" s="611"/>
      <c r="DH6" s="611"/>
      <c r="DI6" s="611"/>
      <c r="DJ6" s="611"/>
      <c r="DK6" s="611"/>
      <c r="DL6" s="611"/>
      <c r="DM6" s="611"/>
      <c r="DN6" s="611"/>
      <c r="DO6" s="611"/>
      <c r="DP6" s="612"/>
      <c r="DQ6" s="619">
        <v>67960</v>
      </c>
      <c r="DR6" s="611"/>
      <c r="DS6" s="611"/>
      <c r="DT6" s="611"/>
      <c r="DU6" s="611"/>
      <c r="DV6" s="611"/>
      <c r="DW6" s="611"/>
      <c r="DX6" s="611"/>
      <c r="DY6" s="611"/>
      <c r="DZ6" s="611"/>
      <c r="EA6" s="611"/>
      <c r="EB6" s="611"/>
      <c r="EC6" s="620"/>
    </row>
    <row r="7" spans="2:143" ht="11.25" customHeight="1" x14ac:dyDescent="0.2">
      <c r="B7" s="607" t="s">
        <v>234</v>
      </c>
      <c r="C7" s="608"/>
      <c r="D7" s="608"/>
      <c r="E7" s="608"/>
      <c r="F7" s="608"/>
      <c r="G7" s="608"/>
      <c r="H7" s="608"/>
      <c r="I7" s="608"/>
      <c r="J7" s="608"/>
      <c r="K7" s="608"/>
      <c r="L7" s="608"/>
      <c r="M7" s="608"/>
      <c r="N7" s="608"/>
      <c r="O7" s="608"/>
      <c r="P7" s="608"/>
      <c r="Q7" s="609"/>
      <c r="R7" s="610">
        <v>179</v>
      </c>
      <c r="S7" s="611"/>
      <c r="T7" s="611"/>
      <c r="U7" s="611"/>
      <c r="V7" s="611"/>
      <c r="W7" s="611"/>
      <c r="X7" s="611"/>
      <c r="Y7" s="612"/>
      <c r="Z7" s="613">
        <v>0</v>
      </c>
      <c r="AA7" s="613"/>
      <c r="AB7" s="613"/>
      <c r="AC7" s="613"/>
      <c r="AD7" s="614">
        <v>179</v>
      </c>
      <c r="AE7" s="614"/>
      <c r="AF7" s="614"/>
      <c r="AG7" s="614"/>
      <c r="AH7" s="614"/>
      <c r="AI7" s="614"/>
      <c r="AJ7" s="614"/>
      <c r="AK7" s="614"/>
      <c r="AL7" s="615">
        <v>0</v>
      </c>
      <c r="AM7" s="616"/>
      <c r="AN7" s="616"/>
      <c r="AO7" s="617"/>
      <c r="AP7" s="607" t="s">
        <v>235</v>
      </c>
      <c r="AQ7" s="608"/>
      <c r="AR7" s="608"/>
      <c r="AS7" s="608"/>
      <c r="AT7" s="608"/>
      <c r="AU7" s="608"/>
      <c r="AV7" s="608"/>
      <c r="AW7" s="608"/>
      <c r="AX7" s="608"/>
      <c r="AY7" s="608"/>
      <c r="AZ7" s="608"/>
      <c r="BA7" s="608"/>
      <c r="BB7" s="608"/>
      <c r="BC7" s="608"/>
      <c r="BD7" s="608"/>
      <c r="BE7" s="608"/>
      <c r="BF7" s="609"/>
      <c r="BG7" s="610">
        <v>401542</v>
      </c>
      <c r="BH7" s="611"/>
      <c r="BI7" s="611"/>
      <c r="BJ7" s="611"/>
      <c r="BK7" s="611"/>
      <c r="BL7" s="611"/>
      <c r="BM7" s="611"/>
      <c r="BN7" s="612"/>
      <c r="BO7" s="613">
        <v>39.9</v>
      </c>
      <c r="BP7" s="613"/>
      <c r="BQ7" s="613"/>
      <c r="BR7" s="613"/>
      <c r="BS7" s="614" t="s">
        <v>233</v>
      </c>
      <c r="BT7" s="614"/>
      <c r="BU7" s="614"/>
      <c r="BV7" s="614"/>
      <c r="BW7" s="614"/>
      <c r="BX7" s="614"/>
      <c r="BY7" s="614"/>
      <c r="BZ7" s="614"/>
      <c r="CA7" s="614"/>
      <c r="CB7" s="618"/>
      <c r="CD7" s="607" t="s">
        <v>236</v>
      </c>
      <c r="CE7" s="608"/>
      <c r="CF7" s="608"/>
      <c r="CG7" s="608"/>
      <c r="CH7" s="608"/>
      <c r="CI7" s="608"/>
      <c r="CJ7" s="608"/>
      <c r="CK7" s="608"/>
      <c r="CL7" s="608"/>
      <c r="CM7" s="608"/>
      <c r="CN7" s="608"/>
      <c r="CO7" s="608"/>
      <c r="CP7" s="608"/>
      <c r="CQ7" s="609"/>
      <c r="CR7" s="610">
        <v>3084082</v>
      </c>
      <c r="CS7" s="611"/>
      <c r="CT7" s="611"/>
      <c r="CU7" s="611"/>
      <c r="CV7" s="611"/>
      <c r="CW7" s="611"/>
      <c r="CX7" s="611"/>
      <c r="CY7" s="612"/>
      <c r="CZ7" s="613">
        <v>29.7</v>
      </c>
      <c r="DA7" s="613"/>
      <c r="DB7" s="613"/>
      <c r="DC7" s="613"/>
      <c r="DD7" s="619">
        <v>22331</v>
      </c>
      <c r="DE7" s="611"/>
      <c r="DF7" s="611"/>
      <c r="DG7" s="611"/>
      <c r="DH7" s="611"/>
      <c r="DI7" s="611"/>
      <c r="DJ7" s="611"/>
      <c r="DK7" s="611"/>
      <c r="DL7" s="611"/>
      <c r="DM7" s="611"/>
      <c r="DN7" s="611"/>
      <c r="DO7" s="611"/>
      <c r="DP7" s="612"/>
      <c r="DQ7" s="619">
        <v>1168829</v>
      </c>
      <c r="DR7" s="611"/>
      <c r="DS7" s="611"/>
      <c r="DT7" s="611"/>
      <c r="DU7" s="611"/>
      <c r="DV7" s="611"/>
      <c r="DW7" s="611"/>
      <c r="DX7" s="611"/>
      <c r="DY7" s="611"/>
      <c r="DZ7" s="611"/>
      <c r="EA7" s="611"/>
      <c r="EB7" s="611"/>
      <c r="EC7" s="620"/>
    </row>
    <row r="8" spans="2:143" ht="11.25" customHeight="1" x14ac:dyDescent="0.2">
      <c r="B8" s="607" t="s">
        <v>237</v>
      </c>
      <c r="C8" s="608"/>
      <c r="D8" s="608"/>
      <c r="E8" s="608"/>
      <c r="F8" s="608"/>
      <c r="G8" s="608"/>
      <c r="H8" s="608"/>
      <c r="I8" s="608"/>
      <c r="J8" s="608"/>
      <c r="K8" s="608"/>
      <c r="L8" s="608"/>
      <c r="M8" s="608"/>
      <c r="N8" s="608"/>
      <c r="O8" s="608"/>
      <c r="P8" s="608"/>
      <c r="Q8" s="609"/>
      <c r="R8" s="610">
        <v>2362</v>
      </c>
      <c r="S8" s="611"/>
      <c r="T8" s="611"/>
      <c r="U8" s="611"/>
      <c r="V8" s="611"/>
      <c r="W8" s="611"/>
      <c r="X8" s="611"/>
      <c r="Y8" s="612"/>
      <c r="Z8" s="613">
        <v>0</v>
      </c>
      <c r="AA8" s="613"/>
      <c r="AB8" s="613"/>
      <c r="AC8" s="613"/>
      <c r="AD8" s="614">
        <v>2362</v>
      </c>
      <c r="AE8" s="614"/>
      <c r="AF8" s="614"/>
      <c r="AG8" s="614"/>
      <c r="AH8" s="614"/>
      <c r="AI8" s="614"/>
      <c r="AJ8" s="614"/>
      <c r="AK8" s="614"/>
      <c r="AL8" s="615">
        <v>0.1</v>
      </c>
      <c r="AM8" s="616"/>
      <c r="AN8" s="616"/>
      <c r="AO8" s="617"/>
      <c r="AP8" s="607" t="s">
        <v>238</v>
      </c>
      <c r="AQ8" s="608"/>
      <c r="AR8" s="608"/>
      <c r="AS8" s="608"/>
      <c r="AT8" s="608"/>
      <c r="AU8" s="608"/>
      <c r="AV8" s="608"/>
      <c r="AW8" s="608"/>
      <c r="AX8" s="608"/>
      <c r="AY8" s="608"/>
      <c r="AZ8" s="608"/>
      <c r="BA8" s="608"/>
      <c r="BB8" s="608"/>
      <c r="BC8" s="608"/>
      <c r="BD8" s="608"/>
      <c r="BE8" s="608"/>
      <c r="BF8" s="609"/>
      <c r="BG8" s="610">
        <v>15938</v>
      </c>
      <c r="BH8" s="611"/>
      <c r="BI8" s="611"/>
      <c r="BJ8" s="611"/>
      <c r="BK8" s="611"/>
      <c r="BL8" s="611"/>
      <c r="BM8" s="611"/>
      <c r="BN8" s="612"/>
      <c r="BO8" s="613">
        <v>1.6</v>
      </c>
      <c r="BP8" s="613"/>
      <c r="BQ8" s="613"/>
      <c r="BR8" s="613"/>
      <c r="BS8" s="614" t="s">
        <v>239</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2467934</v>
      </c>
      <c r="CS8" s="611"/>
      <c r="CT8" s="611"/>
      <c r="CU8" s="611"/>
      <c r="CV8" s="611"/>
      <c r="CW8" s="611"/>
      <c r="CX8" s="611"/>
      <c r="CY8" s="612"/>
      <c r="CZ8" s="613">
        <v>23.7</v>
      </c>
      <c r="DA8" s="613"/>
      <c r="DB8" s="613"/>
      <c r="DC8" s="613"/>
      <c r="DD8" s="619">
        <v>38758</v>
      </c>
      <c r="DE8" s="611"/>
      <c r="DF8" s="611"/>
      <c r="DG8" s="611"/>
      <c r="DH8" s="611"/>
      <c r="DI8" s="611"/>
      <c r="DJ8" s="611"/>
      <c r="DK8" s="611"/>
      <c r="DL8" s="611"/>
      <c r="DM8" s="611"/>
      <c r="DN8" s="611"/>
      <c r="DO8" s="611"/>
      <c r="DP8" s="612"/>
      <c r="DQ8" s="619">
        <v>1147264</v>
      </c>
      <c r="DR8" s="611"/>
      <c r="DS8" s="611"/>
      <c r="DT8" s="611"/>
      <c r="DU8" s="611"/>
      <c r="DV8" s="611"/>
      <c r="DW8" s="611"/>
      <c r="DX8" s="611"/>
      <c r="DY8" s="611"/>
      <c r="DZ8" s="611"/>
      <c r="EA8" s="611"/>
      <c r="EB8" s="611"/>
      <c r="EC8" s="620"/>
    </row>
    <row r="9" spans="2:143" ht="11.25" customHeight="1" x14ac:dyDescent="0.2">
      <c r="B9" s="607" t="s">
        <v>241</v>
      </c>
      <c r="C9" s="608"/>
      <c r="D9" s="608"/>
      <c r="E9" s="608"/>
      <c r="F9" s="608"/>
      <c r="G9" s="608"/>
      <c r="H9" s="608"/>
      <c r="I9" s="608"/>
      <c r="J9" s="608"/>
      <c r="K9" s="608"/>
      <c r="L9" s="608"/>
      <c r="M9" s="608"/>
      <c r="N9" s="608"/>
      <c r="O9" s="608"/>
      <c r="P9" s="608"/>
      <c r="Q9" s="609"/>
      <c r="R9" s="610">
        <v>1917</v>
      </c>
      <c r="S9" s="611"/>
      <c r="T9" s="611"/>
      <c r="U9" s="611"/>
      <c r="V9" s="611"/>
      <c r="W9" s="611"/>
      <c r="X9" s="611"/>
      <c r="Y9" s="612"/>
      <c r="Z9" s="613">
        <v>0</v>
      </c>
      <c r="AA9" s="613"/>
      <c r="AB9" s="613"/>
      <c r="AC9" s="613"/>
      <c r="AD9" s="614">
        <v>1917</v>
      </c>
      <c r="AE9" s="614"/>
      <c r="AF9" s="614"/>
      <c r="AG9" s="614"/>
      <c r="AH9" s="614"/>
      <c r="AI9" s="614"/>
      <c r="AJ9" s="614"/>
      <c r="AK9" s="614"/>
      <c r="AL9" s="615">
        <v>0</v>
      </c>
      <c r="AM9" s="616"/>
      <c r="AN9" s="616"/>
      <c r="AO9" s="617"/>
      <c r="AP9" s="607" t="s">
        <v>242</v>
      </c>
      <c r="AQ9" s="608"/>
      <c r="AR9" s="608"/>
      <c r="AS9" s="608"/>
      <c r="AT9" s="608"/>
      <c r="AU9" s="608"/>
      <c r="AV9" s="608"/>
      <c r="AW9" s="608"/>
      <c r="AX9" s="608"/>
      <c r="AY9" s="608"/>
      <c r="AZ9" s="608"/>
      <c r="BA9" s="608"/>
      <c r="BB9" s="608"/>
      <c r="BC9" s="608"/>
      <c r="BD9" s="608"/>
      <c r="BE9" s="608"/>
      <c r="BF9" s="609"/>
      <c r="BG9" s="610">
        <v>327826</v>
      </c>
      <c r="BH9" s="611"/>
      <c r="BI9" s="611"/>
      <c r="BJ9" s="611"/>
      <c r="BK9" s="611"/>
      <c r="BL9" s="611"/>
      <c r="BM9" s="611"/>
      <c r="BN9" s="612"/>
      <c r="BO9" s="613">
        <v>32.6</v>
      </c>
      <c r="BP9" s="613"/>
      <c r="BQ9" s="613"/>
      <c r="BR9" s="613"/>
      <c r="BS9" s="614" t="s">
        <v>239</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711262</v>
      </c>
      <c r="CS9" s="611"/>
      <c r="CT9" s="611"/>
      <c r="CU9" s="611"/>
      <c r="CV9" s="611"/>
      <c r="CW9" s="611"/>
      <c r="CX9" s="611"/>
      <c r="CY9" s="612"/>
      <c r="CZ9" s="613">
        <v>6.8</v>
      </c>
      <c r="DA9" s="613"/>
      <c r="DB9" s="613"/>
      <c r="DC9" s="613"/>
      <c r="DD9" s="619">
        <v>25808</v>
      </c>
      <c r="DE9" s="611"/>
      <c r="DF9" s="611"/>
      <c r="DG9" s="611"/>
      <c r="DH9" s="611"/>
      <c r="DI9" s="611"/>
      <c r="DJ9" s="611"/>
      <c r="DK9" s="611"/>
      <c r="DL9" s="611"/>
      <c r="DM9" s="611"/>
      <c r="DN9" s="611"/>
      <c r="DO9" s="611"/>
      <c r="DP9" s="612"/>
      <c r="DQ9" s="619">
        <v>576057</v>
      </c>
      <c r="DR9" s="611"/>
      <c r="DS9" s="611"/>
      <c r="DT9" s="611"/>
      <c r="DU9" s="611"/>
      <c r="DV9" s="611"/>
      <c r="DW9" s="611"/>
      <c r="DX9" s="611"/>
      <c r="DY9" s="611"/>
      <c r="DZ9" s="611"/>
      <c r="EA9" s="611"/>
      <c r="EB9" s="611"/>
      <c r="EC9" s="620"/>
    </row>
    <row r="10" spans="2:143" ht="11.25" customHeight="1" x14ac:dyDescent="0.2">
      <c r="B10" s="607" t="s">
        <v>244</v>
      </c>
      <c r="C10" s="608"/>
      <c r="D10" s="608"/>
      <c r="E10" s="608"/>
      <c r="F10" s="608"/>
      <c r="G10" s="608"/>
      <c r="H10" s="608"/>
      <c r="I10" s="608"/>
      <c r="J10" s="608"/>
      <c r="K10" s="608"/>
      <c r="L10" s="608"/>
      <c r="M10" s="608"/>
      <c r="N10" s="608"/>
      <c r="O10" s="608"/>
      <c r="P10" s="608"/>
      <c r="Q10" s="609"/>
      <c r="R10" s="610" t="s">
        <v>239</v>
      </c>
      <c r="S10" s="611"/>
      <c r="T10" s="611"/>
      <c r="U10" s="611"/>
      <c r="V10" s="611"/>
      <c r="W10" s="611"/>
      <c r="X10" s="611"/>
      <c r="Y10" s="612"/>
      <c r="Z10" s="613" t="s">
        <v>138</v>
      </c>
      <c r="AA10" s="613"/>
      <c r="AB10" s="613"/>
      <c r="AC10" s="613"/>
      <c r="AD10" s="614" t="s">
        <v>239</v>
      </c>
      <c r="AE10" s="614"/>
      <c r="AF10" s="614"/>
      <c r="AG10" s="614"/>
      <c r="AH10" s="614"/>
      <c r="AI10" s="614"/>
      <c r="AJ10" s="614"/>
      <c r="AK10" s="614"/>
      <c r="AL10" s="615" t="s">
        <v>239</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22303</v>
      </c>
      <c r="BH10" s="611"/>
      <c r="BI10" s="611"/>
      <c r="BJ10" s="611"/>
      <c r="BK10" s="611"/>
      <c r="BL10" s="611"/>
      <c r="BM10" s="611"/>
      <c r="BN10" s="612"/>
      <c r="BO10" s="613">
        <v>2.2000000000000002</v>
      </c>
      <c r="BP10" s="613"/>
      <c r="BQ10" s="613"/>
      <c r="BR10" s="613"/>
      <c r="BS10" s="614" t="s">
        <v>138</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v>29</v>
      </c>
      <c r="CS10" s="611"/>
      <c r="CT10" s="611"/>
      <c r="CU10" s="611"/>
      <c r="CV10" s="611"/>
      <c r="CW10" s="611"/>
      <c r="CX10" s="611"/>
      <c r="CY10" s="612"/>
      <c r="CZ10" s="613">
        <v>0</v>
      </c>
      <c r="DA10" s="613"/>
      <c r="DB10" s="613"/>
      <c r="DC10" s="613"/>
      <c r="DD10" s="619" t="s">
        <v>233</v>
      </c>
      <c r="DE10" s="611"/>
      <c r="DF10" s="611"/>
      <c r="DG10" s="611"/>
      <c r="DH10" s="611"/>
      <c r="DI10" s="611"/>
      <c r="DJ10" s="611"/>
      <c r="DK10" s="611"/>
      <c r="DL10" s="611"/>
      <c r="DM10" s="611"/>
      <c r="DN10" s="611"/>
      <c r="DO10" s="611"/>
      <c r="DP10" s="612"/>
      <c r="DQ10" s="619">
        <v>29</v>
      </c>
      <c r="DR10" s="611"/>
      <c r="DS10" s="611"/>
      <c r="DT10" s="611"/>
      <c r="DU10" s="611"/>
      <c r="DV10" s="611"/>
      <c r="DW10" s="611"/>
      <c r="DX10" s="611"/>
      <c r="DY10" s="611"/>
      <c r="DZ10" s="611"/>
      <c r="EA10" s="611"/>
      <c r="EB10" s="611"/>
      <c r="EC10" s="620"/>
    </row>
    <row r="11" spans="2:143" ht="11.25" customHeight="1" x14ac:dyDescent="0.2">
      <c r="B11" s="607" t="s">
        <v>247</v>
      </c>
      <c r="C11" s="608"/>
      <c r="D11" s="608"/>
      <c r="E11" s="608"/>
      <c r="F11" s="608"/>
      <c r="G11" s="608"/>
      <c r="H11" s="608"/>
      <c r="I11" s="608"/>
      <c r="J11" s="608"/>
      <c r="K11" s="608"/>
      <c r="L11" s="608"/>
      <c r="M11" s="608"/>
      <c r="N11" s="608"/>
      <c r="O11" s="608"/>
      <c r="P11" s="608"/>
      <c r="Q11" s="609"/>
      <c r="R11" s="610">
        <v>234948</v>
      </c>
      <c r="S11" s="611"/>
      <c r="T11" s="611"/>
      <c r="U11" s="611"/>
      <c r="V11" s="611"/>
      <c r="W11" s="611"/>
      <c r="X11" s="611"/>
      <c r="Y11" s="612"/>
      <c r="Z11" s="615">
        <v>2.1</v>
      </c>
      <c r="AA11" s="616"/>
      <c r="AB11" s="616"/>
      <c r="AC11" s="622"/>
      <c r="AD11" s="619">
        <v>234948</v>
      </c>
      <c r="AE11" s="611"/>
      <c r="AF11" s="611"/>
      <c r="AG11" s="611"/>
      <c r="AH11" s="611"/>
      <c r="AI11" s="611"/>
      <c r="AJ11" s="611"/>
      <c r="AK11" s="612"/>
      <c r="AL11" s="615">
        <v>6.1</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35475</v>
      </c>
      <c r="BH11" s="611"/>
      <c r="BI11" s="611"/>
      <c r="BJ11" s="611"/>
      <c r="BK11" s="611"/>
      <c r="BL11" s="611"/>
      <c r="BM11" s="611"/>
      <c r="BN11" s="612"/>
      <c r="BO11" s="613">
        <v>3.5</v>
      </c>
      <c r="BP11" s="613"/>
      <c r="BQ11" s="613"/>
      <c r="BR11" s="613"/>
      <c r="BS11" s="614" t="s">
        <v>138</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1444756</v>
      </c>
      <c r="CS11" s="611"/>
      <c r="CT11" s="611"/>
      <c r="CU11" s="611"/>
      <c r="CV11" s="611"/>
      <c r="CW11" s="611"/>
      <c r="CX11" s="611"/>
      <c r="CY11" s="612"/>
      <c r="CZ11" s="613">
        <v>13.9</v>
      </c>
      <c r="DA11" s="613"/>
      <c r="DB11" s="613"/>
      <c r="DC11" s="613"/>
      <c r="DD11" s="619">
        <v>727460</v>
      </c>
      <c r="DE11" s="611"/>
      <c r="DF11" s="611"/>
      <c r="DG11" s="611"/>
      <c r="DH11" s="611"/>
      <c r="DI11" s="611"/>
      <c r="DJ11" s="611"/>
      <c r="DK11" s="611"/>
      <c r="DL11" s="611"/>
      <c r="DM11" s="611"/>
      <c r="DN11" s="611"/>
      <c r="DO11" s="611"/>
      <c r="DP11" s="612"/>
      <c r="DQ11" s="619">
        <v>232555</v>
      </c>
      <c r="DR11" s="611"/>
      <c r="DS11" s="611"/>
      <c r="DT11" s="611"/>
      <c r="DU11" s="611"/>
      <c r="DV11" s="611"/>
      <c r="DW11" s="611"/>
      <c r="DX11" s="611"/>
      <c r="DY11" s="611"/>
      <c r="DZ11" s="611"/>
      <c r="EA11" s="611"/>
      <c r="EB11" s="611"/>
      <c r="EC11" s="620"/>
    </row>
    <row r="12" spans="2:143" ht="11.25" customHeight="1" x14ac:dyDescent="0.2">
      <c r="B12" s="607" t="s">
        <v>250</v>
      </c>
      <c r="C12" s="608"/>
      <c r="D12" s="608"/>
      <c r="E12" s="608"/>
      <c r="F12" s="608"/>
      <c r="G12" s="608"/>
      <c r="H12" s="608"/>
      <c r="I12" s="608"/>
      <c r="J12" s="608"/>
      <c r="K12" s="608"/>
      <c r="L12" s="608"/>
      <c r="M12" s="608"/>
      <c r="N12" s="608"/>
      <c r="O12" s="608"/>
      <c r="P12" s="608"/>
      <c r="Q12" s="609"/>
      <c r="R12" s="610" t="s">
        <v>239</v>
      </c>
      <c r="S12" s="611"/>
      <c r="T12" s="611"/>
      <c r="U12" s="611"/>
      <c r="V12" s="611"/>
      <c r="W12" s="611"/>
      <c r="X12" s="611"/>
      <c r="Y12" s="612"/>
      <c r="Z12" s="613" t="s">
        <v>233</v>
      </c>
      <c r="AA12" s="613"/>
      <c r="AB12" s="613"/>
      <c r="AC12" s="613"/>
      <c r="AD12" s="614" t="s">
        <v>138</v>
      </c>
      <c r="AE12" s="614"/>
      <c r="AF12" s="614"/>
      <c r="AG12" s="614"/>
      <c r="AH12" s="614"/>
      <c r="AI12" s="614"/>
      <c r="AJ12" s="614"/>
      <c r="AK12" s="614"/>
      <c r="AL12" s="615" t="s">
        <v>233</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470947</v>
      </c>
      <c r="BH12" s="611"/>
      <c r="BI12" s="611"/>
      <c r="BJ12" s="611"/>
      <c r="BK12" s="611"/>
      <c r="BL12" s="611"/>
      <c r="BM12" s="611"/>
      <c r="BN12" s="612"/>
      <c r="BO12" s="613">
        <v>46.8</v>
      </c>
      <c r="BP12" s="613"/>
      <c r="BQ12" s="613"/>
      <c r="BR12" s="613"/>
      <c r="BS12" s="614" t="s">
        <v>138</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713479</v>
      </c>
      <c r="CS12" s="611"/>
      <c r="CT12" s="611"/>
      <c r="CU12" s="611"/>
      <c r="CV12" s="611"/>
      <c r="CW12" s="611"/>
      <c r="CX12" s="611"/>
      <c r="CY12" s="612"/>
      <c r="CZ12" s="613">
        <v>6.9</v>
      </c>
      <c r="DA12" s="613"/>
      <c r="DB12" s="613"/>
      <c r="DC12" s="613"/>
      <c r="DD12" s="619">
        <v>5115</v>
      </c>
      <c r="DE12" s="611"/>
      <c r="DF12" s="611"/>
      <c r="DG12" s="611"/>
      <c r="DH12" s="611"/>
      <c r="DI12" s="611"/>
      <c r="DJ12" s="611"/>
      <c r="DK12" s="611"/>
      <c r="DL12" s="611"/>
      <c r="DM12" s="611"/>
      <c r="DN12" s="611"/>
      <c r="DO12" s="611"/>
      <c r="DP12" s="612"/>
      <c r="DQ12" s="619">
        <v>98706</v>
      </c>
      <c r="DR12" s="611"/>
      <c r="DS12" s="611"/>
      <c r="DT12" s="611"/>
      <c r="DU12" s="611"/>
      <c r="DV12" s="611"/>
      <c r="DW12" s="611"/>
      <c r="DX12" s="611"/>
      <c r="DY12" s="611"/>
      <c r="DZ12" s="611"/>
      <c r="EA12" s="611"/>
      <c r="EB12" s="611"/>
      <c r="EC12" s="620"/>
    </row>
    <row r="13" spans="2:143" ht="11.25" customHeight="1" x14ac:dyDescent="0.2">
      <c r="B13" s="607" t="s">
        <v>253</v>
      </c>
      <c r="C13" s="608"/>
      <c r="D13" s="608"/>
      <c r="E13" s="608"/>
      <c r="F13" s="608"/>
      <c r="G13" s="608"/>
      <c r="H13" s="608"/>
      <c r="I13" s="608"/>
      <c r="J13" s="608"/>
      <c r="K13" s="608"/>
      <c r="L13" s="608"/>
      <c r="M13" s="608"/>
      <c r="N13" s="608"/>
      <c r="O13" s="608"/>
      <c r="P13" s="608"/>
      <c r="Q13" s="609"/>
      <c r="R13" s="610" t="s">
        <v>233</v>
      </c>
      <c r="S13" s="611"/>
      <c r="T13" s="611"/>
      <c r="U13" s="611"/>
      <c r="V13" s="611"/>
      <c r="W13" s="611"/>
      <c r="X13" s="611"/>
      <c r="Y13" s="612"/>
      <c r="Z13" s="613" t="s">
        <v>233</v>
      </c>
      <c r="AA13" s="613"/>
      <c r="AB13" s="613"/>
      <c r="AC13" s="613"/>
      <c r="AD13" s="614" t="s">
        <v>138</v>
      </c>
      <c r="AE13" s="614"/>
      <c r="AF13" s="614"/>
      <c r="AG13" s="614"/>
      <c r="AH13" s="614"/>
      <c r="AI13" s="614"/>
      <c r="AJ13" s="614"/>
      <c r="AK13" s="614"/>
      <c r="AL13" s="615" t="s">
        <v>233</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457008</v>
      </c>
      <c r="BH13" s="611"/>
      <c r="BI13" s="611"/>
      <c r="BJ13" s="611"/>
      <c r="BK13" s="611"/>
      <c r="BL13" s="611"/>
      <c r="BM13" s="611"/>
      <c r="BN13" s="612"/>
      <c r="BO13" s="613">
        <v>45.4</v>
      </c>
      <c r="BP13" s="613"/>
      <c r="BQ13" s="613"/>
      <c r="BR13" s="613"/>
      <c r="BS13" s="614" t="s">
        <v>138</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422564</v>
      </c>
      <c r="CS13" s="611"/>
      <c r="CT13" s="611"/>
      <c r="CU13" s="611"/>
      <c r="CV13" s="611"/>
      <c r="CW13" s="611"/>
      <c r="CX13" s="611"/>
      <c r="CY13" s="612"/>
      <c r="CZ13" s="613">
        <v>4.0999999999999996</v>
      </c>
      <c r="DA13" s="613"/>
      <c r="DB13" s="613"/>
      <c r="DC13" s="613"/>
      <c r="DD13" s="619">
        <v>282633</v>
      </c>
      <c r="DE13" s="611"/>
      <c r="DF13" s="611"/>
      <c r="DG13" s="611"/>
      <c r="DH13" s="611"/>
      <c r="DI13" s="611"/>
      <c r="DJ13" s="611"/>
      <c r="DK13" s="611"/>
      <c r="DL13" s="611"/>
      <c r="DM13" s="611"/>
      <c r="DN13" s="611"/>
      <c r="DO13" s="611"/>
      <c r="DP13" s="612"/>
      <c r="DQ13" s="619">
        <v>132379</v>
      </c>
      <c r="DR13" s="611"/>
      <c r="DS13" s="611"/>
      <c r="DT13" s="611"/>
      <c r="DU13" s="611"/>
      <c r="DV13" s="611"/>
      <c r="DW13" s="611"/>
      <c r="DX13" s="611"/>
      <c r="DY13" s="611"/>
      <c r="DZ13" s="611"/>
      <c r="EA13" s="611"/>
      <c r="EB13" s="611"/>
      <c r="EC13" s="620"/>
    </row>
    <row r="14" spans="2:143" ht="11.25" customHeight="1" x14ac:dyDescent="0.2">
      <c r="B14" s="607" t="s">
        <v>256</v>
      </c>
      <c r="C14" s="608"/>
      <c r="D14" s="608"/>
      <c r="E14" s="608"/>
      <c r="F14" s="608"/>
      <c r="G14" s="608"/>
      <c r="H14" s="608"/>
      <c r="I14" s="608"/>
      <c r="J14" s="608"/>
      <c r="K14" s="608"/>
      <c r="L14" s="608"/>
      <c r="M14" s="608"/>
      <c r="N14" s="608"/>
      <c r="O14" s="608"/>
      <c r="P14" s="608"/>
      <c r="Q14" s="609"/>
      <c r="R14" s="610" t="s">
        <v>239</v>
      </c>
      <c r="S14" s="611"/>
      <c r="T14" s="611"/>
      <c r="U14" s="611"/>
      <c r="V14" s="611"/>
      <c r="W14" s="611"/>
      <c r="X14" s="611"/>
      <c r="Y14" s="612"/>
      <c r="Z14" s="613" t="s">
        <v>233</v>
      </c>
      <c r="AA14" s="613"/>
      <c r="AB14" s="613"/>
      <c r="AC14" s="613"/>
      <c r="AD14" s="614" t="s">
        <v>239</v>
      </c>
      <c r="AE14" s="614"/>
      <c r="AF14" s="614"/>
      <c r="AG14" s="614"/>
      <c r="AH14" s="614"/>
      <c r="AI14" s="614"/>
      <c r="AJ14" s="614"/>
      <c r="AK14" s="614"/>
      <c r="AL14" s="615" t="s">
        <v>239</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48145</v>
      </c>
      <c r="BH14" s="611"/>
      <c r="BI14" s="611"/>
      <c r="BJ14" s="611"/>
      <c r="BK14" s="611"/>
      <c r="BL14" s="611"/>
      <c r="BM14" s="611"/>
      <c r="BN14" s="612"/>
      <c r="BO14" s="613">
        <v>4.8</v>
      </c>
      <c r="BP14" s="613"/>
      <c r="BQ14" s="613"/>
      <c r="BR14" s="613"/>
      <c r="BS14" s="614" t="s">
        <v>233</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268543</v>
      </c>
      <c r="CS14" s="611"/>
      <c r="CT14" s="611"/>
      <c r="CU14" s="611"/>
      <c r="CV14" s="611"/>
      <c r="CW14" s="611"/>
      <c r="CX14" s="611"/>
      <c r="CY14" s="612"/>
      <c r="CZ14" s="613">
        <v>2.6</v>
      </c>
      <c r="DA14" s="613"/>
      <c r="DB14" s="613"/>
      <c r="DC14" s="613"/>
      <c r="DD14" s="619">
        <v>21900</v>
      </c>
      <c r="DE14" s="611"/>
      <c r="DF14" s="611"/>
      <c r="DG14" s="611"/>
      <c r="DH14" s="611"/>
      <c r="DI14" s="611"/>
      <c r="DJ14" s="611"/>
      <c r="DK14" s="611"/>
      <c r="DL14" s="611"/>
      <c r="DM14" s="611"/>
      <c r="DN14" s="611"/>
      <c r="DO14" s="611"/>
      <c r="DP14" s="612"/>
      <c r="DQ14" s="619">
        <v>243229</v>
      </c>
      <c r="DR14" s="611"/>
      <c r="DS14" s="611"/>
      <c r="DT14" s="611"/>
      <c r="DU14" s="611"/>
      <c r="DV14" s="611"/>
      <c r="DW14" s="611"/>
      <c r="DX14" s="611"/>
      <c r="DY14" s="611"/>
      <c r="DZ14" s="611"/>
      <c r="EA14" s="611"/>
      <c r="EB14" s="611"/>
      <c r="EC14" s="620"/>
    </row>
    <row r="15" spans="2:143" ht="11.25" customHeight="1" x14ac:dyDescent="0.2">
      <c r="B15" s="607" t="s">
        <v>259</v>
      </c>
      <c r="C15" s="608"/>
      <c r="D15" s="608"/>
      <c r="E15" s="608"/>
      <c r="F15" s="608"/>
      <c r="G15" s="608"/>
      <c r="H15" s="608"/>
      <c r="I15" s="608"/>
      <c r="J15" s="608"/>
      <c r="K15" s="608"/>
      <c r="L15" s="608"/>
      <c r="M15" s="608"/>
      <c r="N15" s="608"/>
      <c r="O15" s="608"/>
      <c r="P15" s="608"/>
      <c r="Q15" s="609"/>
      <c r="R15" s="610" t="s">
        <v>239</v>
      </c>
      <c r="S15" s="611"/>
      <c r="T15" s="611"/>
      <c r="U15" s="611"/>
      <c r="V15" s="611"/>
      <c r="W15" s="611"/>
      <c r="X15" s="611"/>
      <c r="Y15" s="612"/>
      <c r="Z15" s="613" t="s">
        <v>233</v>
      </c>
      <c r="AA15" s="613"/>
      <c r="AB15" s="613"/>
      <c r="AC15" s="613"/>
      <c r="AD15" s="614" t="s">
        <v>233</v>
      </c>
      <c r="AE15" s="614"/>
      <c r="AF15" s="614"/>
      <c r="AG15" s="614"/>
      <c r="AH15" s="614"/>
      <c r="AI15" s="614"/>
      <c r="AJ15" s="614"/>
      <c r="AK15" s="614"/>
      <c r="AL15" s="615" t="s">
        <v>233</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86506</v>
      </c>
      <c r="BH15" s="611"/>
      <c r="BI15" s="611"/>
      <c r="BJ15" s="611"/>
      <c r="BK15" s="611"/>
      <c r="BL15" s="611"/>
      <c r="BM15" s="611"/>
      <c r="BN15" s="612"/>
      <c r="BO15" s="613">
        <v>8.6</v>
      </c>
      <c r="BP15" s="613"/>
      <c r="BQ15" s="613"/>
      <c r="BR15" s="613"/>
      <c r="BS15" s="614" t="s">
        <v>239</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554234</v>
      </c>
      <c r="CS15" s="611"/>
      <c r="CT15" s="611"/>
      <c r="CU15" s="611"/>
      <c r="CV15" s="611"/>
      <c r="CW15" s="611"/>
      <c r="CX15" s="611"/>
      <c r="CY15" s="612"/>
      <c r="CZ15" s="613">
        <v>5.3</v>
      </c>
      <c r="DA15" s="613"/>
      <c r="DB15" s="613"/>
      <c r="DC15" s="613"/>
      <c r="DD15" s="619">
        <v>139079</v>
      </c>
      <c r="DE15" s="611"/>
      <c r="DF15" s="611"/>
      <c r="DG15" s="611"/>
      <c r="DH15" s="611"/>
      <c r="DI15" s="611"/>
      <c r="DJ15" s="611"/>
      <c r="DK15" s="611"/>
      <c r="DL15" s="611"/>
      <c r="DM15" s="611"/>
      <c r="DN15" s="611"/>
      <c r="DO15" s="611"/>
      <c r="DP15" s="612"/>
      <c r="DQ15" s="619">
        <v>416175</v>
      </c>
      <c r="DR15" s="611"/>
      <c r="DS15" s="611"/>
      <c r="DT15" s="611"/>
      <c r="DU15" s="611"/>
      <c r="DV15" s="611"/>
      <c r="DW15" s="611"/>
      <c r="DX15" s="611"/>
      <c r="DY15" s="611"/>
      <c r="DZ15" s="611"/>
      <c r="EA15" s="611"/>
      <c r="EB15" s="611"/>
      <c r="EC15" s="620"/>
    </row>
    <row r="16" spans="2:143" ht="11.25" customHeight="1" x14ac:dyDescent="0.2">
      <c r="B16" s="607" t="s">
        <v>262</v>
      </c>
      <c r="C16" s="608"/>
      <c r="D16" s="608"/>
      <c r="E16" s="608"/>
      <c r="F16" s="608"/>
      <c r="G16" s="608"/>
      <c r="H16" s="608"/>
      <c r="I16" s="608"/>
      <c r="J16" s="608"/>
      <c r="K16" s="608"/>
      <c r="L16" s="608"/>
      <c r="M16" s="608"/>
      <c r="N16" s="608"/>
      <c r="O16" s="608"/>
      <c r="P16" s="608"/>
      <c r="Q16" s="609"/>
      <c r="R16" s="610">
        <v>4051</v>
      </c>
      <c r="S16" s="611"/>
      <c r="T16" s="611"/>
      <c r="U16" s="611"/>
      <c r="V16" s="611"/>
      <c r="W16" s="611"/>
      <c r="X16" s="611"/>
      <c r="Y16" s="612"/>
      <c r="Z16" s="613">
        <v>0</v>
      </c>
      <c r="AA16" s="613"/>
      <c r="AB16" s="613"/>
      <c r="AC16" s="613"/>
      <c r="AD16" s="614">
        <v>4051</v>
      </c>
      <c r="AE16" s="614"/>
      <c r="AF16" s="614"/>
      <c r="AG16" s="614"/>
      <c r="AH16" s="614"/>
      <c r="AI16" s="614"/>
      <c r="AJ16" s="614"/>
      <c r="AK16" s="614"/>
      <c r="AL16" s="615">
        <v>0.1</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t="s">
        <v>138</v>
      </c>
      <c r="BH16" s="611"/>
      <c r="BI16" s="611"/>
      <c r="BJ16" s="611"/>
      <c r="BK16" s="611"/>
      <c r="BL16" s="611"/>
      <c r="BM16" s="611"/>
      <c r="BN16" s="612"/>
      <c r="BO16" s="613" t="s">
        <v>233</v>
      </c>
      <c r="BP16" s="613"/>
      <c r="BQ16" s="613"/>
      <c r="BR16" s="613"/>
      <c r="BS16" s="614" t="s">
        <v>233</v>
      </c>
      <c r="BT16" s="614"/>
      <c r="BU16" s="614"/>
      <c r="BV16" s="614"/>
      <c r="BW16" s="614"/>
      <c r="BX16" s="614"/>
      <c r="BY16" s="614"/>
      <c r="BZ16" s="614"/>
      <c r="CA16" s="614"/>
      <c r="CB16" s="618"/>
      <c r="CD16" s="607" t="s">
        <v>264</v>
      </c>
      <c r="CE16" s="608"/>
      <c r="CF16" s="608"/>
      <c r="CG16" s="608"/>
      <c r="CH16" s="608"/>
      <c r="CI16" s="608"/>
      <c r="CJ16" s="608"/>
      <c r="CK16" s="608"/>
      <c r="CL16" s="608"/>
      <c r="CM16" s="608"/>
      <c r="CN16" s="608"/>
      <c r="CO16" s="608"/>
      <c r="CP16" s="608"/>
      <c r="CQ16" s="609"/>
      <c r="CR16" s="610">
        <v>8666</v>
      </c>
      <c r="CS16" s="611"/>
      <c r="CT16" s="611"/>
      <c r="CU16" s="611"/>
      <c r="CV16" s="611"/>
      <c r="CW16" s="611"/>
      <c r="CX16" s="611"/>
      <c r="CY16" s="612"/>
      <c r="CZ16" s="613">
        <v>0.1</v>
      </c>
      <c r="DA16" s="613"/>
      <c r="DB16" s="613"/>
      <c r="DC16" s="613"/>
      <c r="DD16" s="619" t="s">
        <v>233</v>
      </c>
      <c r="DE16" s="611"/>
      <c r="DF16" s="611"/>
      <c r="DG16" s="611"/>
      <c r="DH16" s="611"/>
      <c r="DI16" s="611"/>
      <c r="DJ16" s="611"/>
      <c r="DK16" s="611"/>
      <c r="DL16" s="611"/>
      <c r="DM16" s="611"/>
      <c r="DN16" s="611"/>
      <c r="DO16" s="611"/>
      <c r="DP16" s="612"/>
      <c r="DQ16" s="619">
        <v>8666</v>
      </c>
      <c r="DR16" s="611"/>
      <c r="DS16" s="611"/>
      <c r="DT16" s="611"/>
      <c r="DU16" s="611"/>
      <c r="DV16" s="611"/>
      <c r="DW16" s="611"/>
      <c r="DX16" s="611"/>
      <c r="DY16" s="611"/>
      <c r="DZ16" s="611"/>
      <c r="EA16" s="611"/>
      <c r="EB16" s="611"/>
      <c r="EC16" s="620"/>
    </row>
    <row r="17" spans="2:133" ht="11.25" customHeight="1" x14ac:dyDescent="0.2">
      <c r="B17" s="607" t="s">
        <v>265</v>
      </c>
      <c r="C17" s="608"/>
      <c r="D17" s="608"/>
      <c r="E17" s="608"/>
      <c r="F17" s="608"/>
      <c r="G17" s="608"/>
      <c r="H17" s="608"/>
      <c r="I17" s="608"/>
      <c r="J17" s="608"/>
      <c r="K17" s="608"/>
      <c r="L17" s="608"/>
      <c r="M17" s="608"/>
      <c r="N17" s="608"/>
      <c r="O17" s="608"/>
      <c r="P17" s="608"/>
      <c r="Q17" s="609"/>
      <c r="R17" s="610">
        <v>11615</v>
      </c>
      <c r="S17" s="611"/>
      <c r="T17" s="611"/>
      <c r="U17" s="611"/>
      <c r="V17" s="611"/>
      <c r="W17" s="611"/>
      <c r="X17" s="611"/>
      <c r="Y17" s="612"/>
      <c r="Z17" s="613">
        <v>0.1</v>
      </c>
      <c r="AA17" s="613"/>
      <c r="AB17" s="613"/>
      <c r="AC17" s="613"/>
      <c r="AD17" s="614">
        <v>11615</v>
      </c>
      <c r="AE17" s="614"/>
      <c r="AF17" s="614"/>
      <c r="AG17" s="614"/>
      <c r="AH17" s="614"/>
      <c r="AI17" s="614"/>
      <c r="AJ17" s="614"/>
      <c r="AK17" s="614"/>
      <c r="AL17" s="615">
        <v>0.3</v>
      </c>
      <c r="AM17" s="616"/>
      <c r="AN17" s="616"/>
      <c r="AO17" s="617"/>
      <c r="AP17" s="607" t="s">
        <v>266</v>
      </c>
      <c r="AQ17" s="608"/>
      <c r="AR17" s="608"/>
      <c r="AS17" s="608"/>
      <c r="AT17" s="608"/>
      <c r="AU17" s="608"/>
      <c r="AV17" s="608"/>
      <c r="AW17" s="608"/>
      <c r="AX17" s="608"/>
      <c r="AY17" s="608"/>
      <c r="AZ17" s="608"/>
      <c r="BA17" s="608"/>
      <c r="BB17" s="608"/>
      <c r="BC17" s="608"/>
      <c r="BD17" s="608"/>
      <c r="BE17" s="608"/>
      <c r="BF17" s="609"/>
      <c r="BG17" s="610" t="s">
        <v>138</v>
      </c>
      <c r="BH17" s="611"/>
      <c r="BI17" s="611"/>
      <c r="BJ17" s="611"/>
      <c r="BK17" s="611"/>
      <c r="BL17" s="611"/>
      <c r="BM17" s="611"/>
      <c r="BN17" s="612"/>
      <c r="BO17" s="613" t="s">
        <v>239</v>
      </c>
      <c r="BP17" s="613"/>
      <c r="BQ17" s="613"/>
      <c r="BR17" s="613"/>
      <c r="BS17" s="614" t="s">
        <v>233</v>
      </c>
      <c r="BT17" s="614"/>
      <c r="BU17" s="614"/>
      <c r="BV17" s="614"/>
      <c r="BW17" s="614"/>
      <c r="BX17" s="614"/>
      <c r="BY17" s="614"/>
      <c r="BZ17" s="614"/>
      <c r="CA17" s="614"/>
      <c r="CB17" s="618"/>
      <c r="CD17" s="607" t="s">
        <v>267</v>
      </c>
      <c r="CE17" s="608"/>
      <c r="CF17" s="608"/>
      <c r="CG17" s="608"/>
      <c r="CH17" s="608"/>
      <c r="CI17" s="608"/>
      <c r="CJ17" s="608"/>
      <c r="CK17" s="608"/>
      <c r="CL17" s="608"/>
      <c r="CM17" s="608"/>
      <c r="CN17" s="608"/>
      <c r="CO17" s="608"/>
      <c r="CP17" s="608"/>
      <c r="CQ17" s="609"/>
      <c r="CR17" s="610">
        <v>651047</v>
      </c>
      <c r="CS17" s="611"/>
      <c r="CT17" s="611"/>
      <c r="CU17" s="611"/>
      <c r="CV17" s="611"/>
      <c r="CW17" s="611"/>
      <c r="CX17" s="611"/>
      <c r="CY17" s="612"/>
      <c r="CZ17" s="613">
        <v>6.3</v>
      </c>
      <c r="DA17" s="613"/>
      <c r="DB17" s="613"/>
      <c r="DC17" s="613"/>
      <c r="DD17" s="619" t="s">
        <v>233</v>
      </c>
      <c r="DE17" s="611"/>
      <c r="DF17" s="611"/>
      <c r="DG17" s="611"/>
      <c r="DH17" s="611"/>
      <c r="DI17" s="611"/>
      <c r="DJ17" s="611"/>
      <c r="DK17" s="611"/>
      <c r="DL17" s="611"/>
      <c r="DM17" s="611"/>
      <c r="DN17" s="611"/>
      <c r="DO17" s="611"/>
      <c r="DP17" s="612"/>
      <c r="DQ17" s="619">
        <v>640079</v>
      </c>
      <c r="DR17" s="611"/>
      <c r="DS17" s="611"/>
      <c r="DT17" s="611"/>
      <c r="DU17" s="611"/>
      <c r="DV17" s="611"/>
      <c r="DW17" s="611"/>
      <c r="DX17" s="611"/>
      <c r="DY17" s="611"/>
      <c r="DZ17" s="611"/>
      <c r="EA17" s="611"/>
      <c r="EB17" s="611"/>
      <c r="EC17" s="620"/>
    </row>
    <row r="18" spans="2:133" ht="11.25" customHeight="1" x14ac:dyDescent="0.2">
      <c r="B18" s="607" t="s">
        <v>268</v>
      </c>
      <c r="C18" s="608"/>
      <c r="D18" s="608"/>
      <c r="E18" s="608"/>
      <c r="F18" s="608"/>
      <c r="G18" s="608"/>
      <c r="H18" s="608"/>
      <c r="I18" s="608"/>
      <c r="J18" s="608"/>
      <c r="K18" s="608"/>
      <c r="L18" s="608"/>
      <c r="M18" s="608"/>
      <c r="N18" s="608"/>
      <c r="O18" s="608"/>
      <c r="P18" s="608"/>
      <c r="Q18" s="609"/>
      <c r="R18" s="610">
        <v>6479</v>
      </c>
      <c r="S18" s="611"/>
      <c r="T18" s="611"/>
      <c r="U18" s="611"/>
      <c r="V18" s="611"/>
      <c r="W18" s="611"/>
      <c r="X18" s="611"/>
      <c r="Y18" s="612"/>
      <c r="Z18" s="613">
        <v>0.1</v>
      </c>
      <c r="AA18" s="613"/>
      <c r="AB18" s="613"/>
      <c r="AC18" s="613"/>
      <c r="AD18" s="614">
        <v>6479</v>
      </c>
      <c r="AE18" s="614"/>
      <c r="AF18" s="614"/>
      <c r="AG18" s="614"/>
      <c r="AH18" s="614"/>
      <c r="AI18" s="614"/>
      <c r="AJ18" s="614"/>
      <c r="AK18" s="614"/>
      <c r="AL18" s="615">
        <v>0.2</v>
      </c>
      <c r="AM18" s="616"/>
      <c r="AN18" s="616"/>
      <c r="AO18" s="617"/>
      <c r="AP18" s="607" t="s">
        <v>269</v>
      </c>
      <c r="AQ18" s="608"/>
      <c r="AR18" s="608"/>
      <c r="AS18" s="608"/>
      <c r="AT18" s="608"/>
      <c r="AU18" s="608"/>
      <c r="AV18" s="608"/>
      <c r="AW18" s="608"/>
      <c r="AX18" s="608"/>
      <c r="AY18" s="608"/>
      <c r="AZ18" s="608"/>
      <c r="BA18" s="608"/>
      <c r="BB18" s="608"/>
      <c r="BC18" s="608"/>
      <c r="BD18" s="608"/>
      <c r="BE18" s="608"/>
      <c r="BF18" s="609"/>
      <c r="BG18" s="610" t="s">
        <v>233</v>
      </c>
      <c r="BH18" s="611"/>
      <c r="BI18" s="611"/>
      <c r="BJ18" s="611"/>
      <c r="BK18" s="611"/>
      <c r="BL18" s="611"/>
      <c r="BM18" s="611"/>
      <c r="BN18" s="612"/>
      <c r="BO18" s="613" t="s">
        <v>233</v>
      </c>
      <c r="BP18" s="613"/>
      <c r="BQ18" s="613"/>
      <c r="BR18" s="613"/>
      <c r="BS18" s="614" t="s">
        <v>233</v>
      </c>
      <c r="BT18" s="614"/>
      <c r="BU18" s="614"/>
      <c r="BV18" s="614"/>
      <c r="BW18" s="614"/>
      <c r="BX18" s="614"/>
      <c r="BY18" s="614"/>
      <c r="BZ18" s="614"/>
      <c r="CA18" s="614"/>
      <c r="CB18" s="618"/>
      <c r="CD18" s="607" t="s">
        <v>270</v>
      </c>
      <c r="CE18" s="608"/>
      <c r="CF18" s="608"/>
      <c r="CG18" s="608"/>
      <c r="CH18" s="608"/>
      <c r="CI18" s="608"/>
      <c r="CJ18" s="608"/>
      <c r="CK18" s="608"/>
      <c r="CL18" s="608"/>
      <c r="CM18" s="608"/>
      <c r="CN18" s="608"/>
      <c r="CO18" s="608"/>
      <c r="CP18" s="608"/>
      <c r="CQ18" s="609"/>
      <c r="CR18" s="610" t="s">
        <v>233</v>
      </c>
      <c r="CS18" s="611"/>
      <c r="CT18" s="611"/>
      <c r="CU18" s="611"/>
      <c r="CV18" s="611"/>
      <c r="CW18" s="611"/>
      <c r="CX18" s="611"/>
      <c r="CY18" s="612"/>
      <c r="CZ18" s="613" t="s">
        <v>233</v>
      </c>
      <c r="DA18" s="613"/>
      <c r="DB18" s="613"/>
      <c r="DC18" s="613"/>
      <c r="DD18" s="619" t="s">
        <v>239</v>
      </c>
      <c r="DE18" s="611"/>
      <c r="DF18" s="611"/>
      <c r="DG18" s="611"/>
      <c r="DH18" s="611"/>
      <c r="DI18" s="611"/>
      <c r="DJ18" s="611"/>
      <c r="DK18" s="611"/>
      <c r="DL18" s="611"/>
      <c r="DM18" s="611"/>
      <c r="DN18" s="611"/>
      <c r="DO18" s="611"/>
      <c r="DP18" s="612"/>
      <c r="DQ18" s="619" t="s">
        <v>239</v>
      </c>
      <c r="DR18" s="611"/>
      <c r="DS18" s="611"/>
      <c r="DT18" s="611"/>
      <c r="DU18" s="611"/>
      <c r="DV18" s="611"/>
      <c r="DW18" s="611"/>
      <c r="DX18" s="611"/>
      <c r="DY18" s="611"/>
      <c r="DZ18" s="611"/>
      <c r="EA18" s="611"/>
      <c r="EB18" s="611"/>
      <c r="EC18" s="620"/>
    </row>
    <row r="19" spans="2:133" ht="11.25" customHeight="1" x14ac:dyDescent="0.2">
      <c r="B19" s="607" t="s">
        <v>271</v>
      </c>
      <c r="C19" s="608"/>
      <c r="D19" s="608"/>
      <c r="E19" s="608"/>
      <c r="F19" s="608"/>
      <c r="G19" s="608"/>
      <c r="H19" s="608"/>
      <c r="I19" s="608"/>
      <c r="J19" s="608"/>
      <c r="K19" s="608"/>
      <c r="L19" s="608"/>
      <c r="M19" s="608"/>
      <c r="N19" s="608"/>
      <c r="O19" s="608"/>
      <c r="P19" s="608"/>
      <c r="Q19" s="609"/>
      <c r="R19" s="610">
        <v>6479</v>
      </c>
      <c r="S19" s="611"/>
      <c r="T19" s="611"/>
      <c r="U19" s="611"/>
      <c r="V19" s="611"/>
      <c r="W19" s="611"/>
      <c r="X19" s="611"/>
      <c r="Y19" s="612"/>
      <c r="Z19" s="613">
        <v>0.1</v>
      </c>
      <c r="AA19" s="613"/>
      <c r="AB19" s="613"/>
      <c r="AC19" s="613"/>
      <c r="AD19" s="614">
        <v>6479</v>
      </c>
      <c r="AE19" s="614"/>
      <c r="AF19" s="614"/>
      <c r="AG19" s="614"/>
      <c r="AH19" s="614"/>
      <c r="AI19" s="614"/>
      <c r="AJ19" s="614"/>
      <c r="AK19" s="614"/>
      <c r="AL19" s="615">
        <v>0.2</v>
      </c>
      <c r="AM19" s="616"/>
      <c r="AN19" s="616"/>
      <c r="AO19" s="617"/>
      <c r="AP19" s="607" t="s">
        <v>272</v>
      </c>
      <c r="AQ19" s="608"/>
      <c r="AR19" s="608"/>
      <c r="AS19" s="608"/>
      <c r="AT19" s="608"/>
      <c r="AU19" s="608"/>
      <c r="AV19" s="608"/>
      <c r="AW19" s="608"/>
      <c r="AX19" s="608"/>
      <c r="AY19" s="608"/>
      <c r="AZ19" s="608"/>
      <c r="BA19" s="608"/>
      <c r="BB19" s="608"/>
      <c r="BC19" s="608"/>
      <c r="BD19" s="608"/>
      <c r="BE19" s="608"/>
      <c r="BF19" s="609"/>
      <c r="BG19" s="610" t="s">
        <v>239</v>
      </c>
      <c r="BH19" s="611"/>
      <c r="BI19" s="611"/>
      <c r="BJ19" s="611"/>
      <c r="BK19" s="611"/>
      <c r="BL19" s="611"/>
      <c r="BM19" s="611"/>
      <c r="BN19" s="612"/>
      <c r="BO19" s="613" t="s">
        <v>138</v>
      </c>
      <c r="BP19" s="613"/>
      <c r="BQ19" s="613"/>
      <c r="BR19" s="613"/>
      <c r="BS19" s="614" t="s">
        <v>233</v>
      </c>
      <c r="BT19" s="614"/>
      <c r="BU19" s="614"/>
      <c r="BV19" s="614"/>
      <c r="BW19" s="614"/>
      <c r="BX19" s="614"/>
      <c r="BY19" s="614"/>
      <c r="BZ19" s="614"/>
      <c r="CA19" s="614"/>
      <c r="CB19" s="618"/>
      <c r="CD19" s="607" t="s">
        <v>273</v>
      </c>
      <c r="CE19" s="608"/>
      <c r="CF19" s="608"/>
      <c r="CG19" s="608"/>
      <c r="CH19" s="608"/>
      <c r="CI19" s="608"/>
      <c r="CJ19" s="608"/>
      <c r="CK19" s="608"/>
      <c r="CL19" s="608"/>
      <c r="CM19" s="608"/>
      <c r="CN19" s="608"/>
      <c r="CO19" s="608"/>
      <c r="CP19" s="608"/>
      <c r="CQ19" s="609"/>
      <c r="CR19" s="610" t="s">
        <v>233</v>
      </c>
      <c r="CS19" s="611"/>
      <c r="CT19" s="611"/>
      <c r="CU19" s="611"/>
      <c r="CV19" s="611"/>
      <c r="CW19" s="611"/>
      <c r="CX19" s="611"/>
      <c r="CY19" s="612"/>
      <c r="CZ19" s="613" t="s">
        <v>239</v>
      </c>
      <c r="DA19" s="613"/>
      <c r="DB19" s="613"/>
      <c r="DC19" s="613"/>
      <c r="DD19" s="619" t="s">
        <v>138</v>
      </c>
      <c r="DE19" s="611"/>
      <c r="DF19" s="611"/>
      <c r="DG19" s="611"/>
      <c r="DH19" s="611"/>
      <c r="DI19" s="611"/>
      <c r="DJ19" s="611"/>
      <c r="DK19" s="611"/>
      <c r="DL19" s="611"/>
      <c r="DM19" s="611"/>
      <c r="DN19" s="611"/>
      <c r="DO19" s="611"/>
      <c r="DP19" s="612"/>
      <c r="DQ19" s="619" t="s">
        <v>239</v>
      </c>
      <c r="DR19" s="611"/>
      <c r="DS19" s="611"/>
      <c r="DT19" s="611"/>
      <c r="DU19" s="611"/>
      <c r="DV19" s="611"/>
      <c r="DW19" s="611"/>
      <c r="DX19" s="611"/>
      <c r="DY19" s="611"/>
      <c r="DZ19" s="611"/>
      <c r="EA19" s="611"/>
      <c r="EB19" s="611"/>
      <c r="EC19" s="620"/>
    </row>
    <row r="20" spans="2:133" ht="11.25" customHeight="1" x14ac:dyDescent="0.2">
      <c r="B20" s="623" t="s">
        <v>274</v>
      </c>
      <c r="C20" s="624"/>
      <c r="D20" s="624"/>
      <c r="E20" s="624"/>
      <c r="F20" s="624"/>
      <c r="G20" s="624"/>
      <c r="H20" s="624"/>
      <c r="I20" s="624"/>
      <c r="J20" s="624"/>
      <c r="K20" s="624"/>
      <c r="L20" s="624"/>
      <c r="M20" s="624"/>
      <c r="N20" s="624"/>
      <c r="O20" s="624"/>
      <c r="P20" s="624"/>
      <c r="Q20" s="625"/>
      <c r="R20" s="610" t="s">
        <v>239</v>
      </c>
      <c r="S20" s="611"/>
      <c r="T20" s="611"/>
      <c r="U20" s="611"/>
      <c r="V20" s="611"/>
      <c r="W20" s="611"/>
      <c r="X20" s="611"/>
      <c r="Y20" s="612"/>
      <c r="Z20" s="613" t="s">
        <v>138</v>
      </c>
      <c r="AA20" s="613"/>
      <c r="AB20" s="613"/>
      <c r="AC20" s="613"/>
      <c r="AD20" s="614" t="s">
        <v>138</v>
      </c>
      <c r="AE20" s="614"/>
      <c r="AF20" s="614"/>
      <c r="AG20" s="614"/>
      <c r="AH20" s="614"/>
      <c r="AI20" s="614"/>
      <c r="AJ20" s="614"/>
      <c r="AK20" s="614"/>
      <c r="AL20" s="615" t="s">
        <v>239</v>
      </c>
      <c r="AM20" s="616"/>
      <c r="AN20" s="616"/>
      <c r="AO20" s="617"/>
      <c r="AP20" s="607" t="s">
        <v>275</v>
      </c>
      <c r="AQ20" s="608"/>
      <c r="AR20" s="608"/>
      <c r="AS20" s="608"/>
      <c r="AT20" s="608"/>
      <c r="AU20" s="608"/>
      <c r="AV20" s="608"/>
      <c r="AW20" s="608"/>
      <c r="AX20" s="608"/>
      <c r="AY20" s="608"/>
      <c r="AZ20" s="608"/>
      <c r="BA20" s="608"/>
      <c r="BB20" s="608"/>
      <c r="BC20" s="608"/>
      <c r="BD20" s="608"/>
      <c r="BE20" s="608"/>
      <c r="BF20" s="609"/>
      <c r="BG20" s="610" t="s">
        <v>138</v>
      </c>
      <c r="BH20" s="611"/>
      <c r="BI20" s="611"/>
      <c r="BJ20" s="611"/>
      <c r="BK20" s="611"/>
      <c r="BL20" s="611"/>
      <c r="BM20" s="611"/>
      <c r="BN20" s="612"/>
      <c r="BO20" s="613" t="s">
        <v>138</v>
      </c>
      <c r="BP20" s="613"/>
      <c r="BQ20" s="613"/>
      <c r="BR20" s="613"/>
      <c r="BS20" s="614" t="s">
        <v>233</v>
      </c>
      <c r="BT20" s="614"/>
      <c r="BU20" s="614"/>
      <c r="BV20" s="614"/>
      <c r="BW20" s="614"/>
      <c r="BX20" s="614"/>
      <c r="BY20" s="614"/>
      <c r="BZ20" s="614"/>
      <c r="CA20" s="614"/>
      <c r="CB20" s="618"/>
      <c r="CD20" s="607" t="s">
        <v>276</v>
      </c>
      <c r="CE20" s="608"/>
      <c r="CF20" s="608"/>
      <c r="CG20" s="608"/>
      <c r="CH20" s="608"/>
      <c r="CI20" s="608"/>
      <c r="CJ20" s="608"/>
      <c r="CK20" s="608"/>
      <c r="CL20" s="608"/>
      <c r="CM20" s="608"/>
      <c r="CN20" s="608"/>
      <c r="CO20" s="608"/>
      <c r="CP20" s="608"/>
      <c r="CQ20" s="609"/>
      <c r="CR20" s="610">
        <v>10394556</v>
      </c>
      <c r="CS20" s="611"/>
      <c r="CT20" s="611"/>
      <c r="CU20" s="611"/>
      <c r="CV20" s="611"/>
      <c r="CW20" s="611"/>
      <c r="CX20" s="611"/>
      <c r="CY20" s="612"/>
      <c r="CZ20" s="613">
        <v>100</v>
      </c>
      <c r="DA20" s="613"/>
      <c r="DB20" s="613"/>
      <c r="DC20" s="613"/>
      <c r="DD20" s="619">
        <v>1263084</v>
      </c>
      <c r="DE20" s="611"/>
      <c r="DF20" s="611"/>
      <c r="DG20" s="611"/>
      <c r="DH20" s="611"/>
      <c r="DI20" s="611"/>
      <c r="DJ20" s="611"/>
      <c r="DK20" s="611"/>
      <c r="DL20" s="611"/>
      <c r="DM20" s="611"/>
      <c r="DN20" s="611"/>
      <c r="DO20" s="611"/>
      <c r="DP20" s="612"/>
      <c r="DQ20" s="619">
        <v>4731928</v>
      </c>
      <c r="DR20" s="611"/>
      <c r="DS20" s="611"/>
      <c r="DT20" s="611"/>
      <c r="DU20" s="611"/>
      <c r="DV20" s="611"/>
      <c r="DW20" s="611"/>
      <c r="DX20" s="611"/>
      <c r="DY20" s="611"/>
      <c r="DZ20" s="611"/>
      <c r="EA20" s="611"/>
      <c r="EB20" s="611"/>
      <c r="EC20" s="620"/>
    </row>
    <row r="21" spans="2:133" ht="11.25" customHeight="1" x14ac:dyDescent="0.2">
      <c r="B21" s="607" t="s">
        <v>277</v>
      </c>
      <c r="C21" s="608"/>
      <c r="D21" s="608"/>
      <c r="E21" s="608"/>
      <c r="F21" s="608"/>
      <c r="G21" s="608"/>
      <c r="H21" s="608"/>
      <c r="I21" s="608"/>
      <c r="J21" s="608"/>
      <c r="K21" s="608"/>
      <c r="L21" s="608"/>
      <c r="M21" s="608"/>
      <c r="N21" s="608"/>
      <c r="O21" s="608"/>
      <c r="P21" s="608"/>
      <c r="Q21" s="609"/>
      <c r="R21" s="610">
        <v>2867947</v>
      </c>
      <c r="S21" s="611"/>
      <c r="T21" s="611"/>
      <c r="U21" s="611"/>
      <c r="V21" s="611"/>
      <c r="W21" s="611"/>
      <c r="X21" s="611"/>
      <c r="Y21" s="612"/>
      <c r="Z21" s="613">
        <v>25.7</v>
      </c>
      <c r="AA21" s="613"/>
      <c r="AB21" s="613"/>
      <c r="AC21" s="613"/>
      <c r="AD21" s="614">
        <v>2497901</v>
      </c>
      <c r="AE21" s="614"/>
      <c r="AF21" s="614"/>
      <c r="AG21" s="614"/>
      <c r="AH21" s="614"/>
      <c r="AI21" s="614"/>
      <c r="AJ21" s="614"/>
      <c r="AK21" s="614"/>
      <c r="AL21" s="615">
        <v>64.400000000000006</v>
      </c>
      <c r="AM21" s="616"/>
      <c r="AN21" s="616"/>
      <c r="AO21" s="617"/>
      <c r="AP21" s="607" t="s">
        <v>278</v>
      </c>
      <c r="AQ21" s="626"/>
      <c r="AR21" s="626"/>
      <c r="AS21" s="626"/>
      <c r="AT21" s="626"/>
      <c r="AU21" s="626"/>
      <c r="AV21" s="626"/>
      <c r="AW21" s="626"/>
      <c r="AX21" s="626"/>
      <c r="AY21" s="626"/>
      <c r="AZ21" s="626"/>
      <c r="BA21" s="626"/>
      <c r="BB21" s="626"/>
      <c r="BC21" s="626"/>
      <c r="BD21" s="626"/>
      <c r="BE21" s="626"/>
      <c r="BF21" s="627"/>
      <c r="BG21" s="610" t="s">
        <v>233</v>
      </c>
      <c r="BH21" s="611"/>
      <c r="BI21" s="611"/>
      <c r="BJ21" s="611"/>
      <c r="BK21" s="611"/>
      <c r="BL21" s="611"/>
      <c r="BM21" s="611"/>
      <c r="BN21" s="612"/>
      <c r="BO21" s="613" t="s">
        <v>138</v>
      </c>
      <c r="BP21" s="613"/>
      <c r="BQ21" s="613"/>
      <c r="BR21" s="613"/>
      <c r="BS21" s="614" t="s">
        <v>233</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279</v>
      </c>
      <c r="C22" s="608"/>
      <c r="D22" s="608"/>
      <c r="E22" s="608"/>
      <c r="F22" s="608"/>
      <c r="G22" s="608"/>
      <c r="H22" s="608"/>
      <c r="I22" s="608"/>
      <c r="J22" s="608"/>
      <c r="K22" s="608"/>
      <c r="L22" s="608"/>
      <c r="M22" s="608"/>
      <c r="N22" s="608"/>
      <c r="O22" s="608"/>
      <c r="P22" s="608"/>
      <c r="Q22" s="609"/>
      <c r="R22" s="610">
        <v>2497901</v>
      </c>
      <c r="S22" s="611"/>
      <c r="T22" s="611"/>
      <c r="U22" s="611"/>
      <c r="V22" s="611"/>
      <c r="W22" s="611"/>
      <c r="X22" s="611"/>
      <c r="Y22" s="612"/>
      <c r="Z22" s="613">
        <v>22.4</v>
      </c>
      <c r="AA22" s="613"/>
      <c r="AB22" s="613"/>
      <c r="AC22" s="613"/>
      <c r="AD22" s="614">
        <v>2497901</v>
      </c>
      <c r="AE22" s="614"/>
      <c r="AF22" s="614"/>
      <c r="AG22" s="614"/>
      <c r="AH22" s="614"/>
      <c r="AI22" s="614"/>
      <c r="AJ22" s="614"/>
      <c r="AK22" s="614"/>
      <c r="AL22" s="615">
        <v>64.400000000000006</v>
      </c>
      <c r="AM22" s="616"/>
      <c r="AN22" s="616"/>
      <c r="AO22" s="617"/>
      <c r="AP22" s="607" t="s">
        <v>280</v>
      </c>
      <c r="AQ22" s="626"/>
      <c r="AR22" s="626"/>
      <c r="AS22" s="626"/>
      <c r="AT22" s="626"/>
      <c r="AU22" s="626"/>
      <c r="AV22" s="626"/>
      <c r="AW22" s="626"/>
      <c r="AX22" s="626"/>
      <c r="AY22" s="626"/>
      <c r="AZ22" s="626"/>
      <c r="BA22" s="626"/>
      <c r="BB22" s="626"/>
      <c r="BC22" s="626"/>
      <c r="BD22" s="626"/>
      <c r="BE22" s="626"/>
      <c r="BF22" s="627"/>
      <c r="BG22" s="610" t="s">
        <v>233</v>
      </c>
      <c r="BH22" s="611"/>
      <c r="BI22" s="611"/>
      <c r="BJ22" s="611"/>
      <c r="BK22" s="611"/>
      <c r="BL22" s="611"/>
      <c r="BM22" s="611"/>
      <c r="BN22" s="612"/>
      <c r="BO22" s="613" t="s">
        <v>239</v>
      </c>
      <c r="BP22" s="613"/>
      <c r="BQ22" s="613"/>
      <c r="BR22" s="613"/>
      <c r="BS22" s="614" t="s">
        <v>239</v>
      </c>
      <c r="BT22" s="614"/>
      <c r="BU22" s="614"/>
      <c r="BV22" s="614"/>
      <c r="BW22" s="614"/>
      <c r="BX22" s="614"/>
      <c r="BY22" s="614"/>
      <c r="BZ22" s="614"/>
      <c r="CA22" s="614"/>
      <c r="CB22" s="618"/>
      <c r="CD22" s="592" t="s">
        <v>281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282</v>
      </c>
      <c r="C23" s="608"/>
      <c r="D23" s="608"/>
      <c r="E23" s="608"/>
      <c r="F23" s="608"/>
      <c r="G23" s="608"/>
      <c r="H23" s="608"/>
      <c r="I23" s="608"/>
      <c r="J23" s="608"/>
      <c r="K23" s="608"/>
      <c r="L23" s="608"/>
      <c r="M23" s="608"/>
      <c r="N23" s="608"/>
      <c r="O23" s="608"/>
      <c r="P23" s="608"/>
      <c r="Q23" s="609"/>
      <c r="R23" s="610">
        <v>370046</v>
      </c>
      <c r="S23" s="611"/>
      <c r="T23" s="611"/>
      <c r="U23" s="611"/>
      <c r="V23" s="611"/>
      <c r="W23" s="611"/>
      <c r="X23" s="611"/>
      <c r="Y23" s="612"/>
      <c r="Z23" s="613">
        <v>3.3</v>
      </c>
      <c r="AA23" s="613"/>
      <c r="AB23" s="613"/>
      <c r="AC23" s="613"/>
      <c r="AD23" s="614" t="s">
        <v>233</v>
      </c>
      <c r="AE23" s="614"/>
      <c r="AF23" s="614"/>
      <c r="AG23" s="614"/>
      <c r="AH23" s="614"/>
      <c r="AI23" s="614"/>
      <c r="AJ23" s="614"/>
      <c r="AK23" s="614"/>
      <c r="AL23" s="615" t="s">
        <v>233</v>
      </c>
      <c r="AM23" s="616"/>
      <c r="AN23" s="616"/>
      <c r="AO23" s="617"/>
      <c r="AP23" s="607" t="s">
        <v>283</v>
      </c>
      <c r="AQ23" s="626"/>
      <c r="AR23" s="626"/>
      <c r="AS23" s="626"/>
      <c r="AT23" s="626"/>
      <c r="AU23" s="626"/>
      <c r="AV23" s="626"/>
      <c r="AW23" s="626"/>
      <c r="AX23" s="626"/>
      <c r="AY23" s="626"/>
      <c r="AZ23" s="626"/>
      <c r="BA23" s="626"/>
      <c r="BB23" s="626"/>
      <c r="BC23" s="626"/>
      <c r="BD23" s="626"/>
      <c r="BE23" s="626"/>
      <c r="BF23" s="627"/>
      <c r="BG23" s="610" t="s">
        <v>138</v>
      </c>
      <c r="BH23" s="611"/>
      <c r="BI23" s="611"/>
      <c r="BJ23" s="611"/>
      <c r="BK23" s="611"/>
      <c r="BL23" s="611"/>
      <c r="BM23" s="611"/>
      <c r="BN23" s="612"/>
      <c r="BO23" s="613" t="s">
        <v>239</v>
      </c>
      <c r="BP23" s="613"/>
      <c r="BQ23" s="613"/>
      <c r="BR23" s="613"/>
      <c r="BS23" s="614" t="s">
        <v>233</v>
      </c>
      <c r="BT23" s="614"/>
      <c r="BU23" s="614"/>
      <c r="BV23" s="614"/>
      <c r="BW23" s="614"/>
      <c r="BX23" s="614"/>
      <c r="BY23" s="614"/>
      <c r="BZ23" s="614"/>
      <c r="CA23" s="614"/>
      <c r="CB23" s="618"/>
      <c r="CD23" s="592" t="s">
        <v>221</v>
      </c>
      <c r="CE23" s="593"/>
      <c r="CF23" s="593"/>
      <c r="CG23" s="593"/>
      <c r="CH23" s="593"/>
      <c r="CI23" s="593"/>
      <c r="CJ23" s="593"/>
      <c r="CK23" s="593"/>
      <c r="CL23" s="593"/>
      <c r="CM23" s="593"/>
      <c r="CN23" s="593"/>
      <c r="CO23" s="593"/>
      <c r="CP23" s="593"/>
      <c r="CQ23" s="594"/>
      <c r="CR23" s="592" t="s">
        <v>284</v>
      </c>
      <c r="CS23" s="593"/>
      <c r="CT23" s="593"/>
      <c r="CU23" s="593"/>
      <c r="CV23" s="593"/>
      <c r="CW23" s="593"/>
      <c r="CX23" s="593"/>
      <c r="CY23" s="594"/>
      <c r="CZ23" s="592" t="s">
        <v>285</v>
      </c>
      <c r="DA23" s="593"/>
      <c r="DB23" s="593"/>
      <c r="DC23" s="594"/>
      <c r="DD23" s="592" t="s">
        <v>286</v>
      </c>
      <c r="DE23" s="593"/>
      <c r="DF23" s="593"/>
      <c r="DG23" s="593"/>
      <c r="DH23" s="593"/>
      <c r="DI23" s="593"/>
      <c r="DJ23" s="593"/>
      <c r="DK23" s="594"/>
      <c r="DL23" s="637" t="s">
        <v>287</v>
      </c>
      <c r="DM23" s="638"/>
      <c r="DN23" s="638"/>
      <c r="DO23" s="638"/>
      <c r="DP23" s="638"/>
      <c r="DQ23" s="638"/>
      <c r="DR23" s="638"/>
      <c r="DS23" s="638"/>
      <c r="DT23" s="638"/>
      <c r="DU23" s="638"/>
      <c r="DV23" s="639"/>
      <c r="DW23" s="592" t="s">
        <v>288</v>
      </c>
      <c r="DX23" s="593"/>
      <c r="DY23" s="593"/>
      <c r="DZ23" s="593"/>
      <c r="EA23" s="593"/>
      <c r="EB23" s="593"/>
      <c r="EC23" s="594"/>
    </row>
    <row r="24" spans="2:133" ht="11.25" customHeight="1" x14ac:dyDescent="0.2">
      <c r="B24" s="607" t="s">
        <v>289</v>
      </c>
      <c r="C24" s="608"/>
      <c r="D24" s="608"/>
      <c r="E24" s="608"/>
      <c r="F24" s="608"/>
      <c r="G24" s="608"/>
      <c r="H24" s="608"/>
      <c r="I24" s="608"/>
      <c r="J24" s="608"/>
      <c r="K24" s="608"/>
      <c r="L24" s="608"/>
      <c r="M24" s="608"/>
      <c r="N24" s="608"/>
      <c r="O24" s="608"/>
      <c r="P24" s="608"/>
      <c r="Q24" s="609"/>
      <c r="R24" s="610" t="s">
        <v>239</v>
      </c>
      <c r="S24" s="611"/>
      <c r="T24" s="611"/>
      <c r="U24" s="611"/>
      <c r="V24" s="611"/>
      <c r="W24" s="611"/>
      <c r="X24" s="611"/>
      <c r="Y24" s="612"/>
      <c r="Z24" s="613" t="s">
        <v>233</v>
      </c>
      <c r="AA24" s="613"/>
      <c r="AB24" s="613"/>
      <c r="AC24" s="613"/>
      <c r="AD24" s="614" t="s">
        <v>138</v>
      </c>
      <c r="AE24" s="614"/>
      <c r="AF24" s="614"/>
      <c r="AG24" s="614"/>
      <c r="AH24" s="614"/>
      <c r="AI24" s="614"/>
      <c r="AJ24" s="614"/>
      <c r="AK24" s="614"/>
      <c r="AL24" s="615" t="s">
        <v>233</v>
      </c>
      <c r="AM24" s="616"/>
      <c r="AN24" s="616"/>
      <c r="AO24" s="617"/>
      <c r="AP24" s="607" t="s">
        <v>290</v>
      </c>
      <c r="AQ24" s="626"/>
      <c r="AR24" s="626"/>
      <c r="AS24" s="626"/>
      <c r="AT24" s="626"/>
      <c r="AU24" s="626"/>
      <c r="AV24" s="626"/>
      <c r="AW24" s="626"/>
      <c r="AX24" s="626"/>
      <c r="AY24" s="626"/>
      <c r="AZ24" s="626"/>
      <c r="BA24" s="626"/>
      <c r="BB24" s="626"/>
      <c r="BC24" s="626"/>
      <c r="BD24" s="626"/>
      <c r="BE24" s="626"/>
      <c r="BF24" s="627"/>
      <c r="BG24" s="610" t="s">
        <v>239</v>
      </c>
      <c r="BH24" s="611"/>
      <c r="BI24" s="611"/>
      <c r="BJ24" s="611"/>
      <c r="BK24" s="611"/>
      <c r="BL24" s="611"/>
      <c r="BM24" s="611"/>
      <c r="BN24" s="612"/>
      <c r="BO24" s="613" t="s">
        <v>239</v>
      </c>
      <c r="BP24" s="613"/>
      <c r="BQ24" s="613"/>
      <c r="BR24" s="613"/>
      <c r="BS24" s="614" t="s">
        <v>138</v>
      </c>
      <c r="BT24" s="614"/>
      <c r="BU24" s="614"/>
      <c r="BV24" s="614"/>
      <c r="BW24" s="614"/>
      <c r="BX24" s="614"/>
      <c r="BY24" s="614"/>
      <c r="BZ24" s="614"/>
      <c r="CA24" s="614"/>
      <c r="CB24" s="618"/>
      <c r="CD24" s="596" t="s">
        <v>291</v>
      </c>
      <c r="CE24" s="597"/>
      <c r="CF24" s="597"/>
      <c r="CG24" s="597"/>
      <c r="CH24" s="597"/>
      <c r="CI24" s="597"/>
      <c r="CJ24" s="597"/>
      <c r="CK24" s="597"/>
      <c r="CL24" s="597"/>
      <c r="CM24" s="597"/>
      <c r="CN24" s="597"/>
      <c r="CO24" s="597"/>
      <c r="CP24" s="597"/>
      <c r="CQ24" s="598"/>
      <c r="CR24" s="599">
        <v>3259801</v>
      </c>
      <c r="CS24" s="600"/>
      <c r="CT24" s="600"/>
      <c r="CU24" s="600"/>
      <c r="CV24" s="600"/>
      <c r="CW24" s="600"/>
      <c r="CX24" s="600"/>
      <c r="CY24" s="601"/>
      <c r="CZ24" s="604">
        <v>31.4</v>
      </c>
      <c r="DA24" s="605"/>
      <c r="DB24" s="605"/>
      <c r="DC24" s="621"/>
      <c r="DD24" s="645">
        <v>2129577</v>
      </c>
      <c r="DE24" s="600"/>
      <c r="DF24" s="600"/>
      <c r="DG24" s="600"/>
      <c r="DH24" s="600"/>
      <c r="DI24" s="600"/>
      <c r="DJ24" s="600"/>
      <c r="DK24" s="601"/>
      <c r="DL24" s="645">
        <v>2005517</v>
      </c>
      <c r="DM24" s="600"/>
      <c r="DN24" s="600"/>
      <c r="DO24" s="600"/>
      <c r="DP24" s="600"/>
      <c r="DQ24" s="600"/>
      <c r="DR24" s="600"/>
      <c r="DS24" s="600"/>
      <c r="DT24" s="600"/>
      <c r="DU24" s="600"/>
      <c r="DV24" s="601"/>
      <c r="DW24" s="604">
        <v>51.2</v>
      </c>
      <c r="DX24" s="605"/>
      <c r="DY24" s="605"/>
      <c r="DZ24" s="605"/>
      <c r="EA24" s="605"/>
      <c r="EB24" s="605"/>
      <c r="EC24" s="606"/>
    </row>
    <row r="25" spans="2:133" ht="11.25" customHeight="1" x14ac:dyDescent="0.2">
      <c r="B25" s="607" t="s">
        <v>292</v>
      </c>
      <c r="C25" s="608"/>
      <c r="D25" s="608"/>
      <c r="E25" s="608"/>
      <c r="F25" s="608"/>
      <c r="G25" s="608"/>
      <c r="H25" s="608"/>
      <c r="I25" s="608"/>
      <c r="J25" s="608"/>
      <c r="K25" s="608"/>
      <c r="L25" s="608"/>
      <c r="M25" s="608"/>
      <c r="N25" s="608"/>
      <c r="O25" s="608"/>
      <c r="P25" s="608"/>
      <c r="Q25" s="609"/>
      <c r="R25" s="610">
        <v>4219647</v>
      </c>
      <c r="S25" s="611"/>
      <c r="T25" s="611"/>
      <c r="U25" s="611"/>
      <c r="V25" s="611"/>
      <c r="W25" s="611"/>
      <c r="X25" s="611"/>
      <c r="Y25" s="612"/>
      <c r="Z25" s="613">
        <v>37.799999999999997</v>
      </c>
      <c r="AA25" s="613"/>
      <c r="AB25" s="613"/>
      <c r="AC25" s="613"/>
      <c r="AD25" s="614">
        <v>3849601</v>
      </c>
      <c r="AE25" s="614"/>
      <c r="AF25" s="614"/>
      <c r="AG25" s="614"/>
      <c r="AH25" s="614"/>
      <c r="AI25" s="614"/>
      <c r="AJ25" s="614"/>
      <c r="AK25" s="614"/>
      <c r="AL25" s="615">
        <v>99.3</v>
      </c>
      <c r="AM25" s="616"/>
      <c r="AN25" s="616"/>
      <c r="AO25" s="617"/>
      <c r="AP25" s="607" t="s">
        <v>293</v>
      </c>
      <c r="AQ25" s="626"/>
      <c r="AR25" s="626"/>
      <c r="AS25" s="626"/>
      <c r="AT25" s="626"/>
      <c r="AU25" s="626"/>
      <c r="AV25" s="626"/>
      <c r="AW25" s="626"/>
      <c r="AX25" s="626"/>
      <c r="AY25" s="626"/>
      <c r="AZ25" s="626"/>
      <c r="BA25" s="626"/>
      <c r="BB25" s="626"/>
      <c r="BC25" s="626"/>
      <c r="BD25" s="626"/>
      <c r="BE25" s="626"/>
      <c r="BF25" s="627"/>
      <c r="BG25" s="610" t="s">
        <v>233</v>
      </c>
      <c r="BH25" s="611"/>
      <c r="BI25" s="611"/>
      <c r="BJ25" s="611"/>
      <c r="BK25" s="611"/>
      <c r="BL25" s="611"/>
      <c r="BM25" s="611"/>
      <c r="BN25" s="612"/>
      <c r="BO25" s="613" t="s">
        <v>233</v>
      </c>
      <c r="BP25" s="613"/>
      <c r="BQ25" s="613"/>
      <c r="BR25" s="613"/>
      <c r="BS25" s="614" t="s">
        <v>233</v>
      </c>
      <c r="BT25" s="614"/>
      <c r="BU25" s="614"/>
      <c r="BV25" s="614"/>
      <c r="BW25" s="614"/>
      <c r="BX25" s="614"/>
      <c r="BY25" s="614"/>
      <c r="BZ25" s="614"/>
      <c r="CA25" s="614"/>
      <c r="CB25" s="618"/>
      <c r="CD25" s="607" t="s">
        <v>294</v>
      </c>
      <c r="CE25" s="608"/>
      <c r="CF25" s="608"/>
      <c r="CG25" s="608"/>
      <c r="CH25" s="608"/>
      <c r="CI25" s="608"/>
      <c r="CJ25" s="608"/>
      <c r="CK25" s="608"/>
      <c r="CL25" s="608"/>
      <c r="CM25" s="608"/>
      <c r="CN25" s="608"/>
      <c r="CO25" s="608"/>
      <c r="CP25" s="608"/>
      <c r="CQ25" s="609"/>
      <c r="CR25" s="610">
        <v>1285663</v>
      </c>
      <c r="CS25" s="642"/>
      <c r="CT25" s="642"/>
      <c r="CU25" s="642"/>
      <c r="CV25" s="642"/>
      <c r="CW25" s="642"/>
      <c r="CX25" s="642"/>
      <c r="CY25" s="643"/>
      <c r="CZ25" s="615">
        <v>12.4</v>
      </c>
      <c r="DA25" s="640"/>
      <c r="DB25" s="640"/>
      <c r="DC25" s="644"/>
      <c r="DD25" s="619">
        <v>1152912</v>
      </c>
      <c r="DE25" s="642"/>
      <c r="DF25" s="642"/>
      <c r="DG25" s="642"/>
      <c r="DH25" s="642"/>
      <c r="DI25" s="642"/>
      <c r="DJ25" s="642"/>
      <c r="DK25" s="643"/>
      <c r="DL25" s="619">
        <v>1090503</v>
      </c>
      <c r="DM25" s="642"/>
      <c r="DN25" s="642"/>
      <c r="DO25" s="642"/>
      <c r="DP25" s="642"/>
      <c r="DQ25" s="642"/>
      <c r="DR25" s="642"/>
      <c r="DS25" s="642"/>
      <c r="DT25" s="642"/>
      <c r="DU25" s="642"/>
      <c r="DV25" s="643"/>
      <c r="DW25" s="615">
        <v>27.8</v>
      </c>
      <c r="DX25" s="640"/>
      <c r="DY25" s="640"/>
      <c r="DZ25" s="640"/>
      <c r="EA25" s="640"/>
      <c r="EB25" s="640"/>
      <c r="EC25" s="641"/>
    </row>
    <row r="26" spans="2:133" ht="11.25" customHeight="1" x14ac:dyDescent="0.2">
      <c r="B26" s="607" t="s">
        <v>295</v>
      </c>
      <c r="C26" s="608"/>
      <c r="D26" s="608"/>
      <c r="E26" s="608"/>
      <c r="F26" s="608"/>
      <c r="G26" s="608"/>
      <c r="H26" s="608"/>
      <c r="I26" s="608"/>
      <c r="J26" s="608"/>
      <c r="K26" s="608"/>
      <c r="L26" s="608"/>
      <c r="M26" s="608"/>
      <c r="N26" s="608"/>
      <c r="O26" s="608"/>
      <c r="P26" s="608"/>
      <c r="Q26" s="609"/>
      <c r="R26" s="610">
        <v>2055</v>
      </c>
      <c r="S26" s="611"/>
      <c r="T26" s="611"/>
      <c r="U26" s="611"/>
      <c r="V26" s="611"/>
      <c r="W26" s="611"/>
      <c r="X26" s="611"/>
      <c r="Y26" s="612"/>
      <c r="Z26" s="613">
        <v>0</v>
      </c>
      <c r="AA26" s="613"/>
      <c r="AB26" s="613"/>
      <c r="AC26" s="613"/>
      <c r="AD26" s="614">
        <v>2055</v>
      </c>
      <c r="AE26" s="614"/>
      <c r="AF26" s="614"/>
      <c r="AG26" s="614"/>
      <c r="AH26" s="614"/>
      <c r="AI26" s="614"/>
      <c r="AJ26" s="614"/>
      <c r="AK26" s="614"/>
      <c r="AL26" s="615">
        <v>0.1</v>
      </c>
      <c r="AM26" s="616"/>
      <c r="AN26" s="616"/>
      <c r="AO26" s="617"/>
      <c r="AP26" s="607" t="s">
        <v>296</v>
      </c>
      <c r="AQ26" s="626"/>
      <c r="AR26" s="626"/>
      <c r="AS26" s="626"/>
      <c r="AT26" s="626"/>
      <c r="AU26" s="626"/>
      <c r="AV26" s="626"/>
      <c r="AW26" s="626"/>
      <c r="AX26" s="626"/>
      <c r="AY26" s="626"/>
      <c r="AZ26" s="626"/>
      <c r="BA26" s="626"/>
      <c r="BB26" s="626"/>
      <c r="BC26" s="626"/>
      <c r="BD26" s="626"/>
      <c r="BE26" s="626"/>
      <c r="BF26" s="627"/>
      <c r="BG26" s="610" t="s">
        <v>233</v>
      </c>
      <c r="BH26" s="611"/>
      <c r="BI26" s="611"/>
      <c r="BJ26" s="611"/>
      <c r="BK26" s="611"/>
      <c r="BL26" s="611"/>
      <c r="BM26" s="611"/>
      <c r="BN26" s="612"/>
      <c r="BO26" s="613" t="s">
        <v>138</v>
      </c>
      <c r="BP26" s="613"/>
      <c r="BQ26" s="613"/>
      <c r="BR26" s="613"/>
      <c r="BS26" s="614" t="s">
        <v>239</v>
      </c>
      <c r="BT26" s="614"/>
      <c r="BU26" s="614"/>
      <c r="BV26" s="614"/>
      <c r="BW26" s="614"/>
      <c r="BX26" s="614"/>
      <c r="BY26" s="614"/>
      <c r="BZ26" s="614"/>
      <c r="CA26" s="614"/>
      <c r="CB26" s="618"/>
      <c r="CD26" s="607" t="s">
        <v>297</v>
      </c>
      <c r="CE26" s="608"/>
      <c r="CF26" s="608"/>
      <c r="CG26" s="608"/>
      <c r="CH26" s="608"/>
      <c r="CI26" s="608"/>
      <c r="CJ26" s="608"/>
      <c r="CK26" s="608"/>
      <c r="CL26" s="608"/>
      <c r="CM26" s="608"/>
      <c r="CN26" s="608"/>
      <c r="CO26" s="608"/>
      <c r="CP26" s="608"/>
      <c r="CQ26" s="609"/>
      <c r="CR26" s="610">
        <v>656395</v>
      </c>
      <c r="CS26" s="611"/>
      <c r="CT26" s="611"/>
      <c r="CU26" s="611"/>
      <c r="CV26" s="611"/>
      <c r="CW26" s="611"/>
      <c r="CX26" s="611"/>
      <c r="CY26" s="612"/>
      <c r="CZ26" s="615">
        <v>6.3</v>
      </c>
      <c r="DA26" s="640"/>
      <c r="DB26" s="640"/>
      <c r="DC26" s="644"/>
      <c r="DD26" s="619">
        <v>613353</v>
      </c>
      <c r="DE26" s="611"/>
      <c r="DF26" s="611"/>
      <c r="DG26" s="611"/>
      <c r="DH26" s="611"/>
      <c r="DI26" s="611"/>
      <c r="DJ26" s="611"/>
      <c r="DK26" s="612"/>
      <c r="DL26" s="619" t="s">
        <v>239</v>
      </c>
      <c r="DM26" s="611"/>
      <c r="DN26" s="611"/>
      <c r="DO26" s="611"/>
      <c r="DP26" s="611"/>
      <c r="DQ26" s="611"/>
      <c r="DR26" s="611"/>
      <c r="DS26" s="611"/>
      <c r="DT26" s="611"/>
      <c r="DU26" s="611"/>
      <c r="DV26" s="612"/>
      <c r="DW26" s="615" t="s">
        <v>233</v>
      </c>
      <c r="DX26" s="640"/>
      <c r="DY26" s="640"/>
      <c r="DZ26" s="640"/>
      <c r="EA26" s="640"/>
      <c r="EB26" s="640"/>
      <c r="EC26" s="641"/>
    </row>
    <row r="27" spans="2:133" ht="11.25" customHeight="1" x14ac:dyDescent="0.2">
      <c r="B27" s="607" t="s">
        <v>298</v>
      </c>
      <c r="C27" s="608"/>
      <c r="D27" s="608"/>
      <c r="E27" s="608"/>
      <c r="F27" s="608"/>
      <c r="G27" s="608"/>
      <c r="H27" s="608"/>
      <c r="I27" s="608"/>
      <c r="J27" s="608"/>
      <c r="K27" s="608"/>
      <c r="L27" s="608"/>
      <c r="M27" s="608"/>
      <c r="N27" s="608"/>
      <c r="O27" s="608"/>
      <c r="P27" s="608"/>
      <c r="Q27" s="609"/>
      <c r="R27" s="610">
        <v>32679</v>
      </c>
      <c r="S27" s="611"/>
      <c r="T27" s="611"/>
      <c r="U27" s="611"/>
      <c r="V27" s="611"/>
      <c r="W27" s="611"/>
      <c r="X27" s="611"/>
      <c r="Y27" s="612"/>
      <c r="Z27" s="613">
        <v>0.3</v>
      </c>
      <c r="AA27" s="613"/>
      <c r="AB27" s="613"/>
      <c r="AC27" s="613"/>
      <c r="AD27" s="614" t="s">
        <v>239</v>
      </c>
      <c r="AE27" s="614"/>
      <c r="AF27" s="614"/>
      <c r="AG27" s="614"/>
      <c r="AH27" s="614"/>
      <c r="AI27" s="614"/>
      <c r="AJ27" s="614"/>
      <c r="AK27" s="614"/>
      <c r="AL27" s="615" t="s">
        <v>233</v>
      </c>
      <c r="AM27" s="616"/>
      <c r="AN27" s="616"/>
      <c r="AO27" s="617"/>
      <c r="AP27" s="607" t="s">
        <v>299</v>
      </c>
      <c r="AQ27" s="608"/>
      <c r="AR27" s="608"/>
      <c r="AS27" s="608"/>
      <c r="AT27" s="608"/>
      <c r="AU27" s="608"/>
      <c r="AV27" s="608"/>
      <c r="AW27" s="608"/>
      <c r="AX27" s="608"/>
      <c r="AY27" s="608"/>
      <c r="AZ27" s="608"/>
      <c r="BA27" s="608"/>
      <c r="BB27" s="608"/>
      <c r="BC27" s="608"/>
      <c r="BD27" s="608"/>
      <c r="BE27" s="608"/>
      <c r="BF27" s="609"/>
      <c r="BG27" s="610">
        <v>1007140</v>
      </c>
      <c r="BH27" s="611"/>
      <c r="BI27" s="611"/>
      <c r="BJ27" s="611"/>
      <c r="BK27" s="611"/>
      <c r="BL27" s="611"/>
      <c r="BM27" s="611"/>
      <c r="BN27" s="612"/>
      <c r="BO27" s="613">
        <v>100</v>
      </c>
      <c r="BP27" s="613"/>
      <c r="BQ27" s="613"/>
      <c r="BR27" s="613"/>
      <c r="BS27" s="614" t="s">
        <v>138</v>
      </c>
      <c r="BT27" s="614"/>
      <c r="BU27" s="614"/>
      <c r="BV27" s="614"/>
      <c r="BW27" s="614"/>
      <c r="BX27" s="614"/>
      <c r="BY27" s="614"/>
      <c r="BZ27" s="614"/>
      <c r="CA27" s="614"/>
      <c r="CB27" s="618"/>
      <c r="CD27" s="607" t="s">
        <v>300</v>
      </c>
      <c r="CE27" s="608"/>
      <c r="CF27" s="608"/>
      <c r="CG27" s="608"/>
      <c r="CH27" s="608"/>
      <c r="CI27" s="608"/>
      <c r="CJ27" s="608"/>
      <c r="CK27" s="608"/>
      <c r="CL27" s="608"/>
      <c r="CM27" s="608"/>
      <c r="CN27" s="608"/>
      <c r="CO27" s="608"/>
      <c r="CP27" s="608"/>
      <c r="CQ27" s="609"/>
      <c r="CR27" s="610">
        <v>1323091</v>
      </c>
      <c r="CS27" s="642"/>
      <c r="CT27" s="642"/>
      <c r="CU27" s="642"/>
      <c r="CV27" s="642"/>
      <c r="CW27" s="642"/>
      <c r="CX27" s="642"/>
      <c r="CY27" s="643"/>
      <c r="CZ27" s="615">
        <v>12.7</v>
      </c>
      <c r="DA27" s="640"/>
      <c r="DB27" s="640"/>
      <c r="DC27" s="644"/>
      <c r="DD27" s="619">
        <v>336586</v>
      </c>
      <c r="DE27" s="642"/>
      <c r="DF27" s="642"/>
      <c r="DG27" s="642"/>
      <c r="DH27" s="642"/>
      <c r="DI27" s="642"/>
      <c r="DJ27" s="642"/>
      <c r="DK27" s="643"/>
      <c r="DL27" s="619">
        <v>334935</v>
      </c>
      <c r="DM27" s="642"/>
      <c r="DN27" s="642"/>
      <c r="DO27" s="642"/>
      <c r="DP27" s="642"/>
      <c r="DQ27" s="642"/>
      <c r="DR27" s="642"/>
      <c r="DS27" s="642"/>
      <c r="DT27" s="642"/>
      <c r="DU27" s="642"/>
      <c r="DV27" s="643"/>
      <c r="DW27" s="615">
        <v>8.5</v>
      </c>
      <c r="DX27" s="640"/>
      <c r="DY27" s="640"/>
      <c r="DZ27" s="640"/>
      <c r="EA27" s="640"/>
      <c r="EB27" s="640"/>
      <c r="EC27" s="641"/>
    </row>
    <row r="28" spans="2:133" ht="11.25" customHeight="1" x14ac:dyDescent="0.2">
      <c r="B28" s="607" t="s">
        <v>301</v>
      </c>
      <c r="C28" s="608"/>
      <c r="D28" s="608"/>
      <c r="E28" s="608"/>
      <c r="F28" s="608"/>
      <c r="G28" s="608"/>
      <c r="H28" s="608"/>
      <c r="I28" s="608"/>
      <c r="J28" s="608"/>
      <c r="K28" s="608"/>
      <c r="L28" s="608"/>
      <c r="M28" s="608"/>
      <c r="N28" s="608"/>
      <c r="O28" s="608"/>
      <c r="P28" s="608"/>
      <c r="Q28" s="609"/>
      <c r="R28" s="610">
        <v>64300</v>
      </c>
      <c r="S28" s="611"/>
      <c r="T28" s="611"/>
      <c r="U28" s="611"/>
      <c r="V28" s="611"/>
      <c r="W28" s="611"/>
      <c r="X28" s="611"/>
      <c r="Y28" s="612"/>
      <c r="Z28" s="613">
        <v>0.6</v>
      </c>
      <c r="AA28" s="613"/>
      <c r="AB28" s="613"/>
      <c r="AC28" s="613"/>
      <c r="AD28" s="614">
        <v>10180</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302</v>
      </c>
      <c r="CE28" s="608"/>
      <c r="CF28" s="608"/>
      <c r="CG28" s="608"/>
      <c r="CH28" s="608"/>
      <c r="CI28" s="608"/>
      <c r="CJ28" s="608"/>
      <c r="CK28" s="608"/>
      <c r="CL28" s="608"/>
      <c r="CM28" s="608"/>
      <c r="CN28" s="608"/>
      <c r="CO28" s="608"/>
      <c r="CP28" s="608"/>
      <c r="CQ28" s="609"/>
      <c r="CR28" s="610">
        <v>651047</v>
      </c>
      <c r="CS28" s="611"/>
      <c r="CT28" s="611"/>
      <c r="CU28" s="611"/>
      <c r="CV28" s="611"/>
      <c r="CW28" s="611"/>
      <c r="CX28" s="611"/>
      <c r="CY28" s="612"/>
      <c r="CZ28" s="615">
        <v>6.3</v>
      </c>
      <c r="DA28" s="640"/>
      <c r="DB28" s="640"/>
      <c r="DC28" s="644"/>
      <c r="DD28" s="619">
        <v>640079</v>
      </c>
      <c r="DE28" s="611"/>
      <c r="DF28" s="611"/>
      <c r="DG28" s="611"/>
      <c r="DH28" s="611"/>
      <c r="DI28" s="611"/>
      <c r="DJ28" s="611"/>
      <c r="DK28" s="612"/>
      <c r="DL28" s="619">
        <v>580079</v>
      </c>
      <c r="DM28" s="611"/>
      <c r="DN28" s="611"/>
      <c r="DO28" s="611"/>
      <c r="DP28" s="611"/>
      <c r="DQ28" s="611"/>
      <c r="DR28" s="611"/>
      <c r="DS28" s="611"/>
      <c r="DT28" s="611"/>
      <c r="DU28" s="611"/>
      <c r="DV28" s="612"/>
      <c r="DW28" s="615">
        <v>14.8</v>
      </c>
      <c r="DX28" s="640"/>
      <c r="DY28" s="640"/>
      <c r="DZ28" s="640"/>
      <c r="EA28" s="640"/>
      <c r="EB28" s="640"/>
      <c r="EC28" s="641"/>
    </row>
    <row r="29" spans="2:133" ht="11.25" customHeight="1" x14ac:dyDescent="0.2">
      <c r="B29" s="607" t="s">
        <v>303</v>
      </c>
      <c r="C29" s="608"/>
      <c r="D29" s="608"/>
      <c r="E29" s="608"/>
      <c r="F29" s="608"/>
      <c r="G29" s="608"/>
      <c r="H29" s="608"/>
      <c r="I29" s="608"/>
      <c r="J29" s="608"/>
      <c r="K29" s="608"/>
      <c r="L29" s="608"/>
      <c r="M29" s="608"/>
      <c r="N29" s="608"/>
      <c r="O29" s="608"/>
      <c r="P29" s="608"/>
      <c r="Q29" s="609"/>
      <c r="R29" s="610">
        <v>22648</v>
      </c>
      <c r="S29" s="611"/>
      <c r="T29" s="611"/>
      <c r="U29" s="611"/>
      <c r="V29" s="611"/>
      <c r="W29" s="611"/>
      <c r="X29" s="611"/>
      <c r="Y29" s="612"/>
      <c r="Z29" s="613">
        <v>0.2</v>
      </c>
      <c r="AA29" s="613"/>
      <c r="AB29" s="613"/>
      <c r="AC29" s="613"/>
      <c r="AD29" s="614">
        <v>15</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304</v>
      </c>
      <c r="CE29" s="647"/>
      <c r="CF29" s="607" t="s">
        <v>305</v>
      </c>
      <c r="CG29" s="608"/>
      <c r="CH29" s="608"/>
      <c r="CI29" s="608"/>
      <c r="CJ29" s="608"/>
      <c r="CK29" s="608"/>
      <c r="CL29" s="608"/>
      <c r="CM29" s="608"/>
      <c r="CN29" s="608"/>
      <c r="CO29" s="608"/>
      <c r="CP29" s="608"/>
      <c r="CQ29" s="609"/>
      <c r="CR29" s="610">
        <v>651047</v>
      </c>
      <c r="CS29" s="642"/>
      <c r="CT29" s="642"/>
      <c r="CU29" s="642"/>
      <c r="CV29" s="642"/>
      <c r="CW29" s="642"/>
      <c r="CX29" s="642"/>
      <c r="CY29" s="643"/>
      <c r="CZ29" s="615">
        <v>6.3</v>
      </c>
      <c r="DA29" s="640"/>
      <c r="DB29" s="640"/>
      <c r="DC29" s="644"/>
      <c r="DD29" s="619">
        <v>640079</v>
      </c>
      <c r="DE29" s="642"/>
      <c r="DF29" s="642"/>
      <c r="DG29" s="642"/>
      <c r="DH29" s="642"/>
      <c r="DI29" s="642"/>
      <c r="DJ29" s="642"/>
      <c r="DK29" s="643"/>
      <c r="DL29" s="619">
        <v>580079</v>
      </c>
      <c r="DM29" s="642"/>
      <c r="DN29" s="642"/>
      <c r="DO29" s="642"/>
      <c r="DP29" s="642"/>
      <c r="DQ29" s="642"/>
      <c r="DR29" s="642"/>
      <c r="DS29" s="642"/>
      <c r="DT29" s="642"/>
      <c r="DU29" s="642"/>
      <c r="DV29" s="643"/>
      <c r="DW29" s="615">
        <v>14.8</v>
      </c>
      <c r="DX29" s="640"/>
      <c r="DY29" s="640"/>
      <c r="DZ29" s="640"/>
      <c r="EA29" s="640"/>
      <c r="EB29" s="640"/>
      <c r="EC29" s="641"/>
    </row>
    <row r="30" spans="2:133" ht="11.25" customHeight="1" x14ac:dyDescent="0.2">
      <c r="B30" s="607" t="s">
        <v>306</v>
      </c>
      <c r="C30" s="608"/>
      <c r="D30" s="608"/>
      <c r="E30" s="608"/>
      <c r="F30" s="608"/>
      <c r="G30" s="608"/>
      <c r="H30" s="608"/>
      <c r="I30" s="608"/>
      <c r="J30" s="608"/>
      <c r="K30" s="608"/>
      <c r="L30" s="608"/>
      <c r="M30" s="608"/>
      <c r="N30" s="608"/>
      <c r="O30" s="608"/>
      <c r="P30" s="608"/>
      <c r="Q30" s="609"/>
      <c r="R30" s="610">
        <v>1016959</v>
      </c>
      <c r="S30" s="611"/>
      <c r="T30" s="611"/>
      <c r="U30" s="611"/>
      <c r="V30" s="611"/>
      <c r="W30" s="611"/>
      <c r="X30" s="611"/>
      <c r="Y30" s="612"/>
      <c r="Z30" s="613">
        <v>9.1</v>
      </c>
      <c r="AA30" s="613"/>
      <c r="AB30" s="613"/>
      <c r="AC30" s="613"/>
      <c r="AD30" s="614" t="s">
        <v>233</v>
      </c>
      <c r="AE30" s="614"/>
      <c r="AF30" s="614"/>
      <c r="AG30" s="614"/>
      <c r="AH30" s="614"/>
      <c r="AI30" s="614"/>
      <c r="AJ30" s="614"/>
      <c r="AK30" s="614"/>
      <c r="AL30" s="615" t="s">
        <v>239</v>
      </c>
      <c r="AM30" s="616"/>
      <c r="AN30" s="616"/>
      <c r="AO30" s="617"/>
      <c r="AP30" s="592" t="s">
        <v>221</v>
      </c>
      <c r="AQ30" s="593"/>
      <c r="AR30" s="593"/>
      <c r="AS30" s="593"/>
      <c r="AT30" s="593"/>
      <c r="AU30" s="593"/>
      <c r="AV30" s="593"/>
      <c r="AW30" s="593"/>
      <c r="AX30" s="593"/>
      <c r="AY30" s="593"/>
      <c r="AZ30" s="593"/>
      <c r="BA30" s="593"/>
      <c r="BB30" s="593"/>
      <c r="BC30" s="593"/>
      <c r="BD30" s="593"/>
      <c r="BE30" s="593"/>
      <c r="BF30" s="594"/>
      <c r="BG30" s="592" t="s">
        <v>307</v>
      </c>
      <c r="BH30" s="652"/>
      <c r="BI30" s="652"/>
      <c r="BJ30" s="652"/>
      <c r="BK30" s="652"/>
      <c r="BL30" s="652"/>
      <c r="BM30" s="652"/>
      <c r="BN30" s="652"/>
      <c r="BO30" s="652"/>
      <c r="BP30" s="652"/>
      <c r="BQ30" s="653"/>
      <c r="BR30" s="592" t="s">
        <v>308</v>
      </c>
      <c r="BS30" s="652"/>
      <c r="BT30" s="652"/>
      <c r="BU30" s="652"/>
      <c r="BV30" s="652"/>
      <c r="BW30" s="652"/>
      <c r="BX30" s="652"/>
      <c r="BY30" s="652"/>
      <c r="BZ30" s="652"/>
      <c r="CA30" s="652"/>
      <c r="CB30" s="653"/>
      <c r="CD30" s="648"/>
      <c r="CE30" s="649"/>
      <c r="CF30" s="607" t="s">
        <v>309</v>
      </c>
      <c r="CG30" s="608"/>
      <c r="CH30" s="608"/>
      <c r="CI30" s="608"/>
      <c r="CJ30" s="608"/>
      <c r="CK30" s="608"/>
      <c r="CL30" s="608"/>
      <c r="CM30" s="608"/>
      <c r="CN30" s="608"/>
      <c r="CO30" s="608"/>
      <c r="CP30" s="608"/>
      <c r="CQ30" s="609"/>
      <c r="CR30" s="610">
        <v>632149</v>
      </c>
      <c r="CS30" s="611"/>
      <c r="CT30" s="611"/>
      <c r="CU30" s="611"/>
      <c r="CV30" s="611"/>
      <c r="CW30" s="611"/>
      <c r="CX30" s="611"/>
      <c r="CY30" s="612"/>
      <c r="CZ30" s="615">
        <v>6.1</v>
      </c>
      <c r="DA30" s="640"/>
      <c r="DB30" s="640"/>
      <c r="DC30" s="644"/>
      <c r="DD30" s="619">
        <v>621580</v>
      </c>
      <c r="DE30" s="611"/>
      <c r="DF30" s="611"/>
      <c r="DG30" s="611"/>
      <c r="DH30" s="611"/>
      <c r="DI30" s="611"/>
      <c r="DJ30" s="611"/>
      <c r="DK30" s="612"/>
      <c r="DL30" s="619">
        <v>561580</v>
      </c>
      <c r="DM30" s="611"/>
      <c r="DN30" s="611"/>
      <c r="DO30" s="611"/>
      <c r="DP30" s="611"/>
      <c r="DQ30" s="611"/>
      <c r="DR30" s="611"/>
      <c r="DS30" s="611"/>
      <c r="DT30" s="611"/>
      <c r="DU30" s="611"/>
      <c r="DV30" s="612"/>
      <c r="DW30" s="615">
        <v>14.3</v>
      </c>
      <c r="DX30" s="640"/>
      <c r="DY30" s="640"/>
      <c r="DZ30" s="640"/>
      <c r="EA30" s="640"/>
      <c r="EB30" s="640"/>
      <c r="EC30" s="641"/>
    </row>
    <row r="31" spans="2:133" ht="11.25" customHeight="1" x14ac:dyDescent="0.2">
      <c r="B31" s="623" t="s">
        <v>310</v>
      </c>
      <c r="C31" s="624"/>
      <c r="D31" s="624"/>
      <c r="E31" s="624"/>
      <c r="F31" s="624"/>
      <c r="G31" s="624"/>
      <c r="H31" s="624"/>
      <c r="I31" s="624"/>
      <c r="J31" s="624"/>
      <c r="K31" s="624"/>
      <c r="L31" s="624"/>
      <c r="M31" s="624"/>
      <c r="N31" s="624"/>
      <c r="O31" s="624"/>
      <c r="P31" s="624"/>
      <c r="Q31" s="625"/>
      <c r="R31" s="610" t="s">
        <v>233</v>
      </c>
      <c r="S31" s="611"/>
      <c r="T31" s="611"/>
      <c r="U31" s="611"/>
      <c r="V31" s="611"/>
      <c r="W31" s="611"/>
      <c r="X31" s="611"/>
      <c r="Y31" s="612"/>
      <c r="Z31" s="613" t="s">
        <v>138</v>
      </c>
      <c r="AA31" s="613"/>
      <c r="AB31" s="613"/>
      <c r="AC31" s="613"/>
      <c r="AD31" s="614" t="s">
        <v>233</v>
      </c>
      <c r="AE31" s="614"/>
      <c r="AF31" s="614"/>
      <c r="AG31" s="614"/>
      <c r="AH31" s="614"/>
      <c r="AI31" s="614"/>
      <c r="AJ31" s="614"/>
      <c r="AK31" s="614"/>
      <c r="AL31" s="615" t="s">
        <v>239</v>
      </c>
      <c r="AM31" s="616"/>
      <c r="AN31" s="616"/>
      <c r="AO31" s="617"/>
      <c r="AP31" s="656" t="s">
        <v>311</v>
      </c>
      <c r="AQ31" s="657"/>
      <c r="AR31" s="657"/>
      <c r="AS31" s="657"/>
      <c r="AT31" s="662" t="s">
        <v>312</v>
      </c>
      <c r="AU31" s="212"/>
      <c r="AV31" s="212"/>
      <c r="AW31" s="212"/>
      <c r="AX31" s="596" t="s">
        <v>187</v>
      </c>
      <c r="AY31" s="597"/>
      <c r="AZ31" s="597"/>
      <c r="BA31" s="597"/>
      <c r="BB31" s="597"/>
      <c r="BC31" s="597"/>
      <c r="BD31" s="597"/>
      <c r="BE31" s="597"/>
      <c r="BF31" s="598"/>
      <c r="BG31" s="666">
        <v>98.6</v>
      </c>
      <c r="BH31" s="654"/>
      <c r="BI31" s="654"/>
      <c r="BJ31" s="654"/>
      <c r="BK31" s="654"/>
      <c r="BL31" s="654"/>
      <c r="BM31" s="605">
        <v>95.3</v>
      </c>
      <c r="BN31" s="654"/>
      <c r="BO31" s="654"/>
      <c r="BP31" s="654"/>
      <c r="BQ31" s="655"/>
      <c r="BR31" s="666">
        <v>98.5</v>
      </c>
      <c r="BS31" s="654"/>
      <c r="BT31" s="654"/>
      <c r="BU31" s="654"/>
      <c r="BV31" s="654"/>
      <c r="BW31" s="654"/>
      <c r="BX31" s="605">
        <v>94.9</v>
      </c>
      <c r="BY31" s="654"/>
      <c r="BZ31" s="654"/>
      <c r="CA31" s="654"/>
      <c r="CB31" s="655"/>
      <c r="CD31" s="648"/>
      <c r="CE31" s="649"/>
      <c r="CF31" s="607" t="s">
        <v>313</v>
      </c>
      <c r="CG31" s="608"/>
      <c r="CH31" s="608"/>
      <c r="CI31" s="608"/>
      <c r="CJ31" s="608"/>
      <c r="CK31" s="608"/>
      <c r="CL31" s="608"/>
      <c r="CM31" s="608"/>
      <c r="CN31" s="608"/>
      <c r="CO31" s="608"/>
      <c r="CP31" s="608"/>
      <c r="CQ31" s="609"/>
      <c r="CR31" s="610">
        <v>18898</v>
      </c>
      <c r="CS31" s="642"/>
      <c r="CT31" s="642"/>
      <c r="CU31" s="642"/>
      <c r="CV31" s="642"/>
      <c r="CW31" s="642"/>
      <c r="CX31" s="642"/>
      <c r="CY31" s="643"/>
      <c r="CZ31" s="615">
        <v>0.2</v>
      </c>
      <c r="DA31" s="640"/>
      <c r="DB31" s="640"/>
      <c r="DC31" s="644"/>
      <c r="DD31" s="619">
        <v>18499</v>
      </c>
      <c r="DE31" s="642"/>
      <c r="DF31" s="642"/>
      <c r="DG31" s="642"/>
      <c r="DH31" s="642"/>
      <c r="DI31" s="642"/>
      <c r="DJ31" s="642"/>
      <c r="DK31" s="643"/>
      <c r="DL31" s="619">
        <v>18499</v>
      </c>
      <c r="DM31" s="642"/>
      <c r="DN31" s="642"/>
      <c r="DO31" s="642"/>
      <c r="DP31" s="642"/>
      <c r="DQ31" s="642"/>
      <c r="DR31" s="642"/>
      <c r="DS31" s="642"/>
      <c r="DT31" s="642"/>
      <c r="DU31" s="642"/>
      <c r="DV31" s="643"/>
      <c r="DW31" s="615">
        <v>0.5</v>
      </c>
      <c r="DX31" s="640"/>
      <c r="DY31" s="640"/>
      <c r="DZ31" s="640"/>
      <c r="EA31" s="640"/>
      <c r="EB31" s="640"/>
      <c r="EC31" s="641"/>
    </row>
    <row r="32" spans="2:133" ht="11.25" customHeight="1" x14ac:dyDescent="0.2">
      <c r="B32" s="607" t="s">
        <v>314</v>
      </c>
      <c r="C32" s="608"/>
      <c r="D32" s="608"/>
      <c r="E32" s="608"/>
      <c r="F32" s="608"/>
      <c r="G32" s="608"/>
      <c r="H32" s="608"/>
      <c r="I32" s="608"/>
      <c r="J32" s="608"/>
      <c r="K32" s="608"/>
      <c r="L32" s="608"/>
      <c r="M32" s="608"/>
      <c r="N32" s="608"/>
      <c r="O32" s="608"/>
      <c r="P32" s="608"/>
      <c r="Q32" s="609"/>
      <c r="R32" s="610">
        <v>1081420</v>
      </c>
      <c r="S32" s="611"/>
      <c r="T32" s="611"/>
      <c r="U32" s="611"/>
      <c r="V32" s="611"/>
      <c r="W32" s="611"/>
      <c r="X32" s="611"/>
      <c r="Y32" s="612"/>
      <c r="Z32" s="613">
        <v>9.6999999999999993</v>
      </c>
      <c r="AA32" s="613"/>
      <c r="AB32" s="613"/>
      <c r="AC32" s="613"/>
      <c r="AD32" s="614" t="s">
        <v>239</v>
      </c>
      <c r="AE32" s="614"/>
      <c r="AF32" s="614"/>
      <c r="AG32" s="614"/>
      <c r="AH32" s="614"/>
      <c r="AI32" s="614"/>
      <c r="AJ32" s="614"/>
      <c r="AK32" s="614"/>
      <c r="AL32" s="615" t="s">
        <v>233</v>
      </c>
      <c r="AM32" s="616"/>
      <c r="AN32" s="616"/>
      <c r="AO32" s="617"/>
      <c r="AP32" s="658"/>
      <c r="AQ32" s="659"/>
      <c r="AR32" s="659"/>
      <c r="AS32" s="659"/>
      <c r="AT32" s="663"/>
      <c r="AU32" s="208" t="s">
        <v>315</v>
      </c>
      <c r="AX32" s="607" t="s">
        <v>316</v>
      </c>
      <c r="AY32" s="608"/>
      <c r="AZ32" s="608"/>
      <c r="BA32" s="608"/>
      <c r="BB32" s="608"/>
      <c r="BC32" s="608"/>
      <c r="BD32" s="608"/>
      <c r="BE32" s="608"/>
      <c r="BF32" s="609"/>
      <c r="BG32" s="667">
        <v>99</v>
      </c>
      <c r="BH32" s="642"/>
      <c r="BI32" s="642"/>
      <c r="BJ32" s="642"/>
      <c r="BK32" s="642"/>
      <c r="BL32" s="642"/>
      <c r="BM32" s="616">
        <v>97.2</v>
      </c>
      <c r="BN32" s="642"/>
      <c r="BO32" s="642"/>
      <c r="BP32" s="642"/>
      <c r="BQ32" s="665"/>
      <c r="BR32" s="667">
        <v>99.2</v>
      </c>
      <c r="BS32" s="642"/>
      <c r="BT32" s="642"/>
      <c r="BU32" s="642"/>
      <c r="BV32" s="642"/>
      <c r="BW32" s="642"/>
      <c r="BX32" s="616">
        <v>97.1</v>
      </c>
      <c r="BY32" s="642"/>
      <c r="BZ32" s="642"/>
      <c r="CA32" s="642"/>
      <c r="CB32" s="665"/>
      <c r="CD32" s="650"/>
      <c r="CE32" s="651"/>
      <c r="CF32" s="607" t="s">
        <v>317</v>
      </c>
      <c r="CG32" s="608"/>
      <c r="CH32" s="608"/>
      <c r="CI32" s="608"/>
      <c r="CJ32" s="608"/>
      <c r="CK32" s="608"/>
      <c r="CL32" s="608"/>
      <c r="CM32" s="608"/>
      <c r="CN32" s="608"/>
      <c r="CO32" s="608"/>
      <c r="CP32" s="608"/>
      <c r="CQ32" s="609"/>
      <c r="CR32" s="610" t="s">
        <v>233</v>
      </c>
      <c r="CS32" s="611"/>
      <c r="CT32" s="611"/>
      <c r="CU32" s="611"/>
      <c r="CV32" s="611"/>
      <c r="CW32" s="611"/>
      <c r="CX32" s="611"/>
      <c r="CY32" s="612"/>
      <c r="CZ32" s="615" t="s">
        <v>233</v>
      </c>
      <c r="DA32" s="640"/>
      <c r="DB32" s="640"/>
      <c r="DC32" s="644"/>
      <c r="DD32" s="619" t="s">
        <v>239</v>
      </c>
      <c r="DE32" s="611"/>
      <c r="DF32" s="611"/>
      <c r="DG32" s="611"/>
      <c r="DH32" s="611"/>
      <c r="DI32" s="611"/>
      <c r="DJ32" s="611"/>
      <c r="DK32" s="612"/>
      <c r="DL32" s="619" t="s">
        <v>233</v>
      </c>
      <c r="DM32" s="611"/>
      <c r="DN32" s="611"/>
      <c r="DO32" s="611"/>
      <c r="DP32" s="611"/>
      <c r="DQ32" s="611"/>
      <c r="DR32" s="611"/>
      <c r="DS32" s="611"/>
      <c r="DT32" s="611"/>
      <c r="DU32" s="611"/>
      <c r="DV32" s="612"/>
      <c r="DW32" s="615" t="s">
        <v>233</v>
      </c>
      <c r="DX32" s="640"/>
      <c r="DY32" s="640"/>
      <c r="DZ32" s="640"/>
      <c r="EA32" s="640"/>
      <c r="EB32" s="640"/>
      <c r="EC32" s="641"/>
    </row>
    <row r="33" spans="2:133" ht="11.25" customHeight="1" x14ac:dyDescent="0.2">
      <c r="B33" s="607" t="s">
        <v>318</v>
      </c>
      <c r="C33" s="608"/>
      <c r="D33" s="608"/>
      <c r="E33" s="608"/>
      <c r="F33" s="608"/>
      <c r="G33" s="608"/>
      <c r="H33" s="608"/>
      <c r="I33" s="608"/>
      <c r="J33" s="608"/>
      <c r="K33" s="608"/>
      <c r="L33" s="608"/>
      <c r="M33" s="608"/>
      <c r="N33" s="608"/>
      <c r="O33" s="608"/>
      <c r="P33" s="608"/>
      <c r="Q33" s="609"/>
      <c r="R33" s="610">
        <v>65088</v>
      </c>
      <c r="S33" s="611"/>
      <c r="T33" s="611"/>
      <c r="U33" s="611"/>
      <c r="V33" s="611"/>
      <c r="W33" s="611"/>
      <c r="X33" s="611"/>
      <c r="Y33" s="612"/>
      <c r="Z33" s="613">
        <v>0.6</v>
      </c>
      <c r="AA33" s="613"/>
      <c r="AB33" s="613"/>
      <c r="AC33" s="613"/>
      <c r="AD33" s="614">
        <v>3646</v>
      </c>
      <c r="AE33" s="614"/>
      <c r="AF33" s="614"/>
      <c r="AG33" s="614"/>
      <c r="AH33" s="614"/>
      <c r="AI33" s="614"/>
      <c r="AJ33" s="614"/>
      <c r="AK33" s="614"/>
      <c r="AL33" s="615">
        <v>0.1</v>
      </c>
      <c r="AM33" s="616"/>
      <c r="AN33" s="616"/>
      <c r="AO33" s="617"/>
      <c r="AP33" s="660"/>
      <c r="AQ33" s="661"/>
      <c r="AR33" s="661"/>
      <c r="AS33" s="661"/>
      <c r="AT33" s="664"/>
      <c r="AU33" s="213"/>
      <c r="AV33" s="213"/>
      <c r="AW33" s="213"/>
      <c r="AX33" s="631" t="s">
        <v>319</v>
      </c>
      <c r="AY33" s="632"/>
      <c r="AZ33" s="632"/>
      <c r="BA33" s="632"/>
      <c r="BB33" s="632"/>
      <c r="BC33" s="632"/>
      <c r="BD33" s="632"/>
      <c r="BE33" s="632"/>
      <c r="BF33" s="633"/>
      <c r="BG33" s="668">
        <v>97.9</v>
      </c>
      <c r="BH33" s="669"/>
      <c r="BI33" s="669"/>
      <c r="BJ33" s="669"/>
      <c r="BK33" s="669"/>
      <c r="BL33" s="669"/>
      <c r="BM33" s="670">
        <v>92.8</v>
      </c>
      <c r="BN33" s="669"/>
      <c r="BO33" s="669"/>
      <c r="BP33" s="669"/>
      <c r="BQ33" s="671"/>
      <c r="BR33" s="668">
        <v>97.7</v>
      </c>
      <c r="BS33" s="669"/>
      <c r="BT33" s="669"/>
      <c r="BU33" s="669"/>
      <c r="BV33" s="669"/>
      <c r="BW33" s="669"/>
      <c r="BX33" s="670">
        <v>92.2</v>
      </c>
      <c r="BY33" s="669"/>
      <c r="BZ33" s="669"/>
      <c r="CA33" s="669"/>
      <c r="CB33" s="671"/>
      <c r="CD33" s="607" t="s">
        <v>320</v>
      </c>
      <c r="CE33" s="608"/>
      <c r="CF33" s="608"/>
      <c r="CG33" s="608"/>
      <c r="CH33" s="608"/>
      <c r="CI33" s="608"/>
      <c r="CJ33" s="608"/>
      <c r="CK33" s="608"/>
      <c r="CL33" s="608"/>
      <c r="CM33" s="608"/>
      <c r="CN33" s="608"/>
      <c r="CO33" s="608"/>
      <c r="CP33" s="608"/>
      <c r="CQ33" s="609"/>
      <c r="CR33" s="610">
        <v>5863005</v>
      </c>
      <c r="CS33" s="642"/>
      <c r="CT33" s="642"/>
      <c r="CU33" s="642"/>
      <c r="CV33" s="642"/>
      <c r="CW33" s="642"/>
      <c r="CX33" s="642"/>
      <c r="CY33" s="643"/>
      <c r="CZ33" s="615">
        <v>56.4</v>
      </c>
      <c r="DA33" s="640"/>
      <c r="DB33" s="640"/>
      <c r="DC33" s="644"/>
      <c r="DD33" s="619">
        <v>2438822</v>
      </c>
      <c r="DE33" s="642"/>
      <c r="DF33" s="642"/>
      <c r="DG33" s="642"/>
      <c r="DH33" s="642"/>
      <c r="DI33" s="642"/>
      <c r="DJ33" s="642"/>
      <c r="DK33" s="643"/>
      <c r="DL33" s="619">
        <v>1633234</v>
      </c>
      <c r="DM33" s="642"/>
      <c r="DN33" s="642"/>
      <c r="DO33" s="642"/>
      <c r="DP33" s="642"/>
      <c r="DQ33" s="642"/>
      <c r="DR33" s="642"/>
      <c r="DS33" s="642"/>
      <c r="DT33" s="642"/>
      <c r="DU33" s="642"/>
      <c r="DV33" s="643"/>
      <c r="DW33" s="615">
        <v>41.7</v>
      </c>
      <c r="DX33" s="640"/>
      <c r="DY33" s="640"/>
      <c r="DZ33" s="640"/>
      <c r="EA33" s="640"/>
      <c r="EB33" s="640"/>
      <c r="EC33" s="641"/>
    </row>
    <row r="34" spans="2:133" ht="11.25" customHeight="1" x14ac:dyDescent="0.2">
      <c r="B34" s="607" t="s">
        <v>321</v>
      </c>
      <c r="C34" s="608"/>
      <c r="D34" s="608"/>
      <c r="E34" s="608"/>
      <c r="F34" s="608"/>
      <c r="G34" s="608"/>
      <c r="H34" s="608"/>
      <c r="I34" s="608"/>
      <c r="J34" s="608"/>
      <c r="K34" s="608"/>
      <c r="L34" s="608"/>
      <c r="M34" s="608"/>
      <c r="N34" s="608"/>
      <c r="O34" s="608"/>
      <c r="P34" s="608"/>
      <c r="Q34" s="609"/>
      <c r="R34" s="610">
        <v>21660</v>
      </c>
      <c r="S34" s="611"/>
      <c r="T34" s="611"/>
      <c r="U34" s="611"/>
      <c r="V34" s="611"/>
      <c r="W34" s="611"/>
      <c r="X34" s="611"/>
      <c r="Y34" s="612"/>
      <c r="Z34" s="613">
        <v>0.2</v>
      </c>
      <c r="AA34" s="613"/>
      <c r="AB34" s="613"/>
      <c r="AC34" s="613"/>
      <c r="AD34" s="614" t="s">
        <v>239</v>
      </c>
      <c r="AE34" s="614"/>
      <c r="AF34" s="614"/>
      <c r="AG34" s="614"/>
      <c r="AH34" s="614"/>
      <c r="AI34" s="614"/>
      <c r="AJ34" s="614"/>
      <c r="AK34" s="614"/>
      <c r="AL34" s="615" t="s">
        <v>239</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322</v>
      </c>
      <c r="CE34" s="608"/>
      <c r="CF34" s="608"/>
      <c r="CG34" s="608"/>
      <c r="CH34" s="608"/>
      <c r="CI34" s="608"/>
      <c r="CJ34" s="608"/>
      <c r="CK34" s="608"/>
      <c r="CL34" s="608"/>
      <c r="CM34" s="608"/>
      <c r="CN34" s="608"/>
      <c r="CO34" s="608"/>
      <c r="CP34" s="608"/>
      <c r="CQ34" s="609"/>
      <c r="CR34" s="610">
        <v>2911663</v>
      </c>
      <c r="CS34" s="611"/>
      <c r="CT34" s="611"/>
      <c r="CU34" s="611"/>
      <c r="CV34" s="611"/>
      <c r="CW34" s="611"/>
      <c r="CX34" s="611"/>
      <c r="CY34" s="612"/>
      <c r="CZ34" s="615">
        <v>28</v>
      </c>
      <c r="DA34" s="640"/>
      <c r="DB34" s="640"/>
      <c r="DC34" s="644"/>
      <c r="DD34" s="619">
        <v>685729</v>
      </c>
      <c r="DE34" s="611"/>
      <c r="DF34" s="611"/>
      <c r="DG34" s="611"/>
      <c r="DH34" s="611"/>
      <c r="DI34" s="611"/>
      <c r="DJ34" s="611"/>
      <c r="DK34" s="612"/>
      <c r="DL34" s="619">
        <v>500336</v>
      </c>
      <c r="DM34" s="611"/>
      <c r="DN34" s="611"/>
      <c r="DO34" s="611"/>
      <c r="DP34" s="611"/>
      <c r="DQ34" s="611"/>
      <c r="DR34" s="611"/>
      <c r="DS34" s="611"/>
      <c r="DT34" s="611"/>
      <c r="DU34" s="611"/>
      <c r="DV34" s="612"/>
      <c r="DW34" s="615">
        <v>12.8</v>
      </c>
      <c r="DX34" s="640"/>
      <c r="DY34" s="640"/>
      <c r="DZ34" s="640"/>
      <c r="EA34" s="640"/>
      <c r="EB34" s="640"/>
      <c r="EC34" s="641"/>
    </row>
    <row r="35" spans="2:133" ht="11.25" customHeight="1" x14ac:dyDescent="0.2">
      <c r="B35" s="607" t="s">
        <v>323</v>
      </c>
      <c r="C35" s="608"/>
      <c r="D35" s="608"/>
      <c r="E35" s="608"/>
      <c r="F35" s="608"/>
      <c r="G35" s="608"/>
      <c r="H35" s="608"/>
      <c r="I35" s="608"/>
      <c r="J35" s="608"/>
      <c r="K35" s="608"/>
      <c r="L35" s="608"/>
      <c r="M35" s="608"/>
      <c r="N35" s="608"/>
      <c r="O35" s="608"/>
      <c r="P35" s="608"/>
      <c r="Q35" s="609"/>
      <c r="R35" s="610">
        <v>3186516</v>
      </c>
      <c r="S35" s="611"/>
      <c r="T35" s="611"/>
      <c r="U35" s="611"/>
      <c r="V35" s="611"/>
      <c r="W35" s="611"/>
      <c r="X35" s="611"/>
      <c r="Y35" s="612"/>
      <c r="Z35" s="613">
        <v>28.5</v>
      </c>
      <c r="AA35" s="613"/>
      <c r="AB35" s="613"/>
      <c r="AC35" s="613"/>
      <c r="AD35" s="614" t="s">
        <v>233</v>
      </c>
      <c r="AE35" s="614"/>
      <c r="AF35" s="614"/>
      <c r="AG35" s="614"/>
      <c r="AH35" s="614"/>
      <c r="AI35" s="614"/>
      <c r="AJ35" s="614"/>
      <c r="AK35" s="614"/>
      <c r="AL35" s="615" t="s">
        <v>233</v>
      </c>
      <c r="AM35" s="616"/>
      <c r="AN35" s="616"/>
      <c r="AO35" s="617"/>
      <c r="AP35" s="216"/>
      <c r="AQ35" s="592" t="s">
        <v>324</v>
      </c>
      <c r="AR35" s="593"/>
      <c r="AS35" s="593"/>
      <c r="AT35" s="593"/>
      <c r="AU35" s="593"/>
      <c r="AV35" s="593"/>
      <c r="AW35" s="593"/>
      <c r="AX35" s="593"/>
      <c r="AY35" s="593"/>
      <c r="AZ35" s="593"/>
      <c r="BA35" s="593"/>
      <c r="BB35" s="593"/>
      <c r="BC35" s="593"/>
      <c r="BD35" s="593"/>
      <c r="BE35" s="593"/>
      <c r="BF35" s="594"/>
      <c r="BG35" s="592" t="s">
        <v>325</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326</v>
      </c>
      <c r="CE35" s="608"/>
      <c r="CF35" s="608"/>
      <c r="CG35" s="608"/>
      <c r="CH35" s="608"/>
      <c r="CI35" s="608"/>
      <c r="CJ35" s="608"/>
      <c r="CK35" s="608"/>
      <c r="CL35" s="608"/>
      <c r="CM35" s="608"/>
      <c r="CN35" s="608"/>
      <c r="CO35" s="608"/>
      <c r="CP35" s="608"/>
      <c r="CQ35" s="609"/>
      <c r="CR35" s="610">
        <v>60443</v>
      </c>
      <c r="CS35" s="642"/>
      <c r="CT35" s="642"/>
      <c r="CU35" s="642"/>
      <c r="CV35" s="642"/>
      <c r="CW35" s="642"/>
      <c r="CX35" s="642"/>
      <c r="CY35" s="643"/>
      <c r="CZ35" s="615">
        <v>0.6</v>
      </c>
      <c r="DA35" s="640"/>
      <c r="DB35" s="640"/>
      <c r="DC35" s="644"/>
      <c r="DD35" s="619">
        <v>28367</v>
      </c>
      <c r="DE35" s="642"/>
      <c r="DF35" s="642"/>
      <c r="DG35" s="642"/>
      <c r="DH35" s="642"/>
      <c r="DI35" s="642"/>
      <c r="DJ35" s="642"/>
      <c r="DK35" s="643"/>
      <c r="DL35" s="619">
        <v>12327</v>
      </c>
      <c r="DM35" s="642"/>
      <c r="DN35" s="642"/>
      <c r="DO35" s="642"/>
      <c r="DP35" s="642"/>
      <c r="DQ35" s="642"/>
      <c r="DR35" s="642"/>
      <c r="DS35" s="642"/>
      <c r="DT35" s="642"/>
      <c r="DU35" s="642"/>
      <c r="DV35" s="643"/>
      <c r="DW35" s="615">
        <v>0.3</v>
      </c>
      <c r="DX35" s="640"/>
      <c r="DY35" s="640"/>
      <c r="DZ35" s="640"/>
      <c r="EA35" s="640"/>
      <c r="EB35" s="640"/>
      <c r="EC35" s="641"/>
    </row>
    <row r="36" spans="2:133" ht="11.25" customHeight="1" x14ac:dyDescent="0.2">
      <c r="B36" s="607" t="s">
        <v>327</v>
      </c>
      <c r="C36" s="608"/>
      <c r="D36" s="608"/>
      <c r="E36" s="608"/>
      <c r="F36" s="608"/>
      <c r="G36" s="608"/>
      <c r="H36" s="608"/>
      <c r="I36" s="608"/>
      <c r="J36" s="608"/>
      <c r="K36" s="608"/>
      <c r="L36" s="608"/>
      <c r="M36" s="608"/>
      <c r="N36" s="608"/>
      <c r="O36" s="608"/>
      <c r="P36" s="608"/>
      <c r="Q36" s="609"/>
      <c r="R36" s="610">
        <v>1060329</v>
      </c>
      <c r="S36" s="611"/>
      <c r="T36" s="611"/>
      <c r="U36" s="611"/>
      <c r="V36" s="611"/>
      <c r="W36" s="611"/>
      <c r="X36" s="611"/>
      <c r="Y36" s="612"/>
      <c r="Z36" s="613">
        <v>9.5</v>
      </c>
      <c r="AA36" s="613"/>
      <c r="AB36" s="613"/>
      <c r="AC36" s="613"/>
      <c r="AD36" s="614" t="s">
        <v>233</v>
      </c>
      <c r="AE36" s="614"/>
      <c r="AF36" s="614"/>
      <c r="AG36" s="614"/>
      <c r="AH36" s="614"/>
      <c r="AI36" s="614"/>
      <c r="AJ36" s="614"/>
      <c r="AK36" s="614"/>
      <c r="AL36" s="615" t="s">
        <v>233</v>
      </c>
      <c r="AM36" s="616"/>
      <c r="AN36" s="616"/>
      <c r="AO36" s="617"/>
      <c r="AP36" s="216"/>
      <c r="AQ36" s="676" t="s">
        <v>328</v>
      </c>
      <c r="AR36" s="677"/>
      <c r="AS36" s="677"/>
      <c r="AT36" s="677"/>
      <c r="AU36" s="677"/>
      <c r="AV36" s="677"/>
      <c r="AW36" s="677"/>
      <c r="AX36" s="677"/>
      <c r="AY36" s="678"/>
      <c r="AZ36" s="599">
        <v>819269</v>
      </c>
      <c r="BA36" s="600"/>
      <c r="BB36" s="600"/>
      <c r="BC36" s="600"/>
      <c r="BD36" s="600"/>
      <c r="BE36" s="600"/>
      <c r="BF36" s="672"/>
      <c r="BG36" s="596" t="s">
        <v>329</v>
      </c>
      <c r="BH36" s="597"/>
      <c r="BI36" s="597"/>
      <c r="BJ36" s="597"/>
      <c r="BK36" s="597"/>
      <c r="BL36" s="597"/>
      <c r="BM36" s="597"/>
      <c r="BN36" s="597"/>
      <c r="BO36" s="597"/>
      <c r="BP36" s="597"/>
      <c r="BQ36" s="597"/>
      <c r="BR36" s="597"/>
      <c r="BS36" s="597"/>
      <c r="BT36" s="597"/>
      <c r="BU36" s="598"/>
      <c r="BV36" s="599">
        <v>59277</v>
      </c>
      <c r="BW36" s="600"/>
      <c r="BX36" s="600"/>
      <c r="BY36" s="600"/>
      <c r="BZ36" s="600"/>
      <c r="CA36" s="600"/>
      <c r="CB36" s="672"/>
      <c r="CD36" s="607" t="s">
        <v>330</v>
      </c>
      <c r="CE36" s="608"/>
      <c r="CF36" s="608"/>
      <c r="CG36" s="608"/>
      <c r="CH36" s="608"/>
      <c r="CI36" s="608"/>
      <c r="CJ36" s="608"/>
      <c r="CK36" s="608"/>
      <c r="CL36" s="608"/>
      <c r="CM36" s="608"/>
      <c r="CN36" s="608"/>
      <c r="CO36" s="608"/>
      <c r="CP36" s="608"/>
      <c r="CQ36" s="609"/>
      <c r="CR36" s="610">
        <v>1564052</v>
      </c>
      <c r="CS36" s="611"/>
      <c r="CT36" s="611"/>
      <c r="CU36" s="611"/>
      <c r="CV36" s="611"/>
      <c r="CW36" s="611"/>
      <c r="CX36" s="611"/>
      <c r="CY36" s="612"/>
      <c r="CZ36" s="615">
        <v>15</v>
      </c>
      <c r="DA36" s="640"/>
      <c r="DB36" s="640"/>
      <c r="DC36" s="644"/>
      <c r="DD36" s="619">
        <v>948724</v>
      </c>
      <c r="DE36" s="611"/>
      <c r="DF36" s="611"/>
      <c r="DG36" s="611"/>
      <c r="DH36" s="611"/>
      <c r="DI36" s="611"/>
      <c r="DJ36" s="611"/>
      <c r="DK36" s="612"/>
      <c r="DL36" s="619">
        <v>705375</v>
      </c>
      <c r="DM36" s="611"/>
      <c r="DN36" s="611"/>
      <c r="DO36" s="611"/>
      <c r="DP36" s="611"/>
      <c r="DQ36" s="611"/>
      <c r="DR36" s="611"/>
      <c r="DS36" s="611"/>
      <c r="DT36" s="611"/>
      <c r="DU36" s="611"/>
      <c r="DV36" s="612"/>
      <c r="DW36" s="615">
        <v>18</v>
      </c>
      <c r="DX36" s="640"/>
      <c r="DY36" s="640"/>
      <c r="DZ36" s="640"/>
      <c r="EA36" s="640"/>
      <c r="EB36" s="640"/>
      <c r="EC36" s="641"/>
    </row>
    <row r="37" spans="2:133" ht="11.25" customHeight="1" x14ac:dyDescent="0.2">
      <c r="B37" s="607" t="s">
        <v>331</v>
      </c>
      <c r="C37" s="608"/>
      <c r="D37" s="608"/>
      <c r="E37" s="608"/>
      <c r="F37" s="608"/>
      <c r="G37" s="608"/>
      <c r="H37" s="608"/>
      <c r="I37" s="608"/>
      <c r="J37" s="608"/>
      <c r="K37" s="608"/>
      <c r="L37" s="608"/>
      <c r="M37" s="608"/>
      <c r="N37" s="608"/>
      <c r="O37" s="608"/>
      <c r="P37" s="608"/>
      <c r="Q37" s="609"/>
      <c r="R37" s="610">
        <v>74905</v>
      </c>
      <c r="S37" s="611"/>
      <c r="T37" s="611"/>
      <c r="U37" s="611"/>
      <c r="V37" s="611"/>
      <c r="W37" s="611"/>
      <c r="X37" s="611"/>
      <c r="Y37" s="612"/>
      <c r="Z37" s="613">
        <v>0.7</v>
      </c>
      <c r="AA37" s="613"/>
      <c r="AB37" s="613"/>
      <c r="AC37" s="613"/>
      <c r="AD37" s="614">
        <v>12811</v>
      </c>
      <c r="AE37" s="614"/>
      <c r="AF37" s="614"/>
      <c r="AG37" s="614"/>
      <c r="AH37" s="614"/>
      <c r="AI37" s="614"/>
      <c r="AJ37" s="614"/>
      <c r="AK37" s="614"/>
      <c r="AL37" s="615">
        <v>0.3</v>
      </c>
      <c r="AM37" s="616"/>
      <c r="AN37" s="616"/>
      <c r="AO37" s="617"/>
      <c r="AQ37" s="673" t="s">
        <v>332</v>
      </c>
      <c r="AR37" s="674"/>
      <c r="AS37" s="674"/>
      <c r="AT37" s="674"/>
      <c r="AU37" s="674"/>
      <c r="AV37" s="674"/>
      <c r="AW37" s="674"/>
      <c r="AX37" s="674"/>
      <c r="AY37" s="675"/>
      <c r="AZ37" s="610">
        <v>231563</v>
      </c>
      <c r="BA37" s="611"/>
      <c r="BB37" s="611"/>
      <c r="BC37" s="611"/>
      <c r="BD37" s="642"/>
      <c r="BE37" s="642"/>
      <c r="BF37" s="665"/>
      <c r="BG37" s="607" t="s">
        <v>333</v>
      </c>
      <c r="BH37" s="608"/>
      <c r="BI37" s="608"/>
      <c r="BJ37" s="608"/>
      <c r="BK37" s="608"/>
      <c r="BL37" s="608"/>
      <c r="BM37" s="608"/>
      <c r="BN37" s="608"/>
      <c r="BO37" s="608"/>
      <c r="BP37" s="608"/>
      <c r="BQ37" s="608"/>
      <c r="BR37" s="608"/>
      <c r="BS37" s="608"/>
      <c r="BT37" s="608"/>
      <c r="BU37" s="609"/>
      <c r="BV37" s="610">
        <v>35525</v>
      </c>
      <c r="BW37" s="611"/>
      <c r="BX37" s="611"/>
      <c r="BY37" s="611"/>
      <c r="BZ37" s="611"/>
      <c r="CA37" s="611"/>
      <c r="CB37" s="620"/>
      <c r="CD37" s="607" t="s">
        <v>334</v>
      </c>
      <c r="CE37" s="608"/>
      <c r="CF37" s="608"/>
      <c r="CG37" s="608"/>
      <c r="CH37" s="608"/>
      <c r="CI37" s="608"/>
      <c r="CJ37" s="608"/>
      <c r="CK37" s="608"/>
      <c r="CL37" s="608"/>
      <c r="CM37" s="608"/>
      <c r="CN37" s="608"/>
      <c r="CO37" s="608"/>
      <c r="CP37" s="608"/>
      <c r="CQ37" s="609"/>
      <c r="CR37" s="610">
        <v>312173</v>
      </c>
      <c r="CS37" s="642"/>
      <c r="CT37" s="642"/>
      <c r="CU37" s="642"/>
      <c r="CV37" s="642"/>
      <c r="CW37" s="642"/>
      <c r="CX37" s="642"/>
      <c r="CY37" s="643"/>
      <c r="CZ37" s="615">
        <v>3</v>
      </c>
      <c r="DA37" s="640"/>
      <c r="DB37" s="640"/>
      <c r="DC37" s="644"/>
      <c r="DD37" s="619">
        <v>312173</v>
      </c>
      <c r="DE37" s="642"/>
      <c r="DF37" s="642"/>
      <c r="DG37" s="642"/>
      <c r="DH37" s="642"/>
      <c r="DI37" s="642"/>
      <c r="DJ37" s="642"/>
      <c r="DK37" s="643"/>
      <c r="DL37" s="619">
        <v>287067</v>
      </c>
      <c r="DM37" s="642"/>
      <c r="DN37" s="642"/>
      <c r="DO37" s="642"/>
      <c r="DP37" s="642"/>
      <c r="DQ37" s="642"/>
      <c r="DR37" s="642"/>
      <c r="DS37" s="642"/>
      <c r="DT37" s="642"/>
      <c r="DU37" s="642"/>
      <c r="DV37" s="643"/>
      <c r="DW37" s="615">
        <v>7.3</v>
      </c>
      <c r="DX37" s="640"/>
      <c r="DY37" s="640"/>
      <c r="DZ37" s="640"/>
      <c r="EA37" s="640"/>
      <c r="EB37" s="640"/>
      <c r="EC37" s="641"/>
    </row>
    <row r="38" spans="2:133" ht="11.25" customHeight="1" x14ac:dyDescent="0.2">
      <c r="B38" s="607" t="s">
        <v>335</v>
      </c>
      <c r="C38" s="608"/>
      <c r="D38" s="608"/>
      <c r="E38" s="608"/>
      <c r="F38" s="608"/>
      <c r="G38" s="608"/>
      <c r="H38" s="608"/>
      <c r="I38" s="608"/>
      <c r="J38" s="608"/>
      <c r="K38" s="608"/>
      <c r="L38" s="608"/>
      <c r="M38" s="608"/>
      <c r="N38" s="608"/>
      <c r="O38" s="608"/>
      <c r="P38" s="608"/>
      <c r="Q38" s="609"/>
      <c r="R38" s="610">
        <v>327411</v>
      </c>
      <c r="S38" s="611"/>
      <c r="T38" s="611"/>
      <c r="U38" s="611"/>
      <c r="V38" s="611"/>
      <c r="W38" s="611"/>
      <c r="X38" s="611"/>
      <c r="Y38" s="612"/>
      <c r="Z38" s="613">
        <v>2.9</v>
      </c>
      <c r="AA38" s="613"/>
      <c r="AB38" s="613"/>
      <c r="AC38" s="613"/>
      <c r="AD38" s="614" t="s">
        <v>233</v>
      </c>
      <c r="AE38" s="614"/>
      <c r="AF38" s="614"/>
      <c r="AG38" s="614"/>
      <c r="AH38" s="614"/>
      <c r="AI38" s="614"/>
      <c r="AJ38" s="614"/>
      <c r="AK38" s="614"/>
      <c r="AL38" s="615" t="s">
        <v>233</v>
      </c>
      <c r="AM38" s="616"/>
      <c r="AN38" s="616"/>
      <c r="AO38" s="617"/>
      <c r="AQ38" s="673" t="s">
        <v>336</v>
      </c>
      <c r="AR38" s="674"/>
      <c r="AS38" s="674"/>
      <c r="AT38" s="674"/>
      <c r="AU38" s="674"/>
      <c r="AV38" s="674"/>
      <c r="AW38" s="674"/>
      <c r="AX38" s="674"/>
      <c r="AY38" s="675"/>
      <c r="AZ38" s="610">
        <v>27746</v>
      </c>
      <c r="BA38" s="611"/>
      <c r="BB38" s="611"/>
      <c r="BC38" s="611"/>
      <c r="BD38" s="642"/>
      <c r="BE38" s="642"/>
      <c r="BF38" s="665"/>
      <c r="BG38" s="607" t="s">
        <v>337</v>
      </c>
      <c r="BH38" s="608"/>
      <c r="BI38" s="608"/>
      <c r="BJ38" s="608"/>
      <c r="BK38" s="608"/>
      <c r="BL38" s="608"/>
      <c r="BM38" s="608"/>
      <c r="BN38" s="608"/>
      <c r="BO38" s="608"/>
      <c r="BP38" s="608"/>
      <c r="BQ38" s="608"/>
      <c r="BR38" s="608"/>
      <c r="BS38" s="608"/>
      <c r="BT38" s="608"/>
      <c r="BU38" s="609"/>
      <c r="BV38" s="610">
        <v>1861</v>
      </c>
      <c r="BW38" s="611"/>
      <c r="BX38" s="611"/>
      <c r="BY38" s="611"/>
      <c r="BZ38" s="611"/>
      <c r="CA38" s="611"/>
      <c r="CB38" s="620"/>
      <c r="CD38" s="607" t="s">
        <v>338</v>
      </c>
      <c r="CE38" s="608"/>
      <c r="CF38" s="608"/>
      <c r="CG38" s="608"/>
      <c r="CH38" s="608"/>
      <c r="CI38" s="608"/>
      <c r="CJ38" s="608"/>
      <c r="CK38" s="608"/>
      <c r="CL38" s="608"/>
      <c r="CM38" s="608"/>
      <c r="CN38" s="608"/>
      <c r="CO38" s="608"/>
      <c r="CP38" s="608"/>
      <c r="CQ38" s="609"/>
      <c r="CR38" s="610">
        <v>559960</v>
      </c>
      <c r="CS38" s="611"/>
      <c r="CT38" s="611"/>
      <c r="CU38" s="611"/>
      <c r="CV38" s="611"/>
      <c r="CW38" s="611"/>
      <c r="CX38" s="611"/>
      <c r="CY38" s="612"/>
      <c r="CZ38" s="615">
        <v>5.4</v>
      </c>
      <c r="DA38" s="640"/>
      <c r="DB38" s="640"/>
      <c r="DC38" s="644"/>
      <c r="DD38" s="619">
        <v>445128</v>
      </c>
      <c r="DE38" s="611"/>
      <c r="DF38" s="611"/>
      <c r="DG38" s="611"/>
      <c r="DH38" s="611"/>
      <c r="DI38" s="611"/>
      <c r="DJ38" s="611"/>
      <c r="DK38" s="612"/>
      <c r="DL38" s="619">
        <v>415196</v>
      </c>
      <c r="DM38" s="611"/>
      <c r="DN38" s="611"/>
      <c r="DO38" s="611"/>
      <c r="DP38" s="611"/>
      <c r="DQ38" s="611"/>
      <c r="DR38" s="611"/>
      <c r="DS38" s="611"/>
      <c r="DT38" s="611"/>
      <c r="DU38" s="611"/>
      <c r="DV38" s="612"/>
      <c r="DW38" s="615">
        <v>10.6</v>
      </c>
      <c r="DX38" s="640"/>
      <c r="DY38" s="640"/>
      <c r="DZ38" s="640"/>
      <c r="EA38" s="640"/>
      <c r="EB38" s="640"/>
      <c r="EC38" s="641"/>
    </row>
    <row r="39" spans="2:133" ht="11.25" customHeight="1" x14ac:dyDescent="0.2">
      <c r="B39" s="607" t="s">
        <v>339</v>
      </c>
      <c r="C39" s="608"/>
      <c r="D39" s="608"/>
      <c r="E39" s="608"/>
      <c r="F39" s="608"/>
      <c r="G39" s="608"/>
      <c r="H39" s="608"/>
      <c r="I39" s="608"/>
      <c r="J39" s="608"/>
      <c r="K39" s="608"/>
      <c r="L39" s="608"/>
      <c r="M39" s="608"/>
      <c r="N39" s="608"/>
      <c r="O39" s="608"/>
      <c r="P39" s="608"/>
      <c r="Q39" s="609"/>
      <c r="R39" s="610" t="s">
        <v>233</v>
      </c>
      <c r="S39" s="611"/>
      <c r="T39" s="611"/>
      <c r="U39" s="611"/>
      <c r="V39" s="611"/>
      <c r="W39" s="611"/>
      <c r="X39" s="611"/>
      <c r="Y39" s="612"/>
      <c r="Z39" s="613" t="s">
        <v>233</v>
      </c>
      <c r="AA39" s="613"/>
      <c r="AB39" s="613"/>
      <c r="AC39" s="613"/>
      <c r="AD39" s="614" t="s">
        <v>138</v>
      </c>
      <c r="AE39" s="614"/>
      <c r="AF39" s="614"/>
      <c r="AG39" s="614"/>
      <c r="AH39" s="614"/>
      <c r="AI39" s="614"/>
      <c r="AJ39" s="614"/>
      <c r="AK39" s="614"/>
      <c r="AL39" s="615" t="s">
        <v>233</v>
      </c>
      <c r="AM39" s="616"/>
      <c r="AN39" s="616"/>
      <c r="AO39" s="617"/>
      <c r="AQ39" s="673" t="s">
        <v>340</v>
      </c>
      <c r="AR39" s="674"/>
      <c r="AS39" s="674"/>
      <c r="AT39" s="674"/>
      <c r="AU39" s="674"/>
      <c r="AV39" s="674"/>
      <c r="AW39" s="674"/>
      <c r="AX39" s="674"/>
      <c r="AY39" s="675"/>
      <c r="AZ39" s="610" t="s">
        <v>233</v>
      </c>
      <c r="BA39" s="611"/>
      <c r="BB39" s="611"/>
      <c r="BC39" s="611"/>
      <c r="BD39" s="642"/>
      <c r="BE39" s="642"/>
      <c r="BF39" s="665"/>
      <c r="BG39" s="607" t="s">
        <v>341</v>
      </c>
      <c r="BH39" s="608"/>
      <c r="BI39" s="608"/>
      <c r="BJ39" s="608"/>
      <c r="BK39" s="608"/>
      <c r="BL39" s="608"/>
      <c r="BM39" s="608"/>
      <c r="BN39" s="608"/>
      <c r="BO39" s="608"/>
      <c r="BP39" s="608"/>
      <c r="BQ39" s="608"/>
      <c r="BR39" s="608"/>
      <c r="BS39" s="608"/>
      <c r="BT39" s="608"/>
      <c r="BU39" s="609"/>
      <c r="BV39" s="610">
        <v>3079</v>
      </c>
      <c r="BW39" s="611"/>
      <c r="BX39" s="611"/>
      <c r="BY39" s="611"/>
      <c r="BZ39" s="611"/>
      <c r="CA39" s="611"/>
      <c r="CB39" s="620"/>
      <c r="CD39" s="607" t="s">
        <v>342</v>
      </c>
      <c r="CE39" s="608"/>
      <c r="CF39" s="608"/>
      <c r="CG39" s="608"/>
      <c r="CH39" s="608"/>
      <c r="CI39" s="608"/>
      <c r="CJ39" s="608"/>
      <c r="CK39" s="608"/>
      <c r="CL39" s="608"/>
      <c r="CM39" s="608"/>
      <c r="CN39" s="608"/>
      <c r="CO39" s="608"/>
      <c r="CP39" s="608"/>
      <c r="CQ39" s="609"/>
      <c r="CR39" s="610">
        <v>766887</v>
      </c>
      <c r="CS39" s="642"/>
      <c r="CT39" s="642"/>
      <c r="CU39" s="642"/>
      <c r="CV39" s="642"/>
      <c r="CW39" s="642"/>
      <c r="CX39" s="642"/>
      <c r="CY39" s="643"/>
      <c r="CZ39" s="615">
        <v>7.4</v>
      </c>
      <c r="DA39" s="640"/>
      <c r="DB39" s="640"/>
      <c r="DC39" s="644"/>
      <c r="DD39" s="619">
        <v>330874</v>
      </c>
      <c r="DE39" s="642"/>
      <c r="DF39" s="642"/>
      <c r="DG39" s="642"/>
      <c r="DH39" s="642"/>
      <c r="DI39" s="642"/>
      <c r="DJ39" s="642"/>
      <c r="DK39" s="643"/>
      <c r="DL39" s="619" t="s">
        <v>239</v>
      </c>
      <c r="DM39" s="642"/>
      <c r="DN39" s="642"/>
      <c r="DO39" s="642"/>
      <c r="DP39" s="642"/>
      <c r="DQ39" s="642"/>
      <c r="DR39" s="642"/>
      <c r="DS39" s="642"/>
      <c r="DT39" s="642"/>
      <c r="DU39" s="642"/>
      <c r="DV39" s="643"/>
      <c r="DW39" s="615" t="s">
        <v>239</v>
      </c>
      <c r="DX39" s="640"/>
      <c r="DY39" s="640"/>
      <c r="DZ39" s="640"/>
      <c r="EA39" s="640"/>
      <c r="EB39" s="640"/>
      <c r="EC39" s="641"/>
    </row>
    <row r="40" spans="2:133" ht="11.25" customHeight="1" x14ac:dyDescent="0.2">
      <c r="B40" s="607" t="s">
        <v>343</v>
      </c>
      <c r="C40" s="608"/>
      <c r="D40" s="608"/>
      <c r="E40" s="608"/>
      <c r="F40" s="608"/>
      <c r="G40" s="608"/>
      <c r="H40" s="608"/>
      <c r="I40" s="608"/>
      <c r="J40" s="608"/>
      <c r="K40" s="608"/>
      <c r="L40" s="608"/>
      <c r="M40" s="608"/>
      <c r="N40" s="608"/>
      <c r="O40" s="608"/>
      <c r="P40" s="608"/>
      <c r="Q40" s="609"/>
      <c r="R40" s="610">
        <v>41611</v>
      </c>
      <c r="S40" s="611"/>
      <c r="T40" s="611"/>
      <c r="U40" s="611"/>
      <c r="V40" s="611"/>
      <c r="W40" s="611"/>
      <c r="X40" s="611"/>
      <c r="Y40" s="612"/>
      <c r="Z40" s="613">
        <v>0.4</v>
      </c>
      <c r="AA40" s="613"/>
      <c r="AB40" s="613"/>
      <c r="AC40" s="613"/>
      <c r="AD40" s="614" t="s">
        <v>233</v>
      </c>
      <c r="AE40" s="614"/>
      <c r="AF40" s="614"/>
      <c r="AG40" s="614"/>
      <c r="AH40" s="614"/>
      <c r="AI40" s="614"/>
      <c r="AJ40" s="614"/>
      <c r="AK40" s="614"/>
      <c r="AL40" s="615" t="s">
        <v>138</v>
      </c>
      <c r="AM40" s="616"/>
      <c r="AN40" s="616"/>
      <c r="AO40" s="617"/>
      <c r="AQ40" s="673" t="s">
        <v>344</v>
      </c>
      <c r="AR40" s="674"/>
      <c r="AS40" s="674"/>
      <c r="AT40" s="674"/>
      <c r="AU40" s="674"/>
      <c r="AV40" s="674"/>
      <c r="AW40" s="674"/>
      <c r="AX40" s="674"/>
      <c r="AY40" s="675"/>
      <c r="AZ40" s="610" t="s">
        <v>233</v>
      </c>
      <c r="BA40" s="611"/>
      <c r="BB40" s="611"/>
      <c r="BC40" s="611"/>
      <c r="BD40" s="642"/>
      <c r="BE40" s="642"/>
      <c r="BF40" s="665"/>
      <c r="BG40" s="658" t="s">
        <v>345</v>
      </c>
      <c r="BH40" s="659"/>
      <c r="BI40" s="659"/>
      <c r="BJ40" s="659"/>
      <c r="BK40" s="659"/>
      <c r="BL40" s="217"/>
      <c r="BM40" s="608" t="s">
        <v>346</v>
      </c>
      <c r="BN40" s="608"/>
      <c r="BO40" s="608"/>
      <c r="BP40" s="608"/>
      <c r="BQ40" s="608"/>
      <c r="BR40" s="608"/>
      <c r="BS40" s="608"/>
      <c r="BT40" s="608"/>
      <c r="BU40" s="609"/>
      <c r="BV40" s="610">
        <v>90</v>
      </c>
      <c r="BW40" s="611"/>
      <c r="BX40" s="611"/>
      <c r="BY40" s="611"/>
      <c r="BZ40" s="611"/>
      <c r="CA40" s="611"/>
      <c r="CB40" s="620"/>
      <c r="CD40" s="607" t="s">
        <v>347</v>
      </c>
      <c r="CE40" s="608"/>
      <c r="CF40" s="608"/>
      <c r="CG40" s="608"/>
      <c r="CH40" s="608"/>
      <c r="CI40" s="608"/>
      <c r="CJ40" s="608"/>
      <c r="CK40" s="608"/>
      <c r="CL40" s="608"/>
      <c r="CM40" s="608"/>
      <c r="CN40" s="608"/>
      <c r="CO40" s="608"/>
      <c r="CP40" s="608"/>
      <c r="CQ40" s="609"/>
      <c r="CR40" s="610" t="s">
        <v>138</v>
      </c>
      <c r="CS40" s="611"/>
      <c r="CT40" s="611"/>
      <c r="CU40" s="611"/>
      <c r="CV40" s="611"/>
      <c r="CW40" s="611"/>
      <c r="CX40" s="611"/>
      <c r="CY40" s="612"/>
      <c r="CZ40" s="615" t="s">
        <v>233</v>
      </c>
      <c r="DA40" s="640"/>
      <c r="DB40" s="640"/>
      <c r="DC40" s="644"/>
      <c r="DD40" s="619" t="s">
        <v>233</v>
      </c>
      <c r="DE40" s="611"/>
      <c r="DF40" s="611"/>
      <c r="DG40" s="611"/>
      <c r="DH40" s="611"/>
      <c r="DI40" s="611"/>
      <c r="DJ40" s="611"/>
      <c r="DK40" s="612"/>
      <c r="DL40" s="619" t="s">
        <v>233</v>
      </c>
      <c r="DM40" s="611"/>
      <c r="DN40" s="611"/>
      <c r="DO40" s="611"/>
      <c r="DP40" s="611"/>
      <c r="DQ40" s="611"/>
      <c r="DR40" s="611"/>
      <c r="DS40" s="611"/>
      <c r="DT40" s="611"/>
      <c r="DU40" s="611"/>
      <c r="DV40" s="612"/>
      <c r="DW40" s="615" t="s">
        <v>233</v>
      </c>
      <c r="DX40" s="640"/>
      <c r="DY40" s="640"/>
      <c r="DZ40" s="640"/>
      <c r="EA40" s="640"/>
      <c r="EB40" s="640"/>
      <c r="EC40" s="641"/>
    </row>
    <row r="41" spans="2:133" ht="11.25" customHeight="1" x14ac:dyDescent="0.2">
      <c r="B41" s="631" t="s">
        <v>348</v>
      </c>
      <c r="C41" s="632"/>
      <c r="D41" s="632"/>
      <c r="E41" s="632"/>
      <c r="F41" s="632"/>
      <c r="G41" s="632"/>
      <c r="H41" s="632"/>
      <c r="I41" s="632"/>
      <c r="J41" s="632"/>
      <c r="K41" s="632"/>
      <c r="L41" s="632"/>
      <c r="M41" s="632"/>
      <c r="N41" s="632"/>
      <c r="O41" s="632"/>
      <c r="P41" s="632"/>
      <c r="Q41" s="633"/>
      <c r="R41" s="682">
        <v>11175617</v>
      </c>
      <c r="S41" s="683"/>
      <c r="T41" s="683"/>
      <c r="U41" s="683"/>
      <c r="V41" s="683"/>
      <c r="W41" s="683"/>
      <c r="X41" s="683"/>
      <c r="Y41" s="687"/>
      <c r="Z41" s="688">
        <v>100</v>
      </c>
      <c r="AA41" s="688"/>
      <c r="AB41" s="688"/>
      <c r="AC41" s="688"/>
      <c r="AD41" s="689">
        <v>3878308</v>
      </c>
      <c r="AE41" s="689"/>
      <c r="AF41" s="689"/>
      <c r="AG41" s="689"/>
      <c r="AH41" s="689"/>
      <c r="AI41" s="689"/>
      <c r="AJ41" s="689"/>
      <c r="AK41" s="689"/>
      <c r="AL41" s="690">
        <v>100</v>
      </c>
      <c r="AM41" s="670"/>
      <c r="AN41" s="670"/>
      <c r="AO41" s="691"/>
      <c r="AQ41" s="673" t="s">
        <v>349</v>
      </c>
      <c r="AR41" s="674"/>
      <c r="AS41" s="674"/>
      <c r="AT41" s="674"/>
      <c r="AU41" s="674"/>
      <c r="AV41" s="674"/>
      <c r="AW41" s="674"/>
      <c r="AX41" s="674"/>
      <c r="AY41" s="675"/>
      <c r="AZ41" s="610">
        <v>145716</v>
      </c>
      <c r="BA41" s="611"/>
      <c r="BB41" s="611"/>
      <c r="BC41" s="611"/>
      <c r="BD41" s="642"/>
      <c r="BE41" s="642"/>
      <c r="BF41" s="665"/>
      <c r="BG41" s="658"/>
      <c r="BH41" s="659"/>
      <c r="BI41" s="659"/>
      <c r="BJ41" s="659"/>
      <c r="BK41" s="659"/>
      <c r="BL41" s="217"/>
      <c r="BM41" s="608" t="s">
        <v>350</v>
      </c>
      <c r="BN41" s="608"/>
      <c r="BO41" s="608"/>
      <c r="BP41" s="608"/>
      <c r="BQ41" s="608"/>
      <c r="BR41" s="608"/>
      <c r="BS41" s="608"/>
      <c r="BT41" s="608"/>
      <c r="BU41" s="609"/>
      <c r="BV41" s="610" t="s">
        <v>138</v>
      </c>
      <c r="BW41" s="611"/>
      <c r="BX41" s="611"/>
      <c r="BY41" s="611"/>
      <c r="BZ41" s="611"/>
      <c r="CA41" s="611"/>
      <c r="CB41" s="620"/>
      <c r="CD41" s="607" t="s">
        <v>351</v>
      </c>
      <c r="CE41" s="608"/>
      <c r="CF41" s="608"/>
      <c r="CG41" s="608"/>
      <c r="CH41" s="608"/>
      <c r="CI41" s="608"/>
      <c r="CJ41" s="608"/>
      <c r="CK41" s="608"/>
      <c r="CL41" s="608"/>
      <c r="CM41" s="608"/>
      <c r="CN41" s="608"/>
      <c r="CO41" s="608"/>
      <c r="CP41" s="608"/>
      <c r="CQ41" s="609"/>
      <c r="CR41" s="610" t="s">
        <v>239</v>
      </c>
      <c r="CS41" s="642"/>
      <c r="CT41" s="642"/>
      <c r="CU41" s="642"/>
      <c r="CV41" s="642"/>
      <c r="CW41" s="642"/>
      <c r="CX41" s="642"/>
      <c r="CY41" s="643"/>
      <c r="CZ41" s="615" t="s">
        <v>239</v>
      </c>
      <c r="DA41" s="640"/>
      <c r="DB41" s="640"/>
      <c r="DC41" s="644"/>
      <c r="DD41" s="619" t="s">
        <v>233</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352</v>
      </c>
      <c r="AR42" s="680"/>
      <c r="AS42" s="680"/>
      <c r="AT42" s="680"/>
      <c r="AU42" s="680"/>
      <c r="AV42" s="680"/>
      <c r="AW42" s="680"/>
      <c r="AX42" s="680"/>
      <c r="AY42" s="681"/>
      <c r="AZ42" s="682">
        <v>414244</v>
      </c>
      <c r="BA42" s="683"/>
      <c r="BB42" s="683"/>
      <c r="BC42" s="683"/>
      <c r="BD42" s="669"/>
      <c r="BE42" s="669"/>
      <c r="BF42" s="671"/>
      <c r="BG42" s="660"/>
      <c r="BH42" s="661"/>
      <c r="BI42" s="661"/>
      <c r="BJ42" s="661"/>
      <c r="BK42" s="661"/>
      <c r="BL42" s="218"/>
      <c r="BM42" s="632" t="s">
        <v>353</v>
      </c>
      <c r="BN42" s="632"/>
      <c r="BO42" s="632"/>
      <c r="BP42" s="632"/>
      <c r="BQ42" s="632"/>
      <c r="BR42" s="632"/>
      <c r="BS42" s="632"/>
      <c r="BT42" s="632"/>
      <c r="BU42" s="633"/>
      <c r="BV42" s="682">
        <v>327</v>
      </c>
      <c r="BW42" s="683"/>
      <c r="BX42" s="683"/>
      <c r="BY42" s="683"/>
      <c r="BZ42" s="683"/>
      <c r="CA42" s="683"/>
      <c r="CB42" s="692"/>
      <c r="CD42" s="607" t="s">
        <v>354</v>
      </c>
      <c r="CE42" s="608"/>
      <c r="CF42" s="608"/>
      <c r="CG42" s="608"/>
      <c r="CH42" s="608"/>
      <c r="CI42" s="608"/>
      <c r="CJ42" s="608"/>
      <c r="CK42" s="608"/>
      <c r="CL42" s="608"/>
      <c r="CM42" s="608"/>
      <c r="CN42" s="608"/>
      <c r="CO42" s="608"/>
      <c r="CP42" s="608"/>
      <c r="CQ42" s="609"/>
      <c r="CR42" s="610">
        <v>1271750</v>
      </c>
      <c r="CS42" s="642"/>
      <c r="CT42" s="642"/>
      <c r="CU42" s="642"/>
      <c r="CV42" s="642"/>
      <c r="CW42" s="642"/>
      <c r="CX42" s="642"/>
      <c r="CY42" s="643"/>
      <c r="CZ42" s="615">
        <v>12.2</v>
      </c>
      <c r="DA42" s="640"/>
      <c r="DB42" s="640"/>
      <c r="DC42" s="644"/>
      <c r="DD42" s="619">
        <v>163529</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355</v>
      </c>
      <c r="CD43" s="607" t="s">
        <v>356</v>
      </c>
      <c r="CE43" s="608"/>
      <c r="CF43" s="608"/>
      <c r="CG43" s="608"/>
      <c r="CH43" s="608"/>
      <c r="CI43" s="608"/>
      <c r="CJ43" s="608"/>
      <c r="CK43" s="608"/>
      <c r="CL43" s="608"/>
      <c r="CM43" s="608"/>
      <c r="CN43" s="608"/>
      <c r="CO43" s="608"/>
      <c r="CP43" s="608"/>
      <c r="CQ43" s="609"/>
      <c r="CR43" s="610">
        <v>47396</v>
      </c>
      <c r="CS43" s="642"/>
      <c r="CT43" s="642"/>
      <c r="CU43" s="642"/>
      <c r="CV43" s="642"/>
      <c r="CW43" s="642"/>
      <c r="CX43" s="642"/>
      <c r="CY43" s="643"/>
      <c r="CZ43" s="615">
        <v>0.5</v>
      </c>
      <c r="DA43" s="640"/>
      <c r="DB43" s="640"/>
      <c r="DC43" s="644"/>
      <c r="DD43" s="619">
        <v>43120</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357</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304</v>
      </c>
      <c r="CE44" s="647"/>
      <c r="CF44" s="607" t="s">
        <v>358</v>
      </c>
      <c r="CG44" s="608"/>
      <c r="CH44" s="608"/>
      <c r="CI44" s="608"/>
      <c r="CJ44" s="608"/>
      <c r="CK44" s="608"/>
      <c r="CL44" s="608"/>
      <c r="CM44" s="608"/>
      <c r="CN44" s="608"/>
      <c r="CO44" s="608"/>
      <c r="CP44" s="608"/>
      <c r="CQ44" s="609"/>
      <c r="CR44" s="610">
        <v>1263084</v>
      </c>
      <c r="CS44" s="611"/>
      <c r="CT44" s="611"/>
      <c r="CU44" s="611"/>
      <c r="CV44" s="611"/>
      <c r="CW44" s="611"/>
      <c r="CX44" s="611"/>
      <c r="CY44" s="612"/>
      <c r="CZ44" s="615">
        <v>12.2</v>
      </c>
      <c r="DA44" s="616"/>
      <c r="DB44" s="616"/>
      <c r="DC44" s="622"/>
      <c r="DD44" s="619">
        <v>154863</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359</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360</v>
      </c>
      <c r="CG45" s="608"/>
      <c r="CH45" s="608"/>
      <c r="CI45" s="608"/>
      <c r="CJ45" s="608"/>
      <c r="CK45" s="608"/>
      <c r="CL45" s="608"/>
      <c r="CM45" s="608"/>
      <c r="CN45" s="608"/>
      <c r="CO45" s="608"/>
      <c r="CP45" s="608"/>
      <c r="CQ45" s="609"/>
      <c r="CR45" s="610">
        <v>640340</v>
      </c>
      <c r="CS45" s="642"/>
      <c r="CT45" s="642"/>
      <c r="CU45" s="642"/>
      <c r="CV45" s="642"/>
      <c r="CW45" s="642"/>
      <c r="CX45" s="642"/>
      <c r="CY45" s="643"/>
      <c r="CZ45" s="615">
        <v>6.2</v>
      </c>
      <c r="DA45" s="640"/>
      <c r="DB45" s="640"/>
      <c r="DC45" s="644"/>
      <c r="DD45" s="619">
        <v>19002</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361</v>
      </c>
      <c r="CG46" s="608"/>
      <c r="CH46" s="608"/>
      <c r="CI46" s="608"/>
      <c r="CJ46" s="608"/>
      <c r="CK46" s="608"/>
      <c r="CL46" s="608"/>
      <c r="CM46" s="608"/>
      <c r="CN46" s="608"/>
      <c r="CO46" s="608"/>
      <c r="CP46" s="608"/>
      <c r="CQ46" s="609"/>
      <c r="CR46" s="610">
        <v>617744</v>
      </c>
      <c r="CS46" s="611"/>
      <c r="CT46" s="611"/>
      <c r="CU46" s="611"/>
      <c r="CV46" s="611"/>
      <c r="CW46" s="611"/>
      <c r="CX46" s="611"/>
      <c r="CY46" s="612"/>
      <c r="CZ46" s="615">
        <v>5.9</v>
      </c>
      <c r="DA46" s="616"/>
      <c r="DB46" s="616"/>
      <c r="DC46" s="622"/>
      <c r="DD46" s="619">
        <v>135561</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362</v>
      </c>
      <c r="CG47" s="608"/>
      <c r="CH47" s="608"/>
      <c r="CI47" s="608"/>
      <c r="CJ47" s="608"/>
      <c r="CK47" s="608"/>
      <c r="CL47" s="608"/>
      <c r="CM47" s="608"/>
      <c r="CN47" s="608"/>
      <c r="CO47" s="608"/>
      <c r="CP47" s="608"/>
      <c r="CQ47" s="609"/>
      <c r="CR47" s="610">
        <v>8666</v>
      </c>
      <c r="CS47" s="642"/>
      <c r="CT47" s="642"/>
      <c r="CU47" s="642"/>
      <c r="CV47" s="642"/>
      <c r="CW47" s="642"/>
      <c r="CX47" s="642"/>
      <c r="CY47" s="643"/>
      <c r="CZ47" s="615">
        <v>0.1</v>
      </c>
      <c r="DA47" s="640"/>
      <c r="DB47" s="640"/>
      <c r="DC47" s="644"/>
      <c r="DD47" s="619">
        <v>8666</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363</v>
      </c>
      <c r="CG48" s="608"/>
      <c r="CH48" s="608"/>
      <c r="CI48" s="608"/>
      <c r="CJ48" s="608"/>
      <c r="CK48" s="608"/>
      <c r="CL48" s="608"/>
      <c r="CM48" s="608"/>
      <c r="CN48" s="608"/>
      <c r="CO48" s="608"/>
      <c r="CP48" s="608"/>
      <c r="CQ48" s="609"/>
      <c r="CR48" s="610" t="s">
        <v>138</v>
      </c>
      <c r="CS48" s="611"/>
      <c r="CT48" s="611"/>
      <c r="CU48" s="611"/>
      <c r="CV48" s="611"/>
      <c r="CW48" s="611"/>
      <c r="CX48" s="611"/>
      <c r="CY48" s="612"/>
      <c r="CZ48" s="615" t="s">
        <v>239</v>
      </c>
      <c r="DA48" s="616"/>
      <c r="DB48" s="616"/>
      <c r="DC48" s="622"/>
      <c r="DD48" s="619" t="s">
        <v>239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364</v>
      </c>
      <c r="CE49" s="632"/>
      <c r="CF49" s="632"/>
      <c r="CG49" s="632"/>
      <c r="CH49" s="632"/>
      <c r="CI49" s="632"/>
      <c r="CJ49" s="632"/>
      <c r="CK49" s="632"/>
      <c r="CL49" s="632"/>
      <c r="CM49" s="632"/>
      <c r="CN49" s="632"/>
      <c r="CO49" s="632"/>
      <c r="CP49" s="632"/>
      <c r="CQ49" s="633"/>
      <c r="CR49" s="682">
        <v>10394556</v>
      </c>
      <c r="CS49" s="669"/>
      <c r="CT49" s="669"/>
      <c r="CU49" s="669"/>
      <c r="CV49" s="669"/>
      <c r="CW49" s="669"/>
      <c r="CX49" s="669"/>
      <c r="CY49" s="698"/>
      <c r="CZ49" s="690">
        <v>100</v>
      </c>
      <c r="DA49" s="699"/>
      <c r="DB49" s="699"/>
      <c r="DC49" s="700"/>
      <c r="DD49" s="701">
        <v>4731928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MXyl/d8fXGwN9srkg+4lUdsf48yjnVWA76JJLoVYfDFBgAN/p6rrNrMkrdJLIpy0c24ydO9fCoFUJh8rFyA31g==" saltValue="MFPIqSKR8vaw7SUEbEb7f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C82" zoomScale="70" zoomScaleNormal="25" zoomScaleSheetLayoutView="70" workbookViewId="0">
      <selection activeCell="BQ104" sqref="BQ104:DZ104"/>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365</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366</v>
      </c>
      <c r="DK2" s="710"/>
      <c r="DL2" s="710"/>
      <c r="DM2" s="710"/>
      <c r="DN2" s="710"/>
      <c r="DO2" s="711"/>
      <c r="DP2" s="222"/>
      <c r="DQ2" s="709" t="s">
        <v>367</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368</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370</v>
      </c>
      <c r="B5" s="715"/>
      <c r="C5" s="715"/>
      <c r="D5" s="715"/>
      <c r="E5" s="715"/>
      <c r="F5" s="715"/>
      <c r="G5" s="715"/>
      <c r="H5" s="715"/>
      <c r="I5" s="715"/>
      <c r="J5" s="715"/>
      <c r="K5" s="715"/>
      <c r="L5" s="715"/>
      <c r="M5" s="715"/>
      <c r="N5" s="715"/>
      <c r="O5" s="715"/>
      <c r="P5" s="716"/>
      <c r="Q5" s="720" t="s">
        <v>371</v>
      </c>
      <c r="R5" s="721"/>
      <c r="S5" s="721"/>
      <c r="T5" s="721"/>
      <c r="U5" s="722"/>
      <c r="V5" s="720" t="s">
        <v>372</v>
      </c>
      <c r="W5" s="721"/>
      <c r="X5" s="721"/>
      <c r="Y5" s="721"/>
      <c r="Z5" s="722"/>
      <c r="AA5" s="720" t="s">
        <v>373</v>
      </c>
      <c r="AB5" s="721"/>
      <c r="AC5" s="721"/>
      <c r="AD5" s="721"/>
      <c r="AE5" s="721"/>
      <c r="AF5" s="726" t="s">
        <v>374</v>
      </c>
      <c r="AG5" s="721"/>
      <c r="AH5" s="721"/>
      <c r="AI5" s="721"/>
      <c r="AJ5" s="727"/>
      <c r="AK5" s="721" t="s">
        <v>375</v>
      </c>
      <c r="AL5" s="721"/>
      <c r="AM5" s="721"/>
      <c r="AN5" s="721"/>
      <c r="AO5" s="722"/>
      <c r="AP5" s="720" t="s">
        <v>376</v>
      </c>
      <c r="AQ5" s="721"/>
      <c r="AR5" s="721"/>
      <c r="AS5" s="721"/>
      <c r="AT5" s="722"/>
      <c r="AU5" s="720" t="s">
        <v>377</v>
      </c>
      <c r="AV5" s="721"/>
      <c r="AW5" s="721"/>
      <c r="AX5" s="721"/>
      <c r="AY5" s="727"/>
      <c r="AZ5" s="226"/>
      <c r="BA5" s="226"/>
      <c r="BB5" s="226"/>
      <c r="BC5" s="226"/>
      <c r="BD5" s="226"/>
      <c r="BE5" s="227"/>
      <c r="BF5" s="227"/>
      <c r="BG5" s="227"/>
      <c r="BH5" s="227"/>
      <c r="BI5" s="227"/>
      <c r="BJ5" s="227"/>
      <c r="BK5" s="227"/>
      <c r="BL5" s="227"/>
      <c r="BM5" s="227"/>
      <c r="BN5" s="227"/>
      <c r="BO5" s="227"/>
      <c r="BP5" s="227"/>
      <c r="BQ5" s="714" t="s">
        <v>378</v>
      </c>
      <c r="BR5" s="715"/>
      <c r="BS5" s="715"/>
      <c r="BT5" s="715"/>
      <c r="BU5" s="715"/>
      <c r="BV5" s="715"/>
      <c r="BW5" s="715"/>
      <c r="BX5" s="715"/>
      <c r="BY5" s="715"/>
      <c r="BZ5" s="715"/>
      <c r="CA5" s="715"/>
      <c r="CB5" s="715"/>
      <c r="CC5" s="715"/>
      <c r="CD5" s="715"/>
      <c r="CE5" s="715"/>
      <c r="CF5" s="715"/>
      <c r="CG5" s="716"/>
      <c r="CH5" s="720" t="s">
        <v>379</v>
      </c>
      <c r="CI5" s="721"/>
      <c r="CJ5" s="721"/>
      <c r="CK5" s="721"/>
      <c r="CL5" s="722"/>
      <c r="CM5" s="720" t="s">
        <v>380</v>
      </c>
      <c r="CN5" s="721"/>
      <c r="CO5" s="721"/>
      <c r="CP5" s="721"/>
      <c r="CQ5" s="722"/>
      <c r="CR5" s="720" t="s">
        <v>381</v>
      </c>
      <c r="CS5" s="721"/>
      <c r="CT5" s="721"/>
      <c r="CU5" s="721"/>
      <c r="CV5" s="722"/>
      <c r="CW5" s="720" t="s">
        <v>382</v>
      </c>
      <c r="CX5" s="721"/>
      <c r="CY5" s="721"/>
      <c r="CZ5" s="721"/>
      <c r="DA5" s="722"/>
      <c r="DB5" s="720" t="s">
        <v>383</v>
      </c>
      <c r="DC5" s="721"/>
      <c r="DD5" s="721"/>
      <c r="DE5" s="721"/>
      <c r="DF5" s="722"/>
      <c r="DG5" s="750" t="s">
        <v>384</v>
      </c>
      <c r="DH5" s="751"/>
      <c r="DI5" s="751"/>
      <c r="DJ5" s="751"/>
      <c r="DK5" s="752"/>
      <c r="DL5" s="750" t="s">
        <v>385</v>
      </c>
      <c r="DM5" s="751"/>
      <c r="DN5" s="751"/>
      <c r="DO5" s="751"/>
      <c r="DP5" s="752"/>
      <c r="DQ5" s="720" t="s">
        <v>386</v>
      </c>
      <c r="DR5" s="721"/>
      <c r="DS5" s="721"/>
      <c r="DT5" s="721"/>
      <c r="DU5" s="722"/>
      <c r="DV5" s="720" t="s">
        <v>377</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387</v>
      </c>
      <c r="C7" s="737"/>
      <c r="D7" s="737"/>
      <c r="E7" s="737"/>
      <c r="F7" s="737"/>
      <c r="G7" s="737"/>
      <c r="H7" s="737"/>
      <c r="I7" s="737"/>
      <c r="J7" s="737"/>
      <c r="K7" s="737"/>
      <c r="L7" s="737"/>
      <c r="M7" s="737"/>
      <c r="N7" s="737"/>
      <c r="O7" s="737"/>
      <c r="P7" s="738"/>
      <c r="Q7" s="739">
        <v>11175</v>
      </c>
      <c r="R7" s="740"/>
      <c r="S7" s="740"/>
      <c r="T7" s="740"/>
      <c r="U7" s="740"/>
      <c r="V7" s="740">
        <v>10395</v>
      </c>
      <c r="W7" s="740"/>
      <c r="X7" s="740"/>
      <c r="Y7" s="740"/>
      <c r="Z7" s="740"/>
      <c r="AA7" s="740">
        <v>781</v>
      </c>
      <c r="AB7" s="740"/>
      <c r="AC7" s="740"/>
      <c r="AD7" s="740"/>
      <c r="AE7" s="741"/>
      <c r="AF7" s="742">
        <v>467</v>
      </c>
      <c r="AG7" s="743"/>
      <c r="AH7" s="743"/>
      <c r="AI7" s="743"/>
      <c r="AJ7" s="744"/>
      <c r="AK7" s="745">
        <v>3187</v>
      </c>
      <c r="AL7" s="746"/>
      <c r="AM7" s="746"/>
      <c r="AN7" s="746"/>
      <c r="AO7" s="746"/>
      <c r="AP7" s="746">
        <v>5716</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t="s">
        <v>605</v>
      </c>
      <c r="BS7" s="733" t="s">
        <v>600</v>
      </c>
      <c r="BT7" s="734"/>
      <c r="BU7" s="734"/>
      <c r="BV7" s="734"/>
      <c r="BW7" s="734"/>
      <c r="BX7" s="734"/>
      <c r="BY7" s="734"/>
      <c r="BZ7" s="734"/>
      <c r="CA7" s="734"/>
      <c r="CB7" s="734"/>
      <c r="CC7" s="734"/>
      <c r="CD7" s="734"/>
      <c r="CE7" s="734"/>
      <c r="CF7" s="734"/>
      <c r="CG7" s="749"/>
      <c r="CH7" s="730">
        <v>-16</v>
      </c>
      <c r="CI7" s="731"/>
      <c r="CJ7" s="731"/>
      <c r="CK7" s="731"/>
      <c r="CL7" s="732"/>
      <c r="CM7" s="730">
        <v>501</v>
      </c>
      <c r="CN7" s="731"/>
      <c r="CO7" s="731"/>
      <c r="CP7" s="731"/>
      <c r="CQ7" s="732"/>
      <c r="CR7" s="730">
        <v>9</v>
      </c>
      <c r="CS7" s="731"/>
      <c r="CT7" s="731"/>
      <c r="CU7" s="731"/>
      <c r="CV7" s="732"/>
      <c r="CW7" s="730" t="s">
        <v>604</v>
      </c>
      <c r="CX7" s="731"/>
      <c r="CY7" s="731"/>
      <c r="CZ7" s="731"/>
      <c r="DA7" s="732"/>
      <c r="DB7" s="730" t="s">
        <v>604</v>
      </c>
      <c r="DC7" s="731"/>
      <c r="DD7" s="731"/>
      <c r="DE7" s="731"/>
      <c r="DF7" s="732"/>
      <c r="DG7" s="730" t="s">
        <v>604</v>
      </c>
      <c r="DH7" s="731"/>
      <c r="DI7" s="731"/>
      <c r="DJ7" s="731"/>
      <c r="DK7" s="732"/>
      <c r="DL7" s="730">
        <v>19</v>
      </c>
      <c r="DM7" s="731"/>
      <c r="DN7" s="731"/>
      <c r="DO7" s="731"/>
      <c r="DP7" s="732"/>
      <c r="DQ7" s="730">
        <v>2</v>
      </c>
      <c r="DR7" s="731"/>
      <c r="DS7" s="731"/>
      <c r="DT7" s="731"/>
      <c r="DU7" s="732"/>
      <c r="DV7" s="733"/>
      <c r="DW7" s="734"/>
      <c r="DX7" s="734"/>
      <c r="DY7" s="734"/>
      <c r="DZ7" s="735"/>
      <c r="EA7" s="228"/>
    </row>
    <row r="8" spans="1:131" s="229" customFormat="1" ht="26.25" customHeight="1" x14ac:dyDescent="0.2">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601</v>
      </c>
      <c r="BT8" s="761"/>
      <c r="BU8" s="761"/>
      <c r="BV8" s="761"/>
      <c r="BW8" s="761"/>
      <c r="BX8" s="761"/>
      <c r="BY8" s="761"/>
      <c r="BZ8" s="761"/>
      <c r="CA8" s="761"/>
      <c r="CB8" s="761"/>
      <c r="CC8" s="761"/>
      <c r="CD8" s="761"/>
      <c r="CE8" s="761"/>
      <c r="CF8" s="761"/>
      <c r="CG8" s="762"/>
      <c r="CH8" s="763">
        <v>13</v>
      </c>
      <c r="CI8" s="764"/>
      <c r="CJ8" s="764"/>
      <c r="CK8" s="764"/>
      <c r="CL8" s="765"/>
      <c r="CM8" s="763">
        <v>162</v>
      </c>
      <c r="CN8" s="764"/>
      <c r="CO8" s="764"/>
      <c r="CP8" s="764"/>
      <c r="CQ8" s="765"/>
      <c r="CR8" s="763">
        <v>100</v>
      </c>
      <c r="CS8" s="764"/>
      <c r="CT8" s="764"/>
      <c r="CU8" s="764"/>
      <c r="CV8" s="765"/>
      <c r="CW8" s="763" t="s">
        <v>604</v>
      </c>
      <c r="CX8" s="764"/>
      <c r="CY8" s="764"/>
      <c r="CZ8" s="764"/>
      <c r="DA8" s="765"/>
      <c r="DB8" s="763" t="s">
        <v>604</v>
      </c>
      <c r="DC8" s="764"/>
      <c r="DD8" s="764"/>
      <c r="DE8" s="764"/>
      <c r="DF8" s="765"/>
      <c r="DG8" s="763" t="s">
        <v>604</v>
      </c>
      <c r="DH8" s="764"/>
      <c r="DI8" s="764"/>
      <c r="DJ8" s="764"/>
      <c r="DK8" s="765"/>
      <c r="DL8" s="763" t="s">
        <v>604</v>
      </c>
      <c r="DM8" s="764"/>
      <c r="DN8" s="764"/>
      <c r="DO8" s="764"/>
      <c r="DP8" s="765"/>
      <c r="DQ8" s="763" t="s">
        <v>604</v>
      </c>
      <c r="DR8" s="764"/>
      <c r="DS8" s="764"/>
      <c r="DT8" s="764"/>
      <c r="DU8" s="765"/>
      <c r="DV8" s="760"/>
      <c r="DW8" s="761"/>
      <c r="DX8" s="761"/>
      <c r="DY8" s="761"/>
      <c r="DZ8" s="766"/>
      <c r="EA8" s="228"/>
    </row>
    <row r="9" spans="1:131" s="229" customFormat="1" ht="26.25" customHeight="1" x14ac:dyDescent="0.2">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602</v>
      </c>
      <c r="BT9" s="761"/>
      <c r="BU9" s="761"/>
      <c r="BV9" s="761"/>
      <c r="BW9" s="761"/>
      <c r="BX9" s="761"/>
      <c r="BY9" s="761"/>
      <c r="BZ9" s="761"/>
      <c r="CA9" s="761"/>
      <c r="CB9" s="761"/>
      <c r="CC9" s="761"/>
      <c r="CD9" s="761"/>
      <c r="CE9" s="761"/>
      <c r="CF9" s="761"/>
      <c r="CG9" s="762"/>
      <c r="CH9" s="763">
        <v>-92</v>
      </c>
      <c r="CI9" s="764"/>
      <c r="CJ9" s="764"/>
      <c r="CK9" s="764"/>
      <c r="CL9" s="765"/>
      <c r="CM9" s="763">
        <v>616</v>
      </c>
      <c r="CN9" s="764"/>
      <c r="CO9" s="764"/>
      <c r="CP9" s="764"/>
      <c r="CQ9" s="765"/>
      <c r="CR9" s="763">
        <v>1000</v>
      </c>
      <c r="CS9" s="764"/>
      <c r="CT9" s="764"/>
      <c r="CU9" s="764"/>
      <c r="CV9" s="765"/>
      <c r="CW9" s="763" t="s">
        <v>604</v>
      </c>
      <c r="CX9" s="764"/>
      <c r="CY9" s="764"/>
      <c r="CZ9" s="764"/>
      <c r="DA9" s="765"/>
      <c r="DB9" s="763" t="s">
        <v>604</v>
      </c>
      <c r="DC9" s="764"/>
      <c r="DD9" s="764"/>
      <c r="DE9" s="764"/>
      <c r="DF9" s="765"/>
      <c r="DG9" s="763" t="s">
        <v>590</v>
      </c>
      <c r="DH9" s="764"/>
      <c r="DI9" s="764"/>
      <c r="DJ9" s="764"/>
      <c r="DK9" s="765"/>
      <c r="DL9" s="763" t="s">
        <v>604</v>
      </c>
      <c r="DM9" s="764"/>
      <c r="DN9" s="764"/>
      <c r="DO9" s="764"/>
      <c r="DP9" s="765"/>
      <c r="DQ9" s="763" t="s">
        <v>604</v>
      </c>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388</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389</v>
      </c>
      <c r="B23" s="776" t="s">
        <v>390</v>
      </c>
      <c r="C23" s="777"/>
      <c r="D23" s="777"/>
      <c r="E23" s="777"/>
      <c r="F23" s="777"/>
      <c r="G23" s="777"/>
      <c r="H23" s="777"/>
      <c r="I23" s="777"/>
      <c r="J23" s="777"/>
      <c r="K23" s="777"/>
      <c r="L23" s="777"/>
      <c r="M23" s="777"/>
      <c r="N23" s="777"/>
      <c r="O23" s="777"/>
      <c r="P23" s="778"/>
      <c r="Q23" s="779">
        <v>11175</v>
      </c>
      <c r="R23" s="780"/>
      <c r="S23" s="780"/>
      <c r="T23" s="780"/>
      <c r="U23" s="780"/>
      <c r="V23" s="780">
        <v>10395</v>
      </c>
      <c r="W23" s="780"/>
      <c r="X23" s="780"/>
      <c r="Y23" s="780"/>
      <c r="Z23" s="780"/>
      <c r="AA23" s="780">
        <v>781</v>
      </c>
      <c r="AB23" s="780"/>
      <c r="AC23" s="780"/>
      <c r="AD23" s="780"/>
      <c r="AE23" s="781"/>
      <c r="AF23" s="782">
        <v>467</v>
      </c>
      <c r="AG23" s="780"/>
      <c r="AH23" s="780"/>
      <c r="AI23" s="780"/>
      <c r="AJ23" s="783"/>
      <c r="AK23" s="784"/>
      <c r="AL23" s="785"/>
      <c r="AM23" s="785"/>
      <c r="AN23" s="785"/>
      <c r="AO23" s="785"/>
      <c r="AP23" s="780">
        <v>5716</v>
      </c>
      <c r="AQ23" s="780"/>
      <c r="AR23" s="780"/>
      <c r="AS23" s="780"/>
      <c r="AT23" s="780"/>
      <c r="AU23" s="796"/>
      <c r="AV23" s="796"/>
      <c r="AW23" s="796"/>
      <c r="AX23" s="796"/>
      <c r="AY23" s="797"/>
      <c r="AZ23" s="798" t="s">
        <v>391</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392</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393</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370</v>
      </c>
      <c r="B26" s="715"/>
      <c r="C26" s="715"/>
      <c r="D26" s="715"/>
      <c r="E26" s="715"/>
      <c r="F26" s="715"/>
      <c r="G26" s="715"/>
      <c r="H26" s="715"/>
      <c r="I26" s="715"/>
      <c r="J26" s="715"/>
      <c r="K26" s="715"/>
      <c r="L26" s="715"/>
      <c r="M26" s="715"/>
      <c r="N26" s="715"/>
      <c r="O26" s="715"/>
      <c r="P26" s="716"/>
      <c r="Q26" s="720" t="s">
        <v>394</v>
      </c>
      <c r="R26" s="721"/>
      <c r="S26" s="721"/>
      <c r="T26" s="721"/>
      <c r="U26" s="722"/>
      <c r="V26" s="720" t="s">
        <v>395</v>
      </c>
      <c r="W26" s="721"/>
      <c r="X26" s="721"/>
      <c r="Y26" s="721"/>
      <c r="Z26" s="722"/>
      <c r="AA26" s="720" t="s">
        <v>396</v>
      </c>
      <c r="AB26" s="721"/>
      <c r="AC26" s="721"/>
      <c r="AD26" s="721"/>
      <c r="AE26" s="721"/>
      <c r="AF26" s="801" t="s">
        <v>397</v>
      </c>
      <c r="AG26" s="802"/>
      <c r="AH26" s="802"/>
      <c r="AI26" s="802"/>
      <c r="AJ26" s="803"/>
      <c r="AK26" s="721" t="s">
        <v>398</v>
      </c>
      <c r="AL26" s="721"/>
      <c r="AM26" s="721"/>
      <c r="AN26" s="721"/>
      <c r="AO26" s="722"/>
      <c r="AP26" s="720" t="s">
        <v>399</v>
      </c>
      <c r="AQ26" s="721"/>
      <c r="AR26" s="721"/>
      <c r="AS26" s="721"/>
      <c r="AT26" s="722"/>
      <c r="AU26" s="720" t="s">
        <v>400</v>
      </c>
      <c r="AV26" s="721"/>
      <c r="AW26" s="721"/>
      <c r="AX26" s="721"/>
      <c r="AY26" s="722"/>
      <c r="AZ26" s="720" t="s">
        <v>401</v>
      </c>
      <c r="BA26" s="721"/>
      <c r="BB26" s="721"/>
      <c r="BC26" s="721"/>
      <c r="BD26" s="722"/>
      <c r="BE26" s="720" t="s">
        <v>377</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402</v>
      </c>
      <c r="C28" s="737"/>
      <c r="D28" s="737"/>
      <c r="E28" s="737"/>
      <c r="F28" s="737"/>
      <c r="G28" s="737"/>
      <c r="H28" s="737"/>
      <c r="I28" s="737"/>
      <c r="J28" s="737"/>
      <c r="K28" s="737"/>
      <c r="L28" s="737"/>
      <c r="M28" s="737"/>
      <c r="N28" s="737"/>
      <c r="O28" s="737"/>
      <c r="P28" s="738"/>
      <c r="Q28" s="809">
        <v>1600</v>
      </c>
      <c r="R28" s="810"/>
      <c r="S28" s="810"/>
      <c r="T28" s="810"/>
      <c r="U28" s="810"/>
      <c r="V28" s="810">
        <v>1540</v>
      </c>
      <c r="W28" s="810"/>
      <c r="X28" s="810"/>
      <c r="Y28" s="810"/>
      <c r="Z28" s="810"/>
      <c r="AA28" s="810">
        <v>59</v>
      </c>
      <c r="AB28" s="810"/>
      <c r="AC28" s="810"/>
      <c r="AD28" s="810"/>
      <c r="AE28" s="811"/>
      <c r="AF28" s="812">
        <v>59</v>
      </c>
      <c r="AG28" s="810"/>
      <c r="AH28" s="810"/>
      <c r="AI28" s="810"/>
      <c r="AJ28" s="813"/>
      <c r="AK28" s="814">
        <v>197</v>
      </c>
      <c r="AL28" s="815"/>
      <c r="AM28" s="815"/>
      <c r="AN28" s="815"/>
      <c r="AO28" s="815"/>
      <c r="AP28" s="815" t="s">
        <v>610</v>
      </c>
      <c r="AQ28" s="815"/>
      <c r="AR28" s="815"/>
      <c r="AS28" s="815"/>
      <c r="AT28" s="815"/>
      <c r="AU28" s="815" t="s">
        <v>610</v>
      </c>
      <c r="AV28" s="815"/>
      <c r="AW28" s="815"/>
      <c r="AX28" s="815"/>
      <c r="AY28" s="815"/>
      <c r="AZ28" s="816" t="s">
        <v>610</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403</v>
      </c>
      <c r="C29" s="768"/>
      <c r="D29" s="768"/>
      <c r="E29" s="768"/>
      <c r="F29" s="768"/>
      <c r="G29" s="768"/>
      <c r="H29" s="768"/>
      <c r="I29" s="768"/>
      <c r="J29" s="768"/>
      <c r="K29" s="768"/>
      <c r="L29" s="768"/>
      <c r="M29" s="768"/>
      <c r="N29" s="768"/>
      <c r="O29" s="768"/>
      <c r="P29" s="769"/>
      <c r="Q29" s="770">
        <v>1112</v>
      </c>
      <c r="R29" s="771"/>
      <c r="S29" s="771"/>
      <c r="T29" s="771"/>
      <c r="U29" s="771"/>
      <c r="V29" s="771">
        <v>1068</v>
      </c>
      <c r="W29" s="771"/>
      <c r="X29" s="771"/>
      <c r="Y29" s="771"/>
      <c r="Z29" s="771"/>
      <c r="AA29" s="771">
        <v>44</v>
      </c>
      <c r="AB29" s="771"/>
      <c r="AC29" s="771"/>
      <c r="AD29" s="771"/>
      <c r="AE29" s="772"/>
      <c r="AF29" s="773">
        <v>44</v>
      </c>
      <c r="AG29" s="774"/>
      <c r="AH29" s="774"/>
      <c r="AI29" s="774"/>
      <c r="AJ29" s="775"/>
      <c r="AK29" s="821">
        <v>180</v>
      </c>
      <c r="AL29" s="817"/>
      <c r="AM29" s="817"/>
      <c r="AN29" s="817"/>
      <c r="AO29" s="817"/>
      <c r="AP29" s="817" t="s">
        <v>610</v>
      </c>
      <c r="AQ29" s="817"/>
      <c r="AR29" s="817"/>
      <c r="AS29" s="817"/>
      <c r="AT29" s="817"/>
      <c r="AU29" s="817" t="s">
        <v>610</v>
      </c>
      <c r="AV29" s="817"/>
      <c r="AW29" s="817"/>
      <c r="AX29" s="817"/>
      <c r="AY29" s="817"/>
      <c r="AZ29" s="818" t="s">
        <v>610</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404</v>
      </c>
      <c r="C30" s="768"/>
      <c r="D30" s="768"/>
      <c r="E30" s="768"/>
      <c r="F30" s="768"/>
      <c r="G30" s="768"/>
      <c r="H30" s="768"/>
      <c r="I30" s="768"/>
      <c r="J30" s="768"/>
      <c r="K30" s="768"/>
      <c r="L30" s="768"/>
      <c r="M30" s="768"/>
      <c r="N30" s="768"/>
      <c r="O30" s="768"/>
      <c r="P30" s="769"/>
      <c r="Q30" s="770">
        <v>5</v>
      </c>
      <c r="R30" s="771"/>
      <c r="S30" s="771"/>
      <c r="T30" s="771"/>
      <c r="U30" s="771"/>
      <c r="V30" s="771">
        <v>3</v>
      </c>
      <c r="W30" s="771"/>
      <c r="X30" s="771"/>
      <c r="Y30" s="771"/>
      <c r="Z30" s="771"/>
      <c r="AA30" s="771">
        <v>2</v>
      </c>
      <c r="AB30" s="771"/>
      <c r="AC30" s="771"/>
      <c r="AD30" s="771"/>
      <c r="AE30" s="772"/>
      <c r="AF30" s="773">
        <v>2</v>
      </c>
      <c r="AG30" s="774"/>
      <c r="AH30" s="774"/>
      <c r="AI30" s="774"/>
      <c r="AJ30" s="775"/>
      <c r="AK30" s="821" t="s">
        <v>590</v>
      </c>
      <c r="AL30" s="817"/>
      <c r="AM30" s="817"/>
      <c r="AN30" s="817"/>
      <c r="AO30" s="817"/>
      <c r="AP30" s="817" t="s">
        <v>610</v>
      </c>
      <c r="AQ30" s="817"/>
      <c r="AR30" s="817"/>
      <c r="AS30" s="817"/>
      <c r="AT30" s="817"/>
      <c r="AU30" s="817" t="s">
        <v>610</v>
      </c>
      <c r="AV30" s="817"/>
      <c r="AW30" s="817"/>
      <c r="AX30" s="817"/>
      <c r="AY30" s="817"/>
      <c r="AZ30" s="818" t="s">
        <v>610</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405</v>
      </c>
      <c r="C31" s="768"/>
      <c r="D31" s="768"/>
      <c r="E31" s="768"/>
      <c r="F31" s="768"/>
      <c r="G31" s="768"/>
      <c r="H31" s="768"/>
      <c r="I31" s="768"/>
      <c r="J31" s="768"/>
      <c r="K31" s="768"/>
      <c r="L31" s="768"/>
      <c r="M31" s="768"/>
      <c r="N31" s="768"/>
      <c r="O31" s="768"/>
      <c r="P31" s="769"/>
      <c r="Q31" s="770">
        <v>155</v>
      </c>
      <c r="R31" s="771"/>
      <c r="S31" s="771"/>
      <c r="T31" s="771"/>
      <c r="U31" s="771"/>
      <c r="V31" s="771">
        <v>153</v>
      </c>
      <c r="W31" s="771"/>
      <c r="X31" s="771"/>
      <c r="Y31" s="771"/>
      <c r="Z31" s="771"/>
      <c r="AA31" s="771">
        <v>2</v>
      </c>
      <c r="AB31" s="771"/>
      <c r="AC31" s="771"/>
      <c r="AD31" s="771"/>
      <c r="AE31" s="772"/>
      <c r="AF31" s="773">
        <v>2</v>
      </c>
      <c r="AG31" s="774"/>
      <c r="AH31" s="774"/>
      <c r="AI31" s="774"/>
      <c r="AJ31" s="775"/>
      <c r="AK31" s="821">
        <v>52</v>
      </c>
      <c r="AL31" s="817"/>
      <c r="AM31" s="817"/>
      <c r="AN31" s="817"/>
      <c r="AO31" s="817"/>
      <c r="AP31" s="817" t="s">
        <v>610</v>
      </c>
      <c r="AQ31" s="817"/>
      <c r="AR31" s="817"/>
      <c r="AS31" s="817"/>
      <c r="AT31" s="817"/>
      <c r="AU31" s="817" t="s">
        <v>610</v>
      </c>
      <c r="AV31" s="817"/>
      <c r="AW31" s="817"/>
      <c r="AX31" s="817"/>
      <c r="AY31" s="817"/>
      <c r="AZ31" s="818" t="s">
        <v>610</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406</v>
      </c>
      <c r="C32" s="768"/>
      <c r="D32" s="768"/>
      <c r="E32" s="768"/>
      <c r="F32" s="768"/>
      <c r="G32" s="768"/>
      <c r="H32" s="768"/>
      <c r="I32" s="768"/>
      <c r="J32" s="768"/>
      <c r="K32" s="768"/>
      <c r="L32" s="768"/>
      <c r="M32" s="768"/>
      <c r="N32" s="768"/>
      <c r="O32" s="768"/>
      <c r="P32" s="769"/>
      <c r="Q32" s="770">
        <v>1657</v>
      </c>
      <c r="R32" s="771"/>
      <c r="S32" s="771"/>
      <c r="T32" s="771"/>
      <c r="U32" s="771"/>
      <c r="V32" s="771">
        <v>1182</v>
      </c>
      <c r="W32" s="771"/>
      <c r="X32" s="771"/>
      <c r="Y32" s="771"/>
      <c r="Z32" s="771"/>
      <c r="AA32" s="771">
        <v>475</v>
      </c>
      <c r="AB32" s="771"/>
      <c r="AC32" s="771"/>
      <c r="AD32" s="771"/>
      <c r="AE32" s="772"/>
      <c r="AF32" s="773">
        <v>936</v>
      </c>
      <c r="AG32" s="774"/>
      <c r="AH32" s="774"/>
      <c r="AI32" s="774"/>
      <c r="AJ32" s="775"/>
      <c r="AK32" s="821">
        <v>232</v>
      </c>
      <c r="AL32" s="817"/>
      <c r="AM32" s="817"/>
      <c r="AN32" s="817"/>
      <c r="AO32" s="817"/>
      <c r="AP32" s="817">
        <v>1428</v>
      </c>
      <c r="AQ32" s="817"/>
      <c r="AR32" s="817"/>
      <c r="AS32" s="817"/>
      <c r="AT32" s="817"/>
      <c r="AU32" s="817">
        <v>828</v>
      </c>
      <c r="AV32" s="817"/>
      <c r="AW32" s="817"/>
      <c r="AX32" s="817"/>
      <c r="AY32" s="817"/>
      <c r="AZ32" s="818" t="s">
        <v>610</v>
      </c>
      <c r="BA32" s="818"/>
      <c r="BB32" s="818"/>
      <c r="BC32" s="818"/>
      <c r="BD32" s="818"/>
      <c r="BE32" s="819" t="s">
        <v>407</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t="s">
        <v>408</v>
      </c>
      <c r="C33" s="768"/>
      <c r="D33" s="768"/>
      <c r="E33" s="768"/>
      <c r="F33" s="768"/>
      <c r="G33" s="768"/>
      <c r="H33" s="768"/>
      <c r="I33" s="768"/>
      <c r="J33" s="768"/>
      <c r="K33" s="768"/>
      <c r="L33" s="768"/>
      <c r="M33" s="768"/>
      <c r="N33" s="768"/>
      <c r="O33" s="768"/>
      <c r="P33" s="769"/>
      <c r="Q33" s="770">
        <v>231</v>
      </c>
      <c r="R33" s="771"/>
      <c r="S33" s="771"/>
      <c r="T33" s="771"/>
      <c r="U33" s="771"/>
      <c r="V33" s="771">
        <v>173</v>
      </c>
      <c r="W33" s="771"/>
      <c r="X33" s="771"/>
      <c r="Y33" s="771"/>
      <c r="Z33" s="771"/>
      <c r="AA33" s="771">
        <v>57</v>
      </c>
      <c r="AB33" s="771"/>
      <c r="AC33" s="771"/>
      <c r="AD33" s="771"/>
      <c r="AE33" s="772"/>
      <c r="AF33" s="773">
        <v>663</v>
      </c>
      <c r="AG33" s="774"/>
      <c r="AH33" s="774"/>
      <c r="AI33" s="774"/>
      <c r="AJ33" s="775"/>
      <c r="AK33" s="821">
        <v>28</v>
      </c>
      <c r="AL33" s="817"/>
      <c r="AM33" s="817"/>
      <c r="AN33" s="817"/>
      <c r="AO33" s="817"/>
      <c r="AP33" s="817">
        <v>536</v>
      </c>
      <c r="AQ33" s="817"/>
      <c r="AR33" s="817"/>
      <c r="AS33" s="817"/>
      <c r="AT33" s="817"/>
      <c r="AU33" s="817">
        <v>240</v>
      </c>
      <c r="AV33" s="817"/>
      <c r="AW33" s="817"/>
      <c r="AX33" s="817"/>
      <c r="AY33" s="817"/>
      <c r="AZ33" s="818" t="s">
        <v>610</v>
      </c>
      <c r="BA33" s="818"/>
      <c r="BB33" s="818"/>
      <c r="BC33" s="818"/>
      <c r="BD33" s="818"/>
      <c r="BE33" s="819" t="s">
        <v>409</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410</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389</v>
      </c>
      <c r="B63" s="776" t="s">
        <v>411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1705</v>
      </c>
      <c r="AG63" s="831"/>
      <c r="AH63" s="831"/>
      <c r="AI63" s="831"/>
      <c r="AJ63" s="832"/>
      <c r="AK63" s="833"/>
      <c r="AL63" s="828"/>
      <c r="AM63" s="828"/>
      <c r="AN63" s="828"/>
      <c r="AO63" s="828"/>
      <c r="AP63" s="831">
        <v>1963</v>
      </c>
      <c r="AQ63" s="831"/>
      <c r="AR63" s="831"/>
      <c r="AS63" s="831"/>
      <c r="AT63" s="831"/>
      <c r="AU63" s="831">
        <v>1068</v>
      </c>
      <c r="AV63" s="831"/>
      <c r="AW63" s="831"/>
      <c r="AX63" s="831"/>
      <c r="AY63" s="831"/>
      <c r="AZ63" s="835"/>
      <c r="BA63" s="835"/>
      <c r="BB63" s="835"/>
      <c r="BC63" s="835"/>
      <c r="BD63" s="835"/>
      <c r="BE63" s="836"/>
      <c r="BF63" s="836"/>
      <c r="BG63" s="836"/>
      <c r="BH63" s="836"/>
      <c r="BI63" s="837"/>
      <c r="BJ63" s="838" t="s">
        <v>412</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414</v>
      </c>
      <c r="B66" s="715"/>
      <c r="C66" s="715"/>
      <c r="D66" s="715"/>
      <c r="E66" s="715"/>
      <c r="F66" s="715"/>
      <c r="G66" s="715"/>
      <c r="H66" s="715"/>
      <c r="I66" s="715"/>
      <c r="J66" s="715"/>
      <c r="K66" s="715"/>
      <c r="L66" s="715"/>
      <c r="M66" s="715"/>
      <c r="N66" s="715"/>
      <c r="O66" s="715"/>
      <c r="P66" s="716"/>
      <c r="Q66" s="720" t="s">
        <v>415</v>
      </c>
      <c r="R66" s="721"/>
      <c r="S66" s="721"/>
      <c r="T66" s="721"/>
      <c r="U66" s="722"/>
      <c r="V66" s="720" t="s">
        <v>416</v>
      </c>
      <c r="W66" s="721"/>
      <c r="X66" s="721"/>
      <c r="Y66" s="721"/>
      <c r="Z66" s="722"/>
      <c r="AA66" s="720" t="s">
        <v>417</v>
      </c>
      <c r="AB66" s="721"/>
      <c r="AC66" s="721"/>
      <c r="AD66" s="721"/>
      <c r="AE66" s="722"/>
      <c r="AF66" s="841" t="s">
        <v>418</v>
      </c>
      <c r="AG66" s="802"/>
      <c r="AH66" s="802"/>
      <c r="AI66" s="802"/>
      <c r="AJ66" s="842"/>
      <c r="AK66" s="720" t="s">
        <v>419</v>
      </c>
      <c r="AL66" s="715"/>
      <c r="AM66" s="715"/>
      <c r="AN66" s="715"/>
      <c r="AO66" s="716"/>
      <c r="AP66" s="720" t="s">
        <v>420</v>
      </c>
      <c r="AQ66" s="721"/>
      <c r="AR66" s="721"/>
      <c r="AS66" s="721"/>
      <c r="AT66" s="722"/>
      <c r="AU66" s="720" t="s">
        <v>421</v>
      </c>
      <c r="AV66" s="721"/>
      <c r="AW66" s="721"/>
      <c r="AX66" s="721"/>
      <c r="AY66" s="722"/>
      <c r="AZ66" s="720" t="s">
        <v>377</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591</v>
      </c>
      <c r="C68" s="857"/>
      <c r="D68" s="857"/>
      <c r="E68" s="857"/>
      <c r="F68" s="857"/>
      <c r="G68" s="857"/>
      <c r="H68" s="857"/>
      <c r="I68" s="857"/>
      <c r="J68" s="857"/>
      <c r="K68" s="857"/>
      <c r="L68" s="857"/>
      <c r="M68" s="857"/>
      <c r="N68" s="857"/>
      <c r="O68" s="857"/>
      <c r="P68" s="858"/>
      <c r="Q68" s="859">
        <v>1996</v>
      </c>
      <c r="R68" s="853"/>
      <c r="S68" s="853"/>
      <c r="T68" s="853"/>
      <c r="U68" s="853"/>
      <c r="V68" s="853">
        <v>1779</v>
      </c>
      <c r="W68" s="853"/>
      <c r="X68" s="853"/>
      <c r="Y68" s="853"/>
      <c r="Z68" s="853"/>
      <c r="AA68" s="853">
        <v>217</v>
      </c>
      <c r="AB68" s="853"/>
      <c r="AC68" s="853"/>
      <c r="AD68" s="853"/>
      <c r="AE68" s="853"/>
      <c r="AF68" s="853">
        <v>217</v>
      </c>
      <c r="AG68" s="853"/>
      <c r="AH68" s="853"/>
      <c r="AI68" s="853"/>
      <c r="AJ68" s="853"/>
      <c r="AK68" s="853">
        <v>58</v>
      </c>
      <c r="AL68" s="853"/>
      <c r="AM68" s="853"/>
      <c r="AN68" s="853"/>
      <c r="AO68" s="853"/>
      <c r="AP68" s="853" t="s">
        <v>590</v>
      </c>
      <c r="AQ68" s="853"/>
      <c r="AR68" s="853"/>
      <c r="AS68" s="853"/>
      <c r="AT68" s="853"/>
      <c r="AU68" s="853" t="s">
        <v>590</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592</v>
      </c>
      <c r="C69" s="861"/>
      <c r="D69" s="861"/>
      <c r="E69" s="861"/>
      <c r="F69" s="861"/>
      <c r="G69" s="861"/>
      <c r="H69" s="861"/>
      <c r="I69" s="861"/>
      <c r="J69" s="861"/>
      <c r="K69" s="861"/>
      <c r="L69" s="861"/>
      <c r="M69" s="861"/>
      <c r="N69" s="861"/>
      <c r="O69" s="861"/>
      <c r="P69" s="862"/>
      <c r="Q69" s="863">
        <v>45</v>
      </c>
      <c r="R69" s="817"/>
      <c r="S69" s="817"/>
      <c r="T69" s="817"/>
      <c r="U69" s="817"/>
      <c r="V69" s="817">
        <v>40</v>
      </c>
      <c r="W69" s="817"/>
      <c r="X69" s="817"/>
      <c r="Y69" s="817"/>
      <c r="Z69" s="817"/>
      <c r="AA69" s="817">
        <v>5</v>
      </c>
      <c r="AB69" s="817"/>
      <c r="AC69" s="817"/>
      <c r="AD69" s="817"/>
      <c r="AE69" s="817"/>
      <c r="AF69" s="817">
        <v>5</v>
      </c>
      <c r="AG69" s="817"/>
      <c r="AH69" s="817"/>
      <c r="AI69" s="817"/>
      <c r="AJ69" s="817"/>
      <c r="AK69" s="817">
        <v>28</v>
      </c>
      <c r="AL69" s="817"/>
      <c r="AM69" s="817"/>
      <c r="AN69" s="817"/>
      <c r="AO69" s="817"/>
      <c r="AP69" s="817" t="s">
        <v>590</v>
      </c>
      <c r="AQ69" s="817"/>
      <c r="AR69" s="817"/>
      <c r="AS69" s="817"/>
      <c r="AT69" s="817"/>
      <c r="AU69" s="817" t="s">
        <v>590</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593</v>
      </c>
      <c r="C70" s="861"/>
      <c r="D70" s="861"/>
      <c r="E70" s="861"/>
      <c r="F70" s="861"/>
      <c r="G70" s="861"/>
      <c r="H70" s="861"/>
      <c r="I70" s="861"/>
      <c r="J70" s="861"/>
      <c r="K70" s="861"/>
      <c r="L70" s="861"/>
      <c r="M70" s="861"/>
      <c r="N70" s="861"/>
      <c r="O70" s="861"/>
      <c r="P70" s="862"/>
      <c r="Q70" s="863">
        <v>22</v>
      </c>
      <c r="R70" s="817"/>
      <c r="S70" s="817"/>
      <c r="T70" s="817"/>
      <c r="U70" s="817"/>
      <c r="V70" s="817">
        <v>18</v>
      </c>
      <c r="W70" s="817"/>
      <c r="X70" s="817"/>
      <c r="Y70" s="817"/>
      <c r="Z70" s="817"/>
      <c r="AA70" s="817">
        <v>3</v>
      </c>
      <c r="AB70" s="817"/>
      <c r="AC70" s="817"/>
      <c r="AD70" s="817"/>
      <c r="AE70" s="817"/>
      <c r="AF70" s="817">
        <v>3</v>
      </c>
      <c r="AG70" s="817"/>
      <c r="AH70" s="817"/>
      <c r="AI70" s="817"/>
      <c r="AJ70" s="817"/>
      <c r="AK70" s="817" t="s">
        <v>590</v>
      </c>
      <c r="AL70" s="817"/>
      <c r="AM70" s="817"/>
      <c r="AN70" s="817"/>
      <c r="AO70" s="817"/>
      <c r="AP70" s="817" t="s">
        <v>590</v>
      </c>
      <c r="AQ70" s="817"/>
      <c r="AR70" s="817"/>
      <c r="AS70" s="817"/>
      <c r="AT70" s="817"/>
      <c r="AU70" s="817" t="s">
        <v>590</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594</v>
      </c>
      <c r="C71" s="861"/>
      <c r="D71" s="861"/>
      <c r="E71" s="861"/>
      <c r="F71" s="861"/>
      <c r="G71" s="861"/>
      <c r="H71" s="861"/>
      <c r="I71" s="861"/>
      <c r="J71" s="861"/>
      <c r="K71" s="861"/>
      <c r="L71" s="861"/>
      <c r="M71" s="861"/>
      <c r="N71" s="861"/>
      <c r="O71" s="861"/>
      <c r="P71" s="862"/>
      <c r="Q71" s="863">
        <v>112</v>
      </c>
      <c r="R71" s="817"/>
      <c r="S71" s="817"/>
      <c r="T71" s="817"/>
      <c r="U71" s="817"/>
      <c r="V71" s="817">
        <v>107</v>
      </c>
      <c r="W71" s="817"/>
      <c r="X71" s="817"/>
      <c r="Y71" s="817"/>
      <c r="Z71" s="817"/>
      <c r="AA71" s="817">
        <v>5</v>
      </c>
      <c r="AB71" s="817"/>
      <c r="AC71" s="817"/>
      <c r="AD71" s="817"/>
      <c r="AE71" s="817"/>
      <c r="AF71" s="817">
        <v>5</v>
      </c>
      <c r="AG71" s="817"/>
      <c r="AH71" s="817"/>
      <c r="AI71" s="817"/>
      <c r="AJ71" s="817"/>
      <c r="AK71" s="817">
        <v>6</v>
      </c>
      <c r="AL71" s="817"/>
      <c r="AM71" s="817"/>
      <c r="AN71" s="817"/>
      <c r="AO71" s="817"/>
      <c r="AP71" s="817" t="s">
        <v>590</v>
      </c>
      <c r="AQ71" s="817"/>
      <c r="AR71" s="817"/>
      <c r="AS71" s="817"/>
      <c r="AT71" s="817"/>
      <c r="AU71" s="817" t="s">
        <v>590</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595</v>
      </c>
      <c r="C72" s="861"/>
      <c r="D72" s="861"/>
      <c r="E72" s="861"/>
      <c r="F72" s="861"/>
      <c r="G72" s="861"/>
      <c r="H72" s="861"/>
      <c r="I72" s="861"/>
      <c r="J72" s="861"/>
      <c r="K72" s="861"/>
      <c r="L72" s="861"/>
      <c r="M72" s="861"/>
      <c r="N72" s="861"/>
      <c r="O72" s="861"/>
      <c r="P72" s="862"/>
      <c r="Q72" s="863">
        <v>165450</v>
      </c>
      <c r="R72" s="817"/>
      <c r="S72" s="817"/>
      <c r="T72" s="817"/>
      <c r="U72" s="817"/>
      <c r="V72" s="817">
        <v>160836</v>
      </c>
      <c r="W72" s="817"/>
      <c r="X72" s="817"/>
      <c r="Y72" s="817"/>
      <c r="Z72" s="817"/>
      <c r="AA72" s="817">
        <v>4614</v>
      </c>
      <c r="AB72" s="817"/>
      <c r="AC72" s="817"/>
      <c r="AD72" s="817"/>
      <c r="AE72" s="817"/>
      <c r="AF72" s="817">
        <v>4614</v>
      </c>
      <c r="AG72" s="817"/>
      <c r="AH72" s="817"/>
      <c r="AI72" s="817"/>
      <c r="AJ72" s="817"/>
      <c r="AK72" s="817">
        <v>1067</v>
      </c>
      <c r="AL72" s="817"/>
      <c r="AM72" s="817"/>
      <c r="AN72" s="817"/>
      <c r="AO72" s="817"/>
      <c r="AP72" s="817" t="s">
        <v>590</v>
      </c>
      <c r="AQ72" s="817"/>
      <c r="AR72" s="817"/>
      <c r="AS72" s="817"/>
      <c r="AT72" s="817"/>
      <c r="AU72" s="817" t="s">
        <v>590</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596</v>
      </c>
      <c r="C73" s="861"/>
      <c r="D73" s="861"/>
      <c r="E73" s="861"/>
      <c r="F73" s="861"/>
      <c r="G73" s="861"/>
      <c r="H73" s="861"/>
      <c r="I73" s="861"/>
      <c r="J73" s="861"/>
      <c r="K73" s="861"/>
      <c r="L73" s="861"/>
      <c r="M73" s="861"/>
      <c r="N73" s="861"/>
      <c r="O73" s="861"/>
      <c r="P73" s="862"/>
      <c r="Q73" s="863">
        <v>1076</v>
      </c>
      <c r="R73" s="817"/>
      <c r="S73" s="817"/>
      <c r="T73" s="817"/>
      <c r="U73" s="817"/>
      <c r="V73" s="817">
        <v>975</v>
      </c>
      <c r="W73" s="817"/>
      <c r="X73" s="817"/>
      <c r="Y73" s="817"/>
      <c r="Z73" s="817"/>
      <c r="AA73" s="817">
        <v>101</v>
      </c>
      <c r="AB73" s="817"/>
      <c r="AC73" s="817"/>
      <c r="AD73" s="817"/>
      <c r="AE73" s="817"/>
      <c r="AF73" s="817">
        <v>101</v>
      </c>
      <c r="AG73" s="817"/>
      <c r="AH73" s="817"/>
      <c r="AI73" s="817"/>
      <c r="AJ73" s="817"/>
      <c r="AK73" s="817">
        <v>8</v>
      </c>
      <c r="AL73" s="817"/>
      <c r="AM73" s="817"/>
      <c r="AN73" s="817"/>
      <c r="AO73" s="817"/>
      <c r="AP73" s="817">
        <v>145</v>
      </c>
      <c r="AQ73" s="817"/>
      <c r="AR73" s="817"/>
      <c r="AS73" s="817"/>
      <c r="AT73" s="817"/>
      <c r="AU73" s="817">
        <v>17</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t="s">
        <v>597</v>
      </c>
      <c r="C74" s="861"/>
      <c r="D74" s="861"/>
      <c r="E74" s="861"/>
      <c r="F74" s="861"/>
      <c r="G74" s="861"/>
      <c r="H74" s="861"/>
      <c r="I74" s="861"/>
      <c r="J74" s="861"/>
      <c r="K74" s="861"/>
      <c r="L74" s="861"/>
      <c r="M74" s="861"/>
      <c r="N74" s="861"/>
      <c r="O74" s="861"/>
      <c r="P74" s="862"/>
      <c r="Q74" s="863">
        <v>1070</v>
      </c>
      <c r="R74" s="817"/>
      <c r="S74" s="817"/>
      <c r="T74" s="817"/>
      <c r="U74" s="817"/>
      <c r="V74" s="817">
        <v>1054</v>
      </c>
      <c r="W74" s="817"/>
      <c r="X74" s="817"/>
      <c r="Y74" s="817"/>
      <c r="Z74" s="817"/>
      <c r="AA74" s="817">
        <v>15</v>
      </c>
      <c r="AB74" s="817"/>
      <c r="AC74" s="817"/>
      <c r="AD74" s="817"/>
      <c r="AE74" s="817"/>
      <c r="AF74" s="817">
        <v>15</v>
      </c>
      <c r="AG74" s="817"/>
      <c r="AH74" s="817"/>
      <c r="AI74" s="817"/>
      <c r="AJ74" s="817"/>
      <c r="AK74" s="817">
        <v>19</v>
      </c>
      <c r="AL74" s="817"/>
      <c r="AM74" s="817"/>
      <c r="AN74" s="817"/>
      <c r="AO74" s="817"/>
      <c r="AP74" s="817">
        <v>711</v>
      </c>
      <c r="AQ74" s="817"/>
      <c r="AR74" s="817"/>
      <c r="AS74" s="817"/>
      <c r="AT74" s="817"/>
      <c r="AU74" s="817">
        <v>123</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t="s">
        <v>598</v>
      </c>
      <c r="C75" s="861"/>
      <c r="D75" s="861"/>
      <c r="E75" s="861"/>
      <c r="F75" s="861"/>
      <c r="G75" s="861"/>
      <c r="H75" s="861"/>
      <c r="I75" s="861"/>
      <c r="J75" s="861"/>
      <c r="K75" s="861"/>
      <c r="L75" s="861"/>
      <c r="M75" s="861"/>
      <c r="N75" s="861"/>
      <c r="O75" s="861"/>
      <c r="P75" s="862"/>
      <c r="Q75" s="864">
        <v>110</v>
      </c>
      <c r="R75" s="865"/>
      <c r="S75" s="865"/>
      <c r="T75" s="865"/>
      <c r="U75" s="821"/>
      <c r="V75" s="866">
        <v>107</v>
      </c>
      <c r="W75" s="865"/>
      <c r="X75" s="865"/>
      <c r="Y75" s="865"/>
      <c r="Z75" s="821"/>
      <c r="AA75" s="866">
        <v>3</v>
      </c>
      <c r="AB75" s="865"/>
      <c r="AC75" s="865"/>
      <c r="AD75" s="865"/>
      <c r="AE75" s="821"/>
      <c r="AF75" s="866">
        <v>3</v>
      </c>
      <c r="AG75" s="865"/>
      <c r="AH75" s="865"/>
      <c r="AI75" s="865"/>
      <c r="AJ75" s="821"/>
      <c r="AK75" s="866">
        <v>10</v>
      </c>
      <c r="AL75" s="865"/>
      <c r="AM75" s="865"/>
      <c r="AN75" s="865"/>
      <c r="AO75" s="821"/>
      <c r="AP75" s="866" t="s">
        <v>590</v>
      </c>
      <c r="AQ75" s="865"/>
      <c r="AR75" s="865"/>
      <c r="AS75" s="865"/>
      <c r="AT75" s="821"/>
      <c r="AU75" s="866" t="s">
        <v>599</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389</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4963</v>
      </c>
      <c r="AG88" s="831"/>
      <c r="AH88" s="831"/>
      <c r="AI88" s="831"/>
      <c r="AJ88" s="831"/>
      <c r="AK88" s="828"/>
      <c r="AL88" s="828"/>
      <c r="AM88" s="828"/>
      <c r="AN88" s="828"/>
      <c r="AO88" s="828"/>
      <c r="AP88" s="831">
        <v>856</v>
      </c>
      <c r="AQ88" s="831"/>
      <c r="AR88" s="831"/>
      <c r="AS88" s="831"/>
      <c r="AT88" s="831"/>
      <c r="AU88" s="831">
        <v>140</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389</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1109</v>
      </c>
      <c r="CS102" s="839"/>
      <c r="CT102" s="839"/>
      <c r="CU102" s="839"/>
      <c r="CV102" s="878"/>
      <c r="CW102" s="877" t="s">
        <v>612</v>
      </c>
      <c r="CX102" s="839"/>
      <c r="CY102" s="839"/>
      <c r="CZ102" s="839"/>
      <c r="DA102" s="878"/>
      <c r="DB102" s="877" t="s">
        <v>612</v>
      </c>
      <c r="DC102" s="839"/>
      <c r="DD102" s="839"/>
      <c r="DE102" s="839"/>
      <c r="DF102" s="878"/>
      <c r="DG102" s="877" t="s">
        <v>612</v>
      </c>
      <c r="DH102" s="839"/>
      <c r="DI102" s="839"/>
      <c r="DJ102" s="839"/>
      <c r="DK102" s="878"/>
      <c r="DL102" s="877">
        <v>19</v>
      </c>
      <c r="DM102" s="839"/>
      <c r="DN102" s="839"/>
      <c r="DO102" s="839"/>
      <c r="DP102" s="878"/>
      <c r="DQ102" s="877">
        <v>2</v>
      </c>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307</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307</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307</v>
      </c>
      <c r="DR109" s="880"/>
      <c r="DS109" s="880"/>
      <c r="DT109" s="880"/>
      <c r="DU109" s="881"/>
      <c r="DV109" s="879" t="s">
        <v>433</v>
      </c>
      <c r="DW109" s="880"/>
      <c r="DX109" s="880"/>
      <c r="DY109" s="880"/>
      <c r="DZ109" s="882"/>
    </row>
    <row r="110" spans="1:131" s="224" customFormat="1" ht="26.25" customHeight="1" x14ac:dyDescent="0.2">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572552</v>
      </c>
      <c r="AB110" s="887"/>
      <c r="AC110" s="887"/>
      <c r="AD110" s="887"/>
      <c r="AE110" s="888"/>
      <c r="AF110" s="889">
        <v>572479</v>
      </c>
      <c r="AG110" s="887"/>
      <c r="AH110" s="887"/>
      <c r="AI110" s="887"/>
      <c r="AJ110" s="888"/>
      <c r="AK110" s="889">
        <v>590957</v>
      </c>
      <c r="AL110" s="887"/>
      <c r="AM110" s="887"/>
      <c r="AN110" s="887"/>
      <c r="AO110" s="888"/>
      <c r="AP110" s="890">
        <v>17</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5987290</v>
      </c>
      <c r="BR110" s="918"/>
      <c r="BS110" s="918"/>
      <c r="BT110" s="918"/>
      <c r="BU110" s="918"/>
      <c r="BV110" s="918">
        <v>6021019</v>
      </c>
      <c r="BW110" s="918"/>
      <c r="BX110" s="918"/>
      <c r="BY110" s="918"/>
      <c r="BZ110" s="918"/>
      <c r="CA110" s="918">
        <v>5716281</v>
      </c>
      <c r="CB110" s="918"/>
      <c r="CC110" s="918"/>
      <c r="CD110" s="918"/>
      <c r="CE110" s="918"/>
      <c r="CF110" s="931">
        <v>164.9</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439</v>
      </c>
      <c r="DH110" s="918"/>
      <c r="DI110" s="918"/>
      <c r="DJ110" s="918"/>
      <c r="DK110" s="918"/>
      <c r="DL110" s="918" t="s">
        <v>412</v>
      </c>
      <c r="DM110" s="918"/>
      <c r="DN110" s="918"/>
      <c r="DO110" s="918"/>
      <c r="DP110" s="918"/>
      <c r="DQ110" s="918" t="s">
        <v>440</v>
      </c>
      <c r="DR110" s="918"/>
      <c r="DS110" s="918"/>
      <c r="DT110" s="918"/>
      <c r="DU110" s="918"/>
      <c r="DV110" s="919" t="s">
        <v>412</v>
      </c>
      <c r="DW110" s="919"/>
      <c r="DX110" s="919"/>
      <c r="DY110" s="919"/>
      <c r="DZ110" s="920"/>
    </row>
    <row r="111" spans="1:131" s="224" customFormat="1" ht="26.25" customHeight="1" x14ac:dyDescent="0.2">
      <c r="A111" s="921" t="s">
        <v>441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412</v>
      </c>
      <c r="AB111" s="925"/>
      <c r="AC111" s="925"/>
      <c r="AD111" s="925"/>
      <c r="AE111" s="926"/>
      <c r="AF111" s="927" t="s">
        <v>442</v>
      </c>
      <c r="AG111" s="925"/>
      <c r="AH111" s="925"/>
      <c r="AI111" s="925"/>
      <c r="AJ111" s="926"/>
      <c r="AK111" s="927" t="s">
        <v>442</v>
      </c>
      <c r="AL111" s="925"/>
      <c r="AM111" s="925"/>
      <c r="AN111" s="925"/>
      <c r="AO111" s="926"/>
      <c r="AP111" s="928" t="s">
        <v>443</v>
      </c>
      <c r="AQ111" s="929"/>
      <c r="AR111" s="929"/>
      <c r="AS111" s="929"/>
      <c r="AT111" s="930"/>
      <c r="AU111" s="895"/>
      <c r="AV111" s="896"/>
      <c r="AW111" s="896"/>
      <c r="AX111" s="896"/>
      <c r="AY111" s="896"/>
      <c r="AZ111" s="909" t="s">
        <v>444</v>
      </c>
      <c r="BA111" s="910"/>
      <c r="BB111" s="910"/>
      <c r="BC111" s="910"/>
      <c r="BD111" s="910"/>
      <c r="BE111" s="910"/>
      <c r="BF111" s="910"/>
      <c r="BG111" s="910"/>
      <c r="BH111" s="910"/>
      <c r="BI111" s="910"/>
      <c r="BJ111" s="910"/>
      <c r="BK111" s="910"/>
      <c r="BL111" s="910"/>
      <c r="BM111" s="910"/>
      <c r="BN111" s="910"/>
      <c r="BO111" s="910"/>
      <c r="BP111" s="911"/>
      <c r="BQ111" s="912">
        <v>2073</v>
      </c>
      <c r="BR111" s="913"/>
      <c r="BS111" s="913"/>
      <c r="BT111" s="913"/>
      <c r="BU111" s="913"/>
      <c r="BV111" s="913">
        <v>369</v>
      </c>
      <c r="BW111" s="913"/>
      <c r="BX111" s="913"/>
      <c r="BY111" s="913"/>
      <c r="BZ111" s="913"/>
      <c r="CA111" s="913" t="s">
        <v>412</v>
      </c>
      <c r="CB111" s="913"/>
      <c r="CC111" s="913"/>
      <c r="CD111" s="913"/>
      <c r="CE111" s="913"/>
      <c r="CF111" s="907" t="s">
        <v>412</v>
      </c>
      <c r="CG111" s="908"/>
      <c r="CH111" s="908"/>
      <c r="CI111" s="908"/>
      <c r="CJ111" s="908"/>
      <c r="CK111" s="935"/>
      <c r="CL111" s="936"/>
      <c r="CM111" s="909" t="s">
        <v>445</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446</v>
      </c>
      <c r="DH111" s="913"/>
      <c r="DI111" s="913"/>
      <c r="DJ111" s="913"/>
      <c r="DK111" s="913"/>
      <c r="DL111" s="913" t="s">
        <v>412</v>
      </c>
      <c r="DM111" s="913"/>
      <c r="DN111" s="913"/>
      <c r="DO111" s="913"/>
      <c r="DP111" s="913"/>
      <c r="DQ111" s="913" t="s">
        <v>442</v>
      </c>
      <c r="DR111" s="913"/>
      <c r="DS111" s="913"/>
      <c r="DT111" s="913"/>
      <c r="DU111" s="913"/>
      <c r="DV111" s="914" t="s">
        <v>412</v>
      </c>
      <c r="DW111" s="914"/>
      <c r="DX111" s="914"/>
      <c r="DY111" s="914"/>
      <c r="DZ111" s="915"/>
    </row>
    <row r="112" spans="1:131" s="224" customFormat="1" ht="26.25" customHeight="1" x14ac:dyDescent="0.2">
      <c r="A112" s="939" t="s">
        <v>447</v>
      </c>
      <c r="B112" s="940"/>
      <c r="C112" s="910" t="s">
        <v>448</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412</v>
      </c>
      <c r="AB112" s="946"/>
      <c r="AC112" s="946"/>
      <c r="AD112" s="946"/>
      <c r="AE112" s="947"/>
      <c r="AF112" s="948" t="s">
        <v>412</v>
      </c>
      <c r="AG112" s="946"/>
      <c r="AH112" s="946"/>
      <c r="AI112" s="946"/>
      <c r="AJ112" s="947"/>
      <c r="AK112" s="948" t="s">
        <v>442</v>
      </c>
      <c r="AL112" s="946"/>
      <c r="AM112" s="946"/>
      <c r="AN112" s="946"/>
      <c r="AO112" s="947"/>
      <c r="AP112" s="949" t="s">
        <v>449</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1208926</v>
      </c>
      <c r="BR112" s="913"/>
      <c r="BS112" s="913"/>
      <c r="BT112" s="913"/>
      <c r="BU112" s="913"/>
      <c r="BV112" s="913">
        <v>1195508</v>
      </c>
      <c r="BW112" s="913"/>
      <c r="BX112" s="913"/>
      <c r="BY112" s="913"/>
      <c r="BZ112" s="913"/>
      <c r="CA112" s="913">
        <v>1067402</v>
      </c>
      <c r="CB112" s="913"/>
      <c r="CC112" s="913"/>
      <c r="CD112" s="913"/>
      <c r="CE112" s="913"/>
      <c r="CF112" s="907">
        <v>30.8</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439</v>
      </c>
      <c r="DH112" s="913"/>
      <c r="DI112" s="913"/>
      <c r="DJ112" s="913"/>
      <c r="DK112" s="913"/>
      <c r="DL112" s="913" t="s">
        <v>412</v>
      </c>
      <c r="DM112" s="913"/>
      <c r="DN112" s="913"/>
      <c r="DO112" s="913"/>
      <c r="DP112" s="913"/>
      <c r="DQ112" s="913" t="s">
        <v>412</v>
      </c>
      <c r="DR112" s="913"/>
      <c r="DS112" s="913"/>
      <c r="DT112" s="913"/>
      <c r="DU112" s="913"/>
      <c r="DV112" s="914" t="s">
        <v>449</v>
      </c>
      <c r="DW112" s="914"/>
      <c r="DX112" s="914"/>
      <c r="DY112" s="914"/>
      <c r="DZ112" s="915"/>
    </row>
    <row r="113" spans="1:130" s="224" customFormat="1" ht="26.25" customHeight="1" x14ac:dyDescent="0.2">
      <c r="A113" s="941"/>
      <c r="B113" s="942"/>
      <c r="C113" s="910" t="s">
        <v>452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74551</v>
      </c>
      <c r="AB113" s="925"/>
      <c r="AC113" s="925"/>
      <c r="AD113" s="925"/>
      <c r="AE113" s="926"/>
      <c r="AF113" s="927">
        <v>74495</v>
      </c>
      <c r="AG113" s="925"/>
      <c r="AH113" s="925"/>
      <c r="AI113" s="925"/>
      <c r="AJ113" s="926"/>
      <c r="AK113" s="927">
        <v>77874</v>
      </c>
      <c r="AL113" s="925"/>
      <c r="AM113" s="925"/>
      <c r="AN113" s="925"/>
      <c r="AO113" s="926"/>
      <c r="AP113" s="928">
        <v>2.2000000000000002</v>
      </c>
      <c r="AQ113" s="929"/>
      <c r="AR113" s="929"/>
      <c r="AS113" s="929"/>
      <c r="AT113" s="930"/>
      <c r="AU113" s="895"/>
      <c r="AV113" s="896"/>
      <c r="AW113" s="896"/>
      <c r="AX113" s="896"/>
      <c r="AY113" s="896"/>
      <c r="AZ113" s="909" t="s">
        <v>453</v>
      </c>
      <c r="BA113" s="910"/>
      <c r="BB113" s="910"/>
      <c r="BC113" s="910"/>
      <c r="BD113" s="910"/>
      <c r="BE113" s="910"/>
      <c r="BF113" s="910"/>
      <c r="BG113" s="910"/>
      <c r="BH113" s="910"/>
      <c r="BI113" s="910"/>
      <c r="BJ113" s="910"/>
      <c r="BK113" s="910"/>
      <c r="BL113" s="910"/>
      <c r="BM113" s="910"/>
      <c r="BN113" s="910"/>
      <c r="BO113" s="910"/>
      <c r="BP113" s="911"/>
      <c r="BQ113" s="912">
        <v>194816</v>
      </c>
      <c r="BR113" s="913"/>
      <c r="BS113" s="913"/>
      <c r="BT113" s="913"/>
      <c r="BU113" s="913"/>
      <c r="BV113" s="913">
        <v>165894</v>
      </c>
      <c r="BW113" s="913"/>
      <c r="BX113" s="913"/>
      <c r="BY113" s="913"/>
      <c r="BZ113" s="913"/>
      <c r="CA113" s="913">
        <v>139836</v>
      </c>
      <c r="CB113" s="913"/>
      <c r="CC113" s="913"/>
      <c r="CD113" s="913"/>
      <c r="CE113" s="913"/>
      <c r="CF113" s="907">
        <v>4</v>
      </c>
      <c r="CG113" s="908"/>
      <c r="CH113" s="908"/>
      <c r="CI113" s="908"/>
      <c r="CJ113" s="908"/>
      <c r="CK113" s="935"/>
      <c r="CL113" s="93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442</v>
      </c>
      <c r="DH113" s="946"/>
      <c r="DI113" s="946"/>
      <c r="DJ113" s="946"/>
      <c r="DK113" s="947"/>
      <c r="DL113" s="948" t="s">
        <v>449</v>
      </c>
      <c r="DM113" s="946"/>
      <c r="DN113" s="946"/>
      <c r="DO113" s="946"/>
      <c r="DP113" s="947"/>
      <c r="DQ113" s="948" t="s">
        <v>412</v>
      </c>
      <c r="DR113" s="946"/>
      <c r="DS113" s="946"/>
      <c r="DT113" s="946"/>
      <c r="DU113" s="947"/>
      <c r="DV113" s="949" t="s">
        <v>412</v>
      </c>
      <c r="DW113" s="950"/>
      <c r="DX113" s="950"/>
      <c r="DY113" s="950"/>
      <c r="DZ113" s="951"/>
    </row>
    <row r="114" spans="1:130" s="224" customFormat="1" ht="26.25" customHeight="1" x14ac:dyDescent="0.2">
      <c r="A114" s="941"/>
      <c r="B114" s="942"/>
      <c r="C114" s="910" t="s">
        <v>455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34300</v>
      </c>
      <c r="AB114" s="946"/>
      <c r="AC114" s="946"/>
      <c r="AD114" s="946"/>
      <c r="AE114" s="947"/>
      <c r="AF114" s="948">
        <v>34517</v>
      </c>
      <c r="AG114" s="946"/>
      <c r="AH114" s="946"/>
      <c r="AI114" s="946"/>
      <c r="AJ114" s="947"/>
      <c r="AK114" s="948">
        <v>36146</v>
      </c>
      <c r="AL114" s="946"/>
      <c r="AM114" s="946"/>
      <c r="AN114" s="946"/>
      <c r="AO114" s="947"/>
      <c r="AP114" s="949">
        <v>1</v>
      </c>
      <c r="AQ114" s="950"/>
      <c r="AR114" s="950"/>
      <c r="AS114" s="950"/>
      <c r="AT114" s="951"/>
      <c r="AU114" s="895"/>
      <c r="AV114" s="896"/>
      <c r="AW114" s="896"/>
      <c r="AX114" s="896"/>
      <c r="AY114" s="896"/>
      <c r="AZ114" s="909" t="s">
        <v>456</v>
      </c>
      <c r="BA114" s="910"/>
      <c r="BB114" s="910"/>
      <c r="BC114" s="910"/>
      <c r="BD114" s="910"/>
      <c r="BE114" s="910"/>
      <c r="BF114" s="910"/>
      <c r="BG114" s="910"/>
      <c r="BH114" s="910"/>
      <c r="BI114" s="910"/>
      <c r="BJ114" s="910"/>
      <c r="BK114" s="910"/>
      <c r="BL114" s="910"/>
      <c r="BM114" s="910"/>
      <c r="BN114" s="910"/>
      <c r="BO114" s="910"/>
      <c r="BP114" s="911"/>
      <c r="BQ114" s="912">
        <v>1080172</v>
      </c>
      <c r="BR114" s="913"/>
      <c r="BS114" s="913"/>
      <c r="BT114" s="913"/>
      <c r="BU114" s="913"/>
      <c r="BV114" s="913">
        <v>1050722</v>
      </c>
      <c r="BW114" s="913"/>
      <c r="BX114" s="913"/>
      <c r="BY114" s="913"/>
      <c r="BZ114" s="913"/>
      <c r="CA114" s="913">
        <v>1049563</v>
      </c>
      <c r="CB114" s="913"/>
      <c r="CC114" s="913"/>
      <c r="CD114" s="913"/>
      <c r="CE114" s="913"/>
      <c r="CF114" s="907">
        <v>30.3</v>
      </c>
      <c r="CG114" s="908"/>
      <c r="CH114" s="908"/>
      <c r="CI114" s="908"/>
      <c r="CJ114" s="908"/>
      <c r="CK114" s="935"/>
      <c r="CL114" s="936"/>
      <c r="CM114" s="909" t="s">
        <v>457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412</v>
      </c>
      <c r="DH114" s="946"/>
      <c r="DI114" s="946"/>
      <c r="DJ114" s="946"/>
      <c r="DK114" s="947"/>
      <c r="DL114" s="948" t="s">
        <v>412</v>
      </c>
      <c r="DM114" s="946"/>
      <c r="DN114" s="946"/>
      <c r="DO114" s="946"/>
      <c r="DP114" s="947"/>
      <c r="DQ114" s="948" t="s">
        <v>412</v>
      </c>
      <c r="DR114" s="946"/>
      <c r="DS114" s="946"/>
      <c r="DT114" s="946"/>
      <c r="DU114" s="947"/>
      <c r="DV114" s="949" t="s">
        <v>442</v>
      </c>
      <c r="DW114" s="950"/>
      <c r="DX114" s="950"/>
      <c r="DY114" s="950"/>
      <c r="DZ114" s="951"/>
    </row>
    <row r="115" spans="1:130" s="224" customFormat="1" ht="26.25" customHeight="1" x14ac:dyDescent="0.2">
      <c r="A115" s="941"/>
      <c r="B115" s="942"/>
      <c r="C115" s="910" t="s">
        <v>458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1704</v>
      </c>
      <c r="AB115" s="925"/>
      <c r="AC115" s="925"/>
      <c r="AD115" s="925"/>
      <c r="AE115" s="926"/>
      <c r="AF115" s="927">
        <v>1704</v>
      </c>
      <c r="AG115" s="925"/>
      <c r="AH115" s="925"/>
      <c r="AI115" s="925"/>
      <c r="AJ115" s="926"/>
      <c r="AK115" s="927" t="s">
        <v>412</v>
      </c>
      <c r="AL115" s="925"/>
      <c r="AM115" s="925"/>
      <c r="AN115" s="925"/>
      <c r="AO115" s="926"/>
      <c r="AP115" s="928" t="s">
        <v>439</v>
      </c>
      <c r="AQ115" s="929"/>
      <c r="AR115" s="929"/>
      <c r="AS115" s="929"/>
      <c r="AT115" s="930"/>
      <c r="AU115" s="895"/>
      <c r="AV115" s="896"/>
      <c r="AW115" s="896"/>
      <c r="AX115" s="896"/>
      <c r="AY115" s="896"/>
      <c r="AZ115" s="909" t="s">
        <v>459</v>
      </c>
      <c r="BA115" s="910"/>
      <c r="BB115" s="910"/>
      <c r="BC115" s="910"/>
      <c r="BD115" s="910"/>
      <c r="BE115" s="910"/>
      <c r="BF115" s="910"/>
      <c r="BG115" s="910"/>
      <c r="BH115" s="910"/>
      <c r="BI115" s="910"/>
      <c r="BJ115" s="910"/>
      <c r="BK115" s="910"/>
      <c r="BL115" s="910"/>
      <c r="BM115" s="910"/>
      <c r="BN115" s="910"/>
      <c r="BO115" s="910"/>
      <c r="BP115" s="911"/>
      <c r="BQ115" s="912">
        <v>4521</v>
      </c>
      <c r="BR115" s="913"/>
      <c r="BS115" s="913"/>
      <c r="BT115" s="913"/>
      <c r="BU115" s="913"/>
      <c r="BV115" s="913">
        <v>3201</v>
      </c>
      <c r="BW115" s="913"/>
      <c r="BX115" s="913"/>
      <c r="BY115" s="913"/>
      <c r="BZ115" s="913"/>
      <c r="CA115" s="913">
        <v>1881</v>
      </c>
      <c r="CB115" s="913"/>
      <c r="CC115" s="913"/>
      <c r="CD115" s="913"/>
      <c r="CE115" s="913"/>
      <c r="CF115" s="907">
        <v>0.1</v>
      </c>
      <c r="CG115" s="908"/>
      <c r="CH115" s="908"/>
      <c r="CI115" s="908"/>
      <c r="CJ115" s="908"/>
      <c r="CK115" s="935"/>
      <c r="CL115" s="936"/>
      <c r="CM115" s="909" t="s">
        <v>460</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442</v>
      </c>
      <c r="DH115" s="946"/>
      <c r="DI115" s="946"/>
      <c r="DJ115" s="946"/>
      <c r="DK115" s="947"/>
      <c r="DL115" s="948" t="s">
        <v>412</v>
      </c>
      <c r="DM115" s="946"/>
      <c r="DN115" s="946"/>
      <c r="DO115" s="946"/>
      <c r="DP115" s="947"/>
      <c r="DQ115" s="948" t="s">
        <v>449</v>
      </c>
      <c r="DR115" s="946"/>
      <c r="DS115" s="946"/>
      <c r="DT115" s="946"/>
      <c r="DU115" s="947"/>
      <c r="DV115" s="949" t="s">
        <v>412</v>
      </c>
      <c r="DW115" s="950"/>
      <c r="DX115" s="950"/>
      <c r="DY115" s="950"/>
      <c r="DZ115" s="951"/>
    </row>
    <row r="116" spans="1:130" s="224" customFormat="1" ht="26.25" customHeight="1" x14ac:dyDescent="0.2">
      <c r="A116" s="943"/>
      <c r="B116" s="944"/>
      <c r="C116" s="952" t="s">
        <v>461</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449</v>
      </c>
      <c r="AB116" s="946"/>
      <c r="AC116" s="946"/>
      <c r="AD116" s="946"/>
      <c r="AE116" s="947"/>
      <c r="AF116" s="948" t="s">
        <v>412</v>
      </c>
      <c r="AG116" s="946"/>
      <c r="AH116" s="946"/>
      <c r="AI116" s="946"/>
      <c r="AJ116" s="947"/>
      <c r="AK116" s="948" t="s">
        <v>449</v>
      </c>
      <c r="AL116" s="946"/>
      <c r="AM116" s="946"/>
      <c r="AN116" s="946"/>
      <c r="AO116" s="947"/>
      <c r="AP116" s="949" t="s">
        <v>412</v>
      </c>
      <c r="AQ116" s="950"/>
      <c r="AR116" s="950"/>
      <c r="AS116" s="950"/>
      <c r="AT116" s="951"/>
      <c r="AU116" s="895"/>
      <c r="AV116" s="896"/>
      <c r="AW116" s="896"/>
      <c r="AX116" s="896"/>
      <c r="AY116" s="896"/>
      <c r="AZ116" s="954" t="s">
        <v>462</v>
      </c>
      <c r="BA116" s="955"/>
      <c r="BB116" s="955"/>
      <c r="BC116" s="955"/>
      <c r="BD116" s="955"/>
      <c r="BE116" s="955"/>
      <c r="BF116" s="955"/>
      <c r="BG116" s="955"/>
      <c r="BH116" s="955"/>
      <c r="BI116" s="955"/>
      <c r="BJ116" s="955"/>
      <c r="BK116" s="955"/>
      <c r="BL116" s="955"/>
      <c r="BM116" s="955"/>
      <c r="BN116" s="955"/>
      <c r="BO116" s="955"/>
      <c r="BP116" s="956"/>
      <c r="BQ116" s="912" t="s">
        <v>412</v>
      </c>
      <c r="BR116" s="913"/>
      <c r="BS116" s="913"/>
      <c r="BT116" s="913"/>
      <c r="BU116" s="913"/>
      <c r="BV116" s="913" t="s">
        <v>412</v>
      </c>
      <c r="BW116" s="913"/>
      <c r="BX116" s="913"/>
      <c r="BY116" s="913"/>
      <c r="BZ116" s="913"/>
      <c r="CA116" s="913" t="s">
        <v>439</v>
      </c>
      <c r="CB116" s="913"/>
      <c r="CC116" s="913"/>
      <c r="CD116" s="913"/>
      <c r="CE116" s="913"/>
      <c r="CF116" s="907" t="s">
        <v>412</v>
      </c>
      <c r="CG116" s="908"/>
      <c r="CH116" s="908"/>
      <c r="CI116" s="908"/>
      <c r="CJ116" s="908"/>
      <c r="CK116" s="935"/>
      <c r="CL116" s="936"/>
      <c r="CM116" s="909" t="s">
        <v>463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442</v>
      </c>
      <c r="DH116" s="946"/>
      <c r="DI116" s="946"/>
      <c r="DJ116" s="946"/>
      <c r="DK116" s="947"/>
      <c r="DL116" s="948" t="s">
        <v>439</v>
      </c>
      <c r="DM116" s="946"/>
      <c r="DN116" s="946"/>
      <c r="DO116" s="946"/>
      <c r="DP116" s="947"/>
      <c r="DQ116" s="948" t="s">
        <v>442</v>
      </c>
      <c r="DR116" s="946"/>
      <c r="DS116" s="946"/>
      <c r="DT116" s="946"/>
      <c r="DU116" s="947"/>
      <c r="DV116" s="949" t="s">
        <v>442</v>
      </c>
      <c r="DW116" s="950"/>
      <c r="DX116" s="950"/>
      <c r="DY116" s="950"/>
      <c r="DZ116" s="951"/>
    </row>
    <row r="117" spans="1:130" s="224" customFormat="1" ht="26.25" customHeight="1" x14ac:dyDescent="0.2">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464</v>
      </c>
      <c r="Z117" s="881"/>
      <c r="AA117" s="965">
        <v>683107</v>
      </c>
      <c r="AB117" s="966"/>
      <c r="AC117" s="966"/>
      <c r="AD117" s="966"/>
      <c r="AE117" s="967"/>
      <c r="AF117" s="968">
        <v>683195</v>
      </c>
      <c r="AG117" s="966"/>
      <c r="AH117" s="966"/>
      <c r="AI117" s="966"/>
      <c r="AJ117" s="967"/>
      <c r="AK117" s="968">
        <v>704977</v>
      </c>
      <c r="AL117" s="966"/>
      <c r="AM117" s="966"/>
      <c r="AN117" s="966"/>
      <c r="AO117" s="967"/>
      <c r="AP117" s="969"/>
      <c r="AQ117" s="970"/>
      <c r="AR117" s="970"/>
      <c r="AS117" s="970"/>
      <c r="AT117" s="971"/>
      <c r="AU117" s="895"/>
      <c r="AV117" s="896"/>
      <c r="AW117" s="896"/>
      <c r="AX117" s="896"/>
      <c r="AY117" s="896"/>
      <c r="AZ117" s="961" t="s">
        <v>465</v>
      </c>
      <c r="BA117" s="962"/>
      <c r="BB117" s="962"/>
      <c r="BC117" s="962"/>
      <c r="BD117" s="962"/>
      <c r="BE117" s="962"/>
      <c r="BF117" s="962"/>
      <c r="BG117" s="962"/>
      <c r="BH117" s="962"/>
      <c r="BI117" s="962"/>
      <c r="BJ117" s="962"/>
      <c r="BK117" s="962"/>
      <c r="BL117" s="962"/>
      <c r="BM117" s="962"/>
      <c r="BN117" s="962"/>
      <c r="BO117" s="962"/>
      <c r="BP117" s="963"/>
      <c r="BQ117" s="912" t="s">
        <v>412</v>
      </c>
      <c r="BR117" s="913"/>
      <c r="BS117" s="913"/>
      <c r="BT117" s="913"/>
      <c r="BU117" s="913"/>
      <c r="BV117" s="913" t="s">
        <v>412</v>
      </c>
      <c r="BW117" s="913"/>
      <c r="BX117" s="913"/>
      <c r="BY117" s="913"/>
      <c r="BZ117" s="913"/>
      <c r="CA117" s="913" t="s">
        <v>412</v>
      </c>
      <c r="CB117" s="913"/>
      <c r="CC117" s="913"/>
      <c r="CD117" s="913"/>
      <c r="CE117" s="913"/>
      <c r="CF117" s="907" t="s">
        <v>412</v>
      </c>
      <c r="CG117" s="908"/>
      <c r="CH117" s="908"/>
      <c r="CI117" s="908"/>
      <c r="CJ117" s="908"/>
      <c r="CK117" s="935"/>
      <c r="CL117" s="936"/>
      <c r="CM117" s="909" t="s">
        <v>466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412</v>
      </c>
      <c r="DH117" s="946"/>
      <c r="DI117" s="946"/>
      <c r="DJ117" s="946"/>
      <c r="DK117" s="947"/>
      <c r="DL117" s="948" t="s">
        <v>449</v>
      </c>
      <c r="DM117" s="946"/>
      <c r="DN117" s="946"/>
      <c r="DO117" s="946"/>
      <c r="DP117" s="947"/>
      <c r="DQ117" s="948" t="s">
        <v>412</v>
      </c>
      <c r="DR117" s="946"/>
      <c r="DS117" s="946"/>
      <c r="DT117" s="946"/>
      <c r="DU117" s="947"/>
      <c r="DV117" s="949" t="s">
        <v>449</v>
      </c>
      <c r="DW117" s="950"/>
      <c r="DX117" s="950"/>
      <c r="DY117" s="950"/>
      <c r="DZ117" s="951"/>
    </row>
    <row r="118" spans="1:130" s="224" customFormat="1" ht="26.25" customHeight="1" x14ac:dyDescent="0.2">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307</v>
      </c>
      <c r="AL118" s="880"/>
      <c r="AM118" s="880"/>
      <c r="AN118" s="880"/>
      <c r="AO118" s="881"/>
      <c r="AP118" s="957" t="s">
        <v>433</v>
      </c>
      <c r="AQ118" s="958"/>
      <c r="AR118" s="958"/>
      <c r="AS118" s="958"/>
      <c r="AT118" s="959"/>
      <c r="AU118" s="895"/>
      <c r="AV118" s="896"/>
      <c r="AW118" s="896"/>
      <c r="AX118" s="896"/>
      <c r="AY118" s="896"/>
      <c r="AZ118" s="960" t="s">
        <v>467</v>
      </c>
      <c r="BA118" s="952"/>
      <c r="BB118" s="952"/>
      <c r="BC118" s="952"/>
      <c r="BD118" s="952"/>
      <c r="BE118" s="952"/>
      <c r="BF118" s="952"/>
      <c r="BG118" s="952"/>
      <c r="BH118" s="952"/>
      <c r="BI118" s="952"/>
      <c r="BJ118" s="952"/>
      <c r="BK118" s="952"/>
      <c r="BL118" s="952"/>
      <c r="BM118" s="952"/>
      <c r="BN118" s="952"/>
      <c r="BO118" s="952"/>
      <c r="BP118" s="953"/>
      <c r="BQ118" s="986" t="s">
        <v>443</v>
      </c>
      <c r="BR118" s="987"/>
      <c r="BS118" s="987"/>
      <c r="BT118" s="987"/>
      <c r="BU118" s="987"/>
      <c r="BV118" s="987" t="s">
        <v>412</v>
      </c>
      <c r="BW118" s="987"/>
      <c r="BX118" s="987"/>
      <c r="BY118" s="987"/>
      <c r="BZ118" s="987"/>
      <c r="CA118" s="987" t="s">
        <v>443</v>
      </c>
      <c r="CB118" s="987"/>
      <c r="CC118" s="987"/>
      <c r="CD118" s="987"/>
      <c r="CE118" s="987"/>
      <c r="CF118" s="907" t="s">
        <v>443</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439</v>
      </c>
      <c r="DH118" s="946"/>
      <c r="DI118" s="946"/>
      <c r="DJ118" s="946"/>
      <c r="DK118" s="947"/>
      <c r="DL118" s="948" t="s">
        <v>412</v>
      </c>
      <c r="DM118" s="946"/>
      <c r="DN118" s="946"/>
      <c r="DO118" s="946"/>
      <c r="DP118" s="947"/>
      <c r="DQ118" s="948" t="s">
        <v>443</v>
      </c>
      <c r="DR118" s="946"/>
      <c r="DS118" s="946"/>
      <c r="DT118" s="946"/>
      <c r="DU118" s="947"/>
      <c r="DV118" s="949" t="s">
        <v>443</v>
      </c>
      <c r="DW118" s="950"/>
      <c r="DX118" s="950"/>
      <c r="DY118" s="950"/>
      <c r="DZ118" s="951"/>
    </row>
    <row r="119" spans="1:130" s="224" customFormat="1" ht="26.25" customHeight="1" x14ac:dyDescent="0.2">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443</v>
      </c>
      <c r="AB119" s="887"/>
      <c r="AC119" s="887"/>
      <c r="AD119" s="887"/>
      <c r="AE119" s="888"/>
      <c r="AF119" s="889" t="s">
        <v>439</v>
      </c>
      <c r="AG119" s="887"/>
      <c r="AH119" s="887"/>
      <c r="AI119" s="887"/>
      <c r="AJ119" s="888"/>
      <c r="AK119" s="889" t="s">
        <v>412</v>
      </c>
      <c r="AL119" s="887"/>
      <c r="AM119" s="887"/>
      <c r="AN119" s="887"/>
      <c r="AO119" s="888"/>
      <c r="AP119" s="890" t="s">
        <v>443</v>
      </c>
      <c r="AQ119" s="891"/>
      <c r="AR119" s="891"/>
      <c r="AS119" s="891"/>
      <c r="AT119" s="892"/>
      <c r="AU119" s="897"/>
      <c r="AV119" s="898"/>
      <c r="AW119" s="898"/>
      <c r="AX119" s="898"/>
      <c r="AY119" s="898"/>
      <c r="AZ119" s="245" t="s">
        <v>187</v>
      </c>
      <c r="BA119" s="245"/>
      <c r="BB119" s="245"/>
      <c r="BC119" s="245"/>
      <c r="BD119" s="245"/>
      <c r="BE119" s="245"/>
      <c r="BF119" s="245"/>
      <c r="BG119" s="245"/>
      <c r="BH119" s="245"/>
      <c r="BI119" s="245"/>
      <c r="BJ119" s="245"/>
      <c r="BK119" s="245"/>
      <c r="BL119" s="245"/>
      <c r="BM119" s="245"/>
      <c r="BN119" s="245"/>
      <c r="BO119" s="964" t="s">
        <v>469</v>
      </c>
      <c r="BP119" s="992"/>
      <c r="BQ119" s="986">
        <v>8477798</v>
      </c>
      <c r="BR119" s="987"/>
      <c r="BS119" s="987"/>
      <c r="BT119" s="987"/>
      <c r="BU119" s="987"/>
      <c r="BV119" s="987">
        <v>8436713</v>
      </c>
      <c r="BW119" s="987"/>
      <c r="BX119" s="987"/>
      <c r="BY119" s="987"/>
      <c r="BZ119" s="987"/>
      <c r="CA119" s="987">
        <v>7974963</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2073</v>
      </c>
      <c r="DH119" s="973"/>
      <c r="DI119" s="973"/>
      <c r="DJ119" s="973"/>
      <c r="DK119" s="974"/>
      <c r="DL119" s="972">
        <v>369</v>
      </c>
      <c r="DM119" s="973"/>
      <c r="DN119" s="973"/>
      <c r="DO119" s="973"/>
      <c r="DP119" s="974"/>
      <c r="DQ119" s="972" t="s">
        <v>449</v>
      </c>
      <c r="DR119" s="973"/>
      <c r="DS119" s="973"/>
      <c r="DT119" s="973"/>
      <c r="DU119" s="974"/>
      <c r="DV119" s="975" t="s">
        <v>412</v>
      </c>
      <c r="DW119" s="976"/>
      <c r="DX119" s="976"/>
      <c r="DY119" s="976"/>
      <c r="DZ119" s="977"/>
    </row>
    <row r="120" spans="1:130" s="224" customFormat="1" ht="26.25" customHeight="1" x14ac:dyDescent="0.2">
      <c r="A120" s="1044"/>
      <c r="B120" s="936"/>
      <c r="C120" s="909" t="s">
        <v>445</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443</v>
      </c>
      <c r="AB120" s="946"/>
      <c r="AC120" s="946"/>
      <c r="AD120" s="946"/>
      <c r="AE120" s="947"/>
      <c r="AF120" s="948" t="s">
        <v>412</v>
      </c>
      <c r="AG120" s="946"/>
      <c r="AH120" s="946"/>
      <c r="AI120" s="946"/>
      <c r="AJ120" s="947"/>
      <c r="AK120" s="948" t="s">
        <v>412</v>
      </c>
      <c r="AL120" s="946"/>
      <c r="AM120" s="946"/>
      <c r="AN120" s="946"/>
      <c r="AO120" s="947"/>
      <c r="AP120" s="949" t="s">
        <v>440</v>
      </c>
      <c r="AQ120" s="950"/>
      <c r="AR120" s="950"/>
      <c r="AS120" s="950"/>
      <c r="AT120" s="951"/>
      <c r="AU120" s="978" t="s">
        <v>471</v>
      </c>
      <c r="AV120" s="979"/>
      <c r="AW120" s="979"/>
      <c r="AX120" s="979"/>
      <c r="AY120" s="980"/>
      <c r="AZ120" s="916" t="s">
        <v>472</v>
      </c>
      <c r="BA120" s="884"/>
      <c r="BB120" s="884"/>
      <c r="BC120" s="884"/>
      <c r="BD120" s="884"/>
      <c r="BE120" s="884"/>
      <c r="BF120" s="884"/>
      <c r="BG120" s="884"/>
      <c r="BH120" s="884"/>
      <c r="BI120" s="884"/>
      <c r="BJ120" s="884"/>
      <c r="BK120" s="884"/>
      <c r="BL120" s="884"/>
      <c r="BM120" s="884"/>
      <c r="BN120" s="884"/>
      <c r="BO120" s="884"/>
      <c r="BP120" s="885"/>
      <c r="BQ120" s="917">
        <v>8921256</v>
      </c>
      <c r="BR120" s="918"/>
      <c r="BS120" s="918"/>
      <c r="BT120" s="918"/>
      <c r="BU120" s="918"/>
      <c r="BV120" s="918">
        <v>11725721</v>
      </c>
      <c r="BW120" s="918"/>
      <c r="BX120" s="918"/>
      <c r="BY120" s="918"/>
      <c r="BZ120" s="918"/>
      <c r="CA120" s="918">
        <v>9596362</v>
      </c>
      <c r="CB120" s="918"/>
      <c r="CC120" s="918"/>
      <c r="CD120" s="918"/>
      <c r="CE120" s="918"/>
      <c r="CF120" s="931">
        <v>276.8</v>
      </c>
      <c r="CG120" s="932"/>
      <c r="CH120" s="932"/>
      <c r="CI120" s="932"/>
      <c r="CJ120" s="932"/>
      <c r="CK120" s="993" t="s">
        <v>473</v>
      </c>
      <c r="CL120" s="994"/>
      <c r="CM120" s="994"/>
      <c r="CN120" s="994"/>
      <c r="CO120" s="995"/>
      <c r="CP120" s="1001" t="s">
        <v>474</v>
      </c>
      <c r="CQ120" s="1002"/>
      <c r="CR120" s="1002"/>
      <c r="CS120" s="1002"/>
      <c r="CT120" s="1002"/>
      <c r="CU120" s="1002"/>
      <c r="CV120" s="1002"/>
      <c r="CW120" s="1002"/>
      <c r="CX120" s="1002"/>
      <c r="CY120" s="1002"/>
      <c r="CZ120" s="1002"/>
      <c r="DA120" s="1002"/>
      <c r="DB120" s="1002"/>
      <c r="DC120" s="1002"/>
      <c r="DD120" s="1002"/>
      <c r="DE120" s="1002"/>
      <c r="DF120" s="1003"/>
      <c r="DG120" s="917">
        <v>1080960</v>
      </c>
      <c r="DH120" s="918"/>
      <c r="DI120" s="918"/>
      <c r="DJ120" s="918"/>
      <c r="DK120" s="918"/>
      <c r="DL120" s="918">
        <v>967380</v>
      </c>
      <c r="DM120" s="918"/>
      <c r="DN120" s="918"/>
      <c r="DO120" s="918"/>
      <c r="DP120" s="918"/>
      <c r="DQ120" s="918">
        <v>827890</v>
      </c>
      <c r="DR120" s="918"/>
      <c r="DS120" s="918"/>
      <c r="DT120" s="918"/>
      <c r="DU120" s="918"/>
      <c r="DV120" s="919">
        <v>23.9</v>
      </c>
      <c r="DW120" s="919"/>
      <c r="DX120" s="919"/>
      <c r="DY120" s="919"/>
      <c r="DZ120" s="920"/>
    </row>
    <row r="121" spans="1:130" s="224" customFormat="1" ht="26.25" customHeight="1" x14ac:dyDescent="0.2">
      <c r="A121" s="1044"/>
      <c r="B121" s="936"/>
      <c r="C121" s="961" t="s">
        <v>475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443</v>
      </c>
      <c r="AB121" s="946"/>
      <c r="AC121" s="946"/>
      <c r="AD121" s="946"/>
      <c r="AE121" s="947"/>
      <c r="AF121" s="948" t="s">
        <v>440</v>
      </c>
      <c r="AG121" s="946"/>
      <c r="AH121" s="946"/>
      <c r="AI121" s="946"/>
      <c r="AJ121" s="947"/>
      <c r="AK121" s="948" t="s">
        <v>443</v>
      </c>
      <c r="AL121" s="946"/>
      <c r="AM121" s="946"/>
      <c r="AN121" s="946"/>
      <c r="AO121" s="947"/>
      <c r="AP121" s="949" t="s">
        <v>412</v>
      </c>
      <c r="AQ121" s="950"/>
      <c r="AR121" s="950"/>
      <c r="AS121" s="950"/>
      <c r="AT121" s="951"/>
      <c r="AU121" s="981"/>
      <c r="AV121" s="982"/>
      <c r="AW121" s="982"/>
      <c r="AX121" s="982"/>
      <c r="AY121" s="983"/>
      <c r="AZ121" s="909" t="s">
        <v>476</v>
      </c>
      <c r="BA121" s="910"/>
      <c r="BB121" s="910"/>
      <c r="BC121" s="910"/>
      <c r="BD121" s="910"/>
      <c r="BE121" s="910"/>
      <c r="BF121" s="910"/>
      <c r="BG121" s="910"/>
      <c r="BH121" s="910"/>
      <c r="BI121" s="910"/>
      <c r="BJ121" s="910"/>
      <c r="BK121" s="910"/>
      <c r="BL121" s="910"/>
      <c r="BM121" s="910"/>
      <c r="BN121" s="910"/>
      <c r="BO121" s="910"/>
      <c r="BP121" s="911"/>
      <c r="BQ121" s="912">
        <v>43010</v>
      </c>
      <c r="BR121" s="913"/>
      <c r="BS121" s="913"/>
      <c r="BT121" s="913"/>
      <c r="BU121" s="913"/>
      <c r="BV121" s="913">
        <v>28344</v>
      </c>
      <c r="BW121" s="913"/>
      <c r="BX121" s="913"/>
      <c r="BY121" s="913"/>
      <c r="BZ121" s="913"/>
      <c r="CA121" s="913">
        <v>17775</v>
      </c>
      <c r="CB121" s="913"/>
      <c r="CC121" s="913"/>
      <c r="CD121" s="913"/>
      <c r="CE121" s="913"/>
      <c r="CF121" s="907">
        <v>0.5</v>
      </c>
      <c r="CG121" s="908"/>
      <c r="CH121" s="908"/>
      <c r="CI121" s="908"/>
      <c r="CJ121" s="908"/>
      <c r="CK121" s="996"/>
      <c r="CL121" s="997"/>
      <c r="CM121" s="997"/>
      <c r="CN121" s="997"/>
      <c r="CO121" s="998"/>
      <c r="CP121" s="1006" t="s">
        <v>477</v>
      </c>
      <c r="CQ121" s="1007"/>
      <c r="CR121" s="1007"/>
      <c r="CS121" s="1007"/>
      <c r="CT121" s="1007"/>
      <c r="CU121" s="1007"/>
      <c r="CV121" s="1007"/>
      <c r="CW121" s="1007"/>
      <c r="CX121" s="1007"/>
      <c r="CY121" s="1007"/>
      <c r="CZ121" s="1007"/>
      <c r="DA121" s="1007"/>
      <c r="DB121" s="1007"/>
      <c r="DC121" s="1007"/>
      <c r="DD121" s="1007"/>
      <c r="DE121" s="1007"/>
      <c r="DF121" s="1008"/>
      <c r="DG121" s="912">
        <v>127966</v>
      </c>
      <c r="DH121" s="913"/>
      <c r="DI121" s="913"/>
      <c r="DJ121" s="913"/>
      <c r="DK121" s="913"/>
      <c r="DL121" s="913">
        <v>228128</v>
      </c>
      <c r="DM121" s="913"/>
      <c r="DN121" s="913"/>
      <c r="DO121" s="913"/>
      <c r="DP121" s="913"/>
      <c r="DQ121" s="913">
        <v>239512</v>
      </c>
      <c r="DR121" s="913"/>
      <c r="DS121" s="913"/>
      <c r="DT121" s="913"/>
      <c r="DU121" s="913"/>
      <c r="DV121" s="914">
        <v>6.9</v>
      </c>
      <c r="DW121" s="914"/>
      <c r="DX121" s="914"/>
      <c r="DY121" s="914"/>
      <c r="DZ121" s="915"/>
    </row>
    <row r="122" spans="1:130" s="224" customFormat="1" ht="26.25" customHeight="1" x14ac:dyDescent="0.2">
      <c r="A122" s="1044"/>
      <c r="B122" s="936"/>
      <c r="C122" s="909" t="s">
        <v>457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443</v>
      </c>
      <c r="AB122" s="946"/>
      <c r="AC122" s="946"/>
      <c r="AD122" s="946"/>
      <c r="AE122" s="947"/>
      <c r="AF122" s="948" t="s">
        <v>412</v>
      </c>
      <c r="AG122" s="946"/>
      <c r="AH122" s="946"/>
      <c r="AI122" s="946"/>
      <c r="AJ122" s="947"/>
      <c r="AK122" s="948" t="s">
        <v>443</v>
      </c>
      <c r="AL122" s="946"/>
      <c r="AM122" s="946"/>
      <c r="AN122" s="946"/>
      <c r="AO122" s="947"/>
      <c r="AP122" s="949" t="s">
        <v>443</v>
      </c>
      <c r="AQ122" s="950"/>
      <c r="AR122" s="950"/>
      <c r="AS122" s="950"/>
      <c r="AT122" s="951"/>
      <c r="AU122" s="981"/>
      <c r="AV122" s="982"/>
      <c r="AW122" s="982"/>
      <c r="AX122" s="982"/>
      <c r="AY122" s="983"/>
      <c r="AZ122" s="960" t="s">
        <v>478</v>
      </c>
      <c r="BA122" s="952"/>
      <c r="BB122" s="952"/>
      <c r="BC122" s="952"/>
      <c r="BD122" s="952"/>
      <c r="BE122" s="952"/>
      <c r="BF122" s="952"/>
      <c r="BG122" s="952"/>
      <c r="BH122" s="952"/>
      <c r="BI122" s="952"/>
      <c r="BJ122" s="952"/>
      <c r="BK122" s="952"/>
      <c r="BL122" s="952"/>
      <c r="BM122" s="952"/>
      <c r="BN122" s="952"/>
      <c r="BO122" s="952"/>
      <c r="BP122" s="953"/>
      <c r="BQ122" s="986">
        <v>4891043</v>
      </c>
      <c r="BR122" s="987"/>
      <c r="BS122" s="987"/>
      <c r="BT122" s="987"/>
      <c r="BU122" s="987"/>
      <c r="BV122" s="987">
        <v>5232878</v>
      </c>
      <c r="BW122" s="987"/>
      <c r="BX122" s="987"/>
      <c r="BY122" s="987"/>
      <c r="BZ122" s="987"/>
      <c r="CA122" s="987">
        <v>4965184</v>
      </c>
      <c r="CB122" s="987"/>
      <c r="CC122" s="987"/>
      <c r="CD122" s="987"/>
      <c r="CE122" s="987"/>
      <c r="CF122" s="1004">
        <v>143.19999999999999</v>
      </c>
      <c r="CG122" s="1005"/>
      <c r="CH122" s="1005"/>
      <c r="CI122" s="1005"/>
      <c r="CJ122" s="1005"/>
      <c r="CK122" s="996"/>
      <c r="CL122" s="997"/>
      <c r="CM122" s="997"/>
      <c r="CN122" s="997"/>
      <c r="CO122" s="998"/>
      <c r="CP122" s="1006" t="s">
        <v>479</v>
      </c>
      <c r="CQ122" s="1007"/>
      <c r="CR122" s="1007"/>
      <c r="CS122" s="1007"/>
      <c r="CT122" s="1007"/>
      <c r="CU122" s="1007"/>
      <c r="CV122" s="1007"/>
      <c r="CW122" s="1007"/>
      <c r="CX122" s="1007"/>
      <c r="CY122" s="1007"/>
      <c r="CZ122" s="1007"/>
      <c r="DA122" s="1007"/>
      <c r="DB122" s="1007"/>
      <c r="DC122" s="1007"/>
      <c r="DD122" s="1007"/>
      <c r="DE122" s="1007"/>
      <c r="DF122" s="1008"/>
      <c r="DG122" s="912" t="s">
        <v>443</v>
      </c>
      <c r="DH122" s="913"/>
      <c r="DI122" s="913"/>
      <c r="DJ122" s="913"/>
      <c r="DK122" s="913"/>
      <c r="DL122" s="913" t="s">
        <v>449</v>
      </c>
      <c r="DM122" s="913"/>
      <c r="DN122" s="913"/>
      <c r="DO122" s="913"/>
      <c r="DP122" s="913"/>
      <c r="DQ122" s="913" t="s">
        <v>443</v>
      </c>
      <c r="DR122" s="913"/>
      <c r="DS122" s="913"/>
      <c r="DT122" s="913"/>
      <c r="DU122" s="913"/>
      <c r="DV122" s="914" t="s">
        <v>443</v>
      </c>
      <c r="DW122" s="914"/>
      <c r="DX122" s="914"/>
      <c r="DY122" s="914"/>
      <c r="DZ122" s="915"/>
    </row>
    <row r="123" spans="1:130" s="224" customFormat="1" ht="26.25" customHeight="1" x14ac:dyDescent="0.2">
      <c r="A123" s="1044"/>
      <c r="B123" s="936"/>
      <c r="C123" s="909" t="s">
        <v>463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412</v>
      </c>
      <c r="AB123" s="946"/>
      <c r="AC123" s="946"/>
      <c r="AD123" s="946"/>
      <c r="AE123" s="947"/>
      <c r="AF123" s="948" t="s">
        <v>412</v>
      </c>
      <c r="AG123" s="946"/>
      <c r="AH123" s="946"/>
      <c r="AI123" s="946"/>
      <c r="AJ123" s="947"/>
      <c r="AK123" s="948" t="s">
        <v>412</v>
      </c>
      <c r="AL123" s="946"/>
      <c r="AM123" s="946"/>
      <c r="AN123" s="946"/>
      <c r="AO123" s="947"/>
      <c r="AP123" s="949" t="s">
        <v>412</v>
      </c>
      <c r="AQ123" s="950"/>
      <c r="AR123" s="950"/>
      <c r="AS123" s="950"/>
      <c r="AT123" s="951"/>
      <c r="AU123" s="984"/>
      <c r="AV123" s="985"/>
      <c r="AW123" s="985"/>
      <c r="AX123" s="985"/>
      <c r="AY123" s="985"/>
      <c r="AZ123" s="245" t="s">
        <v>187</v>
      </c>
      <c r="BA123" s="245"/>
      <c r="BB123" s="245"/>
      <c r="BC123" s="245"/>
      <c r="BD123" s="245"/>
      <c r="BE123" s="245"/>
      <c r="BF123" s="245"/>
      <c r="BG123" s="245"/>
      <c r="BH123" s="245"/>
      <c r="BI123" s="245"/>
      <c r="BJ123" s="245"/>
      <c r="BK123" s="245"/>
      <c r="BL123" s="245"/>
      <c r="BM123" s="245"/>
      <c r="BN123" s="245"/>
      <c r="BO123" s="964" t="s">
        <v>480</v>
      </c>
      <c r="BP123" s="992"/>
      <c r="BQ123" s="1050">
        <v>13855309</v>
      </c>
      <c r="BR123" s="1051"/>
      <c r="BS123" s="1051"/>
      <c r="BT123" s="1051"/>
      <c r="BU123" s="1051"/>
      <c r="BV123" s="1051">
        <v>16986943</v>
      </c>
      <c r="BW123" s="1051"/>
      <c r="BX123" s="1051"/>
      <c r="BY123" s="1051"/>
      <c r="BZ123" s="1051"/>
      <c r="CA123" s="1051">
        <v>14579321</v>
      </c>
      <c r="CB123" s="1051"/>
      <c r="CC123" s="1051"/>
      <c r="CD123" s="1051"/>
      <c r="CE123" s="1051"/>
      <c r="CF123" s="988"/>
      <c r="CG123" s="989"/>
      <c r="CH123" s="989"/>
      <c r="CI123" s="989"/>
      <c r="CJ123" s="990"/>
      <c r="CK123" s="996"/>
      <c r="CL123" s="997"/>
      <c r="CM123" s="997"/>
      <c r="CN123" s="997"/>
      <c r="CO123" s="998"/>
      <c r="CP123" s="1006" t="s">
        <v>481</v>
      </c>
      <c r="CQ123" s="1007"/>
      <c r="CR123" s="1007"/>
      <c r="CS123" s="1007"/>
      <c r="CT123" s="1007"/>
      <c r="CU123" s="1007"/>
      <c r="CV123" s="1007"/>
      <c r="CW123" s="1007"/>
      <c r="CX123" s="1007"/>
      <c r="CY123" s="1007"/>
      <c r="CZ123" s="1007"/>
      <c r="DA123" s="1007"/>
      <c r="DB123" s="1007"/>
      <c r="DC123" s="1007"/>
      <c r="DD123" s="1007"/>
      <c r="DE123" s="1007"/>
      <c r="DF123" s="1008"/>
      <c r="DG123" s="945" t="s">
        <v>412</v>
      </c>
      <c r="DH123" s="946"/>
      <c r="DI123" s="946"/>
      <c r="DJ123" s="946"/>
      <c r="DK123" s="947"/>
      <c r="DL123" s="948" t="s">
        <v>412</v>
      </c>
      <c r="DM123" s="946"/>
      <c r="DN123" s="946"/>
      <c r="DO123" s="946"/>
      <c r="DP123" s="947"/>
      <c r="DQ123" s="948" t="s">
        <v>412</v>
      </c>
      <c r="DR123" s="946"/>
      <c r="DS123" s="946"/>
      <c r="DT123" s="946"/>
      <c r="DU123" s="947"/>
      <c r="DV123" s="949" t="s">
        <v>412</v>
      </c>
      <c r="DW123" s="950"/>
      <c r="DX123" s="950"/>
      <c r="DY123" s="950"/>
      <c r="DZ123" s="951"/>
    </row>
    <row r="124" spans="1:130" s="224" customFormat="1" ht="26.25" customHeight="1" thickBot="1" x14ac:dyDescent="0.25">
      <c r="A124" s="1044"/>
      <c r="B124" s="936"/>
      <c r="C124" s="909" t="s">
        <v>466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412</v>
      </c>
      <c r="AB124" s="946"/>
      <c r="AC124" s="946"/>
      <c r="AD124" s="946"/>
      <c r="AE124" s="947"/>
      <c r="AF124" s="948" t="s">
        <v>412</v>
      </c>
      <c r="AG124" s="946"/>
      <c r="AH124" s="946"/>
      <c r="AI124" s="946"/>
      <c r="AJ124" s="947"/>
      <c r="AK124" s="948" t="s">
        <v>412</v>
      </c>
      <c r="AL124" s="946"/>
      <c r="AM124" s="946"/>
      <c r="AN124" s="946"/>
      <c r="AO124" s="947"/>
      <c r="AP124" s="949" t="s">
        <v>412</v>
      </c>
      <c r="AQ124" s="950"/>
      <c r="AR124" s="950"/>
      <c r="AS124" s="950"/>
      <c r="AT124" s="951"/>
      <c r="AU124" s="1046" t="s">
        <v>482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412</v>
      </c>
      <c r="BR124" s="1014"/>
      <c r="BS124" s="1014"/>
      <c r="BT124" s="1014"/>
      <c r="BU124" s="1014"/>
      <c r="BV124" s="1014" t="s">
        <v>412</v>
      </c>
      <c r="BW124" s="1014"/>
      <c r="BX124" s="1014"/>
      <c r="BY124" s="1014"/>
      <c r="BZ124" s="1014"/>
      <c r="CA124" s="1014" t="s">
        <v>412</v>
      </c>
      <c r="CB124" s="1014"/>
      <c r="CC124" s="1014"/>
      <c r="CD124" s="1014"/>
      <c r="CE124" s="1014"/>
      <c r="CF124" s="1015"/>
      <c r="CG124" s="1016"/>
      <c r="CH124" s="1016"/>
      <c r="CI124" s="1016"/>
      <c r="CJ124" s="1017"/>
      <c r="CK124" s="999"/>
      <c r="CL124" s="999"/>
      <c r="CM124" s="999"/>
      <c r="CN124" s="999"/>
      <c r="CO124" s="1000"/>
      <c r="CP124" s="1006" t="s">
        <v>483</v>
      </c>
      <c r="CQ124" s="1007"/>
      <c r="CR124" s="1007"/>
      <c r="CS124" s="1007"/>
      <c r="CT124" s="1007"/>
      <c r="CU124" s="1007"/>
      <c r="CV124" s="1007"/>
      <c r="CW124" s="1007"/>
      <c r="CX124" s="1007"/>
      <c r="CY124" s="1007"/>
      <c r="CZ124" s="1007"/>
      <c r="DA124" s="1007"/>
      <c r="DB124" s="1007"/>
      <c r="DC124" s="1007"/>
      <c r="DD124" s="1007"/>
      <c r="DE124" s="1007"/>
      <c r="DF124" s="1008"/>
      <c r="DG124" s="991" t="s">
        <v>443</v>
      </c>
      <c r="DH124" s="973"/>
      <c r="DI124" s="973"/>
      <c r="DJ124" s="973"/>
      <c r="DK124" s="974"/>
      <c r="DL124" s="972" t="s">
        <v>443</v>
      </c>
      <c r="DM124" s="973"/>
      <c r="DN124" s="973"/>
      <c r="DO124" s="973"/>
      <c r="DP124" s="974"/>
      <c r="DQ124" s="972" t="s">
        <v>484</v>
      </c>
      <c r="DR124" s="973"/>
      <c r="DS124" s="973"/>
      <c r="DT124" s="973"/>
      <c r="DU124" s="974"/>
      <c r="DV124" s="975" t="s">
        <v>485</v>
      </c>
      <c r="DW124" s="976"/>
      <c r="DX124" s="976"/>
      <c r="DY124" s="976"/>
      <c r="DZ124" s="977"/>
    </row>
    <row r="125" spans="1:130" s="224" customFormat="1" ht="26.25" customHeight="1" x14ac:dyDescent="0.2">
      <c r="A125" s="1044"/>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486</v>
      </c>
      <c r="AB125" s="946"/>
      <c r="AC125" s="946"/>
      <c r="AD125" s="946"/>
      <c r="AE125" s="947"/>
      <c r="AF125" s="948" t="s">
        <v>487</v>
      </c>
      <c r="AG125" s="946"/>
      <c r="AH125" s="946"/>
      <c r="AI125" s="946"/>
      <c r="AJ125" s="947"/>
      <c r="AK125" s="948" t="s">
        <v>488</v>
      </c>
      <c r="AL125" s="946"/>
      <c r="AM125" s="946"/>
      <c r="AN125" s="946"/>
      <c r="AO125" s="947"/>
      <c r="AP125" s="949" t="s">
        <v>486</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489</v>
      </c>
      <c r="CL125" s="994"/>
      <c r="CM125" s="994"/>
      <c r="CN125" s="994"/>
      <c r="CO125" s="995"/>
      <c r="CP125" s="916" t="s">
        <v>490</v>
      </c>
      <c r="CQ125" s="884"/>
      <c r="CR125" s="884"/>
      <c r="CS125" s="884"/>
      <c r="CT125" s="884"/>
      <c r="CU125" s="884"/>
      <c r="CV125" s="884"/>
      <c r="CW125" s="884"/>
      <c r="CX125" s="884"/>
      <c r="CY125" s="884"/>
      <c r="CZ125" s="884"/>
      <c r="DA125" s="884"/>
      <c r="DB125" s="884"/>
      <c r="DC125" s="884"/>
      <c r="DD125" s="884"/>
      <c r="DE125" s="884"/>
      <c r="DF125" s="885"/>
      <c r="DG125" s="917" t="s">
        <v>491</v>
      </c>
      <c r="DH125" s="918"/>
      <c r="DI125" s="918"/>
      <c r="DJ125" s="918"/>
      <c r="DK125" s="918"/>
      <c r="DL125" s="918" t="s">
        <v>446</v>
      </c>
      <c r="DM125" s="918"/>
      <c r="DN125" s="918"/>
      <c r="DO125" s="918"/>
      <c r="DP125" s="918"/>
      <c r="DQ125" s="918" t="s">
        <v>412</v>
      </c>
      <c r="DR125" s="918"/>
      <c r="DS125" s="918"/>
      <c r="DT125" s="918"/>
      <c r="DU125" s="918"/>
      <c r="DV125" s="919" t="s">
        <v>486</v>
      </c>
      <c r="DW125" s="919"/>
      <c r="DX125" s="919"/>
      <c r="DY125" s="919"/>
      <c r="DZ125" s="920"/>
    </row>
    <row r="126" spans="1:130" s="224" customFormat="1" ht="26.25" customHeight="1" thickBot="1" x14ac:dyDescent="0.25">
      <c r="A126" s="1044"/>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1704</v>
      </c>
      <c r="AB126" s="946"/>
      <c r="AC126" s="946"/>
      <c r="AD126" s="946"/>
      <c r="AE126" s="947"/>
      <c r="AF126" s="948">
        <v>1704</v>
      </c>
      <c r="AG126" s="946"/>
      <c r="AH126" s="946"/>
      <c r="AI126" s="946"/>
      <c r="AJ126" s="947"/>
      <c r="AK126" s="948" t="s">
        <v>486</v>
      </c>
      <c r="AL126" s="946"/>
      <c r="AM126" s="946"/>
      <c r="AN126" s="946"/>
      <c r="AO126" s="947"/>
      <c r="AP126" s="949" t="s">
        <v>485</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492</v>
      </c>
      <c r="CQ126" s="910"/>
      <c r="CR126" s="910"/>
      <c r="CS126" s="910"/>
      <c r="CT126" s="910"/>
      <c r="CU126" s="910"/>
      <c r="CV126" s="910"/>
      <c r="CW126" s="910"/>
      <c r="CX126" s="910"/>
      <c r="CY126" s="910"/>
      <c r="CZ126" s="910"/>
      <c r="DA126" s="910"/>
      <c r="DB126" s="910"/>
      <c r="DC126" s="910"/>
      <c r="DD126" s="910"/>
      <c r="DE126" s="910"/>
      <c r="DF126" s="911"/>
      <c r="DG126" s="912" t="s">
        <v>486</v>
      </c>
      <c r="DH126" s="913"/>
      <c r="DI126" s="913"/>
      <c r="DJ126" s="913"/>
      <c r="DK126" s="913"/>
      <c r="DL126" s="913" t="s">
        <v>486</v>
      </c>
      <c r="DM126" s="913"/>
      <c r="DN126" s="913"/>
      <c r="DO126" s="913"/>
      <c r="DP126" s="913"/>
      <c r="DQ126" s="913" t="s">
        <v>412</v>
      </c>
      <c r="DR126" s="913"/>
      <c r="DS126" s="913"/>
      <c r="DT126" s="913"/>
      <c r="DU126" s="913"/>
      <c r="DV126" s="914" t="s">
        <v>239</v>
      </c>
      <c r="DW126" s="914"/>
      <c r="DX126" s="914"/>
      <c r="DY126" s="914"/>
      <c r="DZ126" s="915"/>
    </row>
    <row r="127" spans="1:130" s="224" customFormat="1" ht="26.25" customHeight="1" x14ac:dyDescent="0.2">
      <c r="A127" s="1045"/>
      <c r="B127" s="938"/>
      <c r="C127" s="960" t="s">
        <v>493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446</v>
      </c>
      <c r="AB127" s="946"/>
      <c r="AC127" s="946"/>
      <c r="AD127" s="946"/>
      <c r="AE127" s="947"/>
      <c r="AF127" s="948" t="s">
        <v>446</v>
      </c>
      <c r="AG127" s="946"/>
      <c r="AH127" s="946"/>
      <c r="AI127" s="946"/>
      <c r="AJ127" s="947"/>
      <c r="AK127" s="948" t="s">
        <v>446</v>
      </c>
      <c r="AL127" s="946"/>
      <c r="AM127" s="946"/>
      <c r="AN127" s="946"/>
      <c r="AO127" s="947"/>
      <c r="AP127" s="949" t="s">
        <v>412</v>
      </c>
      <c r="AQ127" s="950"/>
      <c r="AR127" s="950"/>
      <c r="AS127" s="950"/>
      <c r="AT127" s="951"/>
      <c r="AU127" s="226"/>
      <c r="AV127" s="226"/>
      <c r="AW127" s="226"/>
      <c r="AX127" s="1018" t="s">
        <v>494</v>
      </c>
      <c r="AY127" s="1019"/>
      <c r="AZ127" s="1019"/>
      <c r="BA127" s="1019"/>
      <c r="BB127" s="1019"/>
      <c r="BC127" s="1019"/>
      <c r="BD127" s="1019"/>
      <c r="BE127" s="1020"/>
      <c r="BF127" s="1021" t="s">
        <v>495</v>
      </c>
      <c r="BG127" s="1019"/>
      <c r="BH127" s="1019"/>
      <c r="BI127" s="1019"/>
      <c r="BJ127" s="1019"/>
      <c r="BK127" s="1019"/>
      <c r="BL127" s="1020"/>
      <c r="BM127" s="1021" t="s">
        <v>496</v>
      </c>
      <c r="BN127" s="1019"/>
      <c r="BO127" s="1019"/>
      <c r="BP127" s="1019"/>
      <c r="BQ127" s="1019"/>
      <c r="BR127" s="1019"/>
      <c r="BS127" s="1020"/>
      <c r="BT127" s="1021" t="s">
        <v>497</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498</v>
      </c>
      <c r="CQ127" s="910"/>
      <c r="CR127" s="910"/>
      <c r="CS127" s="910"/>
      <c r="CT127" s="910"/>
      <c r="CU127" s="910"/>
      <c r="CV127" s="910"/>
      <c r="CW127" s="910"/>
      <c r="CX127" s="910"/>
      <c r="CY127" s="910"/>
      <c r="CZ127" s="910"/>
      <c r="DA127" s="910"/>
      <c r="DB127" s="910"/>
      <c r="DC127" s="910"/>
      <c r="DD127" s="910"/>
      <c r="DE127" s="910"/>
      <c r="DF127" s="911"/>
      <c r="DG127" s="912" t="s">
        <v>446</v>
      </c>
      <c r="DH127" s="913"/>
      <c r="DI127" s="913"/>
      <c r="DJ127" s="913"/>
      <c r="DK127" s="913"/>
      <c r="DL127" s="913" t="s">
        <v>491</v>
      </c>
      <c r="DM127" s="913"/>
      <c r="DN127" s="913"/>
      <c r="DO127" s="913"/>
      <c r="DP127" s="913"/>
      <c r="DQ127" s="913" t="s">
        <v>499</v>
      </c>
      <c r="DR127" s="913"/>
      <c r="DS127" s="913"/>
      <c r="DT127" s="913"/>
      <c r="DU127" s="913"/>
      <c r="DV127" s="914" t="s">
        <v>446</v>
      </c>
      <c r="DW127" s="914"/>
      <c r="DX127" s="914"/>
      <c r="DY127" s="914"/>
      <c r="DZ127" s="915"/>
    </row>
    <row r="128" spans="1:130" s="224" customFormat="1" ht="26.25" customHeight="1" thickBot="1" x14ac:dyDescent="0.25">
      <c r="A128" s="1028" t="s">
        <v>500</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501</v>
      </c>
      <c r="X128" s="1030"/>
      <c r="Y128" s="1030"/>
      <c r="Z128" s="1031"/>
      <c r="AA128" s="1032">
        <v>15264</v>
      </c>
      <c r="AB128" s="1033"/>
      <c r="AC128" s="1033"/>
      <c r="AD128" s="1033"/>
      <c r="AE128" s="1034"/>
      <c r="AF128" s="1035">
        <v>15265</v>
      </c>
      <c r="AG128" s="1033"/>
      <c r="AH128" s="1033"/>
      <c r="AI128" s="1033"/>
      <c r="AJ128" s="1034"/>
      <c r="AK128" s="1035">
        <v>10968</v>
      </c>
      <c r="AL128" s="1033"/>
      <c r="AM128" s="1033"/>
      <c r="AN128" s="1033"/>
      <c r="AO128" s="1034"/>
      <c r="AP128" s="1036"/>
      <c r="AQ128" s="1037"/>
      <c r="AR128" s="1037"/>
      <c r="AS128" s="1037"/>
      <c r="AT128" s="1038"/>
      <c r="AU128" s="226"/>
      <c r="AV128" s="226"/>
      <c r="AW128" s="226"/>
      <c r="AX128" s="883" t="s">
        <v>502</v>
      </c>
      <c r="AY128" s="884"/>
      <c r="AZ128" s="884"/>
      <c r="BA128" s="884"/>
      <c r="BB128" s="884"/>
      <c r="BC128" s="884"/>
      <c r="BD128" s="884"/>
      <c r="BE128" s="885"/>
      <c r="BF128" s="1039" t="s">
        <v>443</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503</v>
      </c>
      <c r="CQ128" s="713"/>
      <c r="CR128" s="713"/>
      <c r="CS128" s="713"/>
      <c r="CT128" s="713"/>
      <c r="CU128" s="713"/>
      <c r="CV128" s="713"/>
      <c r="CW128" s="713"/>
      <c r="CX128" s="713"/>
      <c r="CY128" s="713"/>
      <c r="CZ128" s="713"/>
      <c r="DA128" s="713"/>
      <c r="DB128" s="713"/>
      <c r="DC128" s="713"/>
      <c r="DD128" s="713"/>
      <c r="DE128" s="713"/>
      <c r="DF128" s="1023"/>
      <c r="DG128" s="1024">
        <v>4521</v>
      </c>
      <c r="DH128" s="1025"/>
      <c r="DI128" s="1025"/>
      <c r="DJ128" s="1025"/>
      <c r="DK128" s="1025"/>
      <c r="DL128" s="1025">
        <v>3201</v>
      </c>
      <c r="DM128" s="1025"/>
      <c r="DN128" s="1025"/>
      <c r="DO128" s="1025"/>
      <c r="DP128" s="1025"/>
      <c r="DQ128" s="1025">
        <v>1881</v>
      </c>
      <c r="DR128" s="1025"/>
      <c r="DS128" s="1025"/>
      <c r="DT128" s="1025"/>
      <c r="DU128" s="1025"/>
      <c r="DV128" s="1026">
        <v>0.1</v>
      </c>
      <c r="DW128" s="1026"/>
      <c r="DX128" s="1026"/>
      <c r="DY128" s="1026"/>
      <c r="DZ128" s="1027"/>
    </row>
    <row r="129" spans="1:131" s="224" customFormat="1" ht="26.25" customHeight="1" x14ac:dyDescent="0.2">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504</v>
      </c>
      <c r="X129" s="1058"/>
      <c r="Y129" s="1058"/>
      <c r="Z129" s="1059"/>
      <c r="AA129" s="945">
        <v>3646618</v>
      </c>
      <c r="AB129" s="946"/>
      <c r="AC129" s="946"/>
      <c r="AD129" s="946"/>
      <c r="AE129" s="947"/>
      <c r="AF129" s="948">
        <v>3923370</v>
      </c>
      <c r="AG129" s="946"/>
      <c r="AH129" s="946"/>
      <c r="AI129" s="946"/>
      <c r="AJ129" s="947"/>
      <c r="AK129" s="948">
        <v>3887176</v>
      </c>
      <c r="AL129" s="946"/>
      <c r="AM129" s="946"/>
      <c r="AN129" s="946"/>
      <c r="AO129" s="947"/>
      <c r="AP129" s="1060"/>
      <c r="AQ129" s="1061"/>
      <c r="AR129" s="1061"/>
      <c r="AS129" s="1061"/>
      <c r="AT129" s="1062"/>
      <c r="AU129" s="227"/>
      <c r="AV129" s="227"/>
      <c r="AW129" s="227"/>
      <c r="AX129" s="1052" t="s">
        <v>505</v>
      </c>
      <c r="AY129" s="910"/>
      <c r="AZ129" s="910"/>
      <c r="BA129" s="910"/>
      <c r="BB129" s="910"/>
      <c r="BC129" s="910"/>
      <c r="BD129" s="910"/>
      <c r="BE129" s="911"/>
      <c r="BF129" s="1053" t="s">
        <v>412</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507</v>
      </c>
      <c r="X130" s="1058"/>
      <c r="Y130" s="1058"/>
      <c r="Z130" s="1059"/>
      <c r="AA130" s="945">
        <v>402817</v>
      </c>
      <c r="AB130" s="946"/>
      <c r="AC130" s="946"/>
      <c r="AD130" s="946"/>
      <c r="AE130" s="947"/>
      <c r="AF130" s="948">
        <v>411963</v>
      </c>
      <c r="AG130" s="946"/>
      <c r="AH130" s="946"/>
      <c r="AI130" s="946"/>
      <c r="AJ130" s="947"/>
      <c r="AK130" s="948">
        <v>420653</v>
      </c>
      <c r="AL130" s="946"/>
      <c r="AM130" s="946"/>
      <c r="AN130" s="946"/>
      <c r="AO130" s="947"/>
      <c r="AP130" s="1060"/>
      <c r="AQ130" s="1061"/>
      <c r="AR130" s="1061"/>
      <c r="AS130" s="1061"/>
      <c r="AT130" s="1062"/>
      <c r="AU130" s="227"/>
      <c r="AV130" s="227"/>
      <c r="AW130" s="227"/>
      <c r="AX130" s="1052" t="s">
        <v>508</v>
      </c>
      <c r="AY130" s="910"/>
      <c r="AZ130" s="910"/>
      <c r="BA130" s="910"/>
      <c r="BB130" s="910"/>
      <c r="BC130" s="910"/>
      <c r="BD130" s="910"/>
      <c r="BE130" s="911"/>
      <c r="BF130" s="1088">
        <v>7.7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509</v>
      </c>
      <c r="X131" s="1095"/>
      <c r="Y131" s="1095"/>
      <c r="Z131" s="1096"/>
      <c r="AA131" s="991">
        <v>3243801</v>
      </c>
      <c r="AB131" s="973"/>
      <c r="AC131" s="973"/>
      <c r="AD131" s="973"/>
      <c r="AE131" s="974"/>
      <c r="AF131" s="972">
        <v>3511407</v>
      </c>
      <c r="AG131" s="973"/>
      <c r="AH131" s="973"/>
      <c r="AI131" s="973"/>
      <c r="AJ131" s="974"/>
      <c r="AK131" s="972">
        <v>3466523</v>
      </c>
      <c r="AL131" s="973"/>
      <c r="AM131" s="973"/>
      <c r="AN131" s="973"/>
      <c r="AO131" s="974"/>
      <c r="AP131" s="1097"/>
      <c r="AQ131" s="1098"/>
      <c r="AR131" s="1098"/>
      <c r="AS131" s="1098"/>
      <c r="AT131" s="1099"/>
      <c r="AU131" s="227"/>
      <c r="AV131" s="227"/>
      <c r="AW131" s="227"/>
      <c r="AX131" s="1070" t="s">
        <v>510</v>
      </c>
      <c r="AY131" s="713"/>
      <c r="AZ131" s="713"/>
      <c r="BA131" s="713"/>
      <c r="BB131" s="713"/>
      <c r="BC131" s="713"/>
      <c r="BD131" s="713"/>
      <c r="BE131" s="1023"/>
      <c r="BF131" s="1071" t="s">
        <v>486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511</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512</v>
      </c>
      <c r="W132" s="1081"/>
      <c r="X132" s="1081"/>
      <c r="Y132" s="1081"/>
      <c r="Z132" s="1082"/>
      <c r="AA132" s="1083">
        <v>8.1702299249999992</v>
      </c>
      <c r="AB132" s="1084"/>
      <c r="AC132" s="1084"/>
      <c r="AD132" s="1084"/>
      <c r="AE132" s="1085"/>
      <c r="AF132" s="1086">
        <v>7.2895850580000001</v>
      </c>
      <c r="AG132" s="1084"/>
      <c r="AH132" s="1084"/>
      <c r="AI132" s="1084"/>
      <c r="AJ132" s="1085"/>
      <c r="AK132" s="1086">
        <v>7.8855960280000001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513</v>
      </c>
      <c r="W133" s="1064"/>
      <c r="X133" s="1064"/>
      <c r="Y133" s="1064"/>
      <c r="Z133" s="1065"/>
      <c r="AA133" s="1066">
        <v>9.3000000000000007</v>
      </c>
      <c r="AB133" s="1067"/>
      <c r="AC133" s="1067"/>
      <c r="AD133" s="1067"/>
      <c r="AE133" s="1068"/>
      <c r="AF133" s="1066">
        <v>8.3000000000000007</v>
      </c>
      <c r="AG133" s="1067"/>
      <c r="AH133" s="1067"/>
      <c r="AI133" s="1067"/>
      <c r="AJ133" s="1068"/>
      <c r="AK133" s="1066">
        <v>7.7</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YU7zjnvF+fgORvGgNEyZG84RX/UQLxX8xARBoKs6xdkzjFJhC8MyhNKnlEMOhvSIRijpsXmQa87w8Ip3NXeS5g==" saltValue="HRBlPxwdjTkuDZqDIA+W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71320-A6DE-4795-A6F3-416085F5FFD2}">
  <sheetPr>
    <pageSetUpPr fitToPage="1"/>
  </sheetPr>
  <dimension ref="A1:DQ105"/>
  <sheetViews>
    <sheetView topLeftCell="AU1" workbookViewId="0">
      <selection activeCell="CB4" sqref="CB4"/>
    </sheetView>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514</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phoneticPr fontId="2"/>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topLeftCell="G1" zoomScale="55" zoomScaleNormal="100" zoomScaleSheetLayoutView="55" workbookViewId="0">
      <selection activeCell="BQ103" sqref="BQ103:DZ103"/>
    </sheetView>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oOU3V5vcesI7e1+ZvgnFF3dVJhEM9ySsC+Uvsx8dpUWy/fe1DzX/jhIyDxe24fuHyXfkdJEr00p2CmFfDy4sw==" saltValue="9ruW1jaf/2rcKqf8woQXl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topLeftCell="AD16" workbookViewId="0">
      <selection activeCell="BQ103" sqref="BQ103:DZ103"/>
    </sheetView>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516</v>
      </c>
      <c r="AL6" s="260"/>
      <c r="AM6" s="260"/>
      <c r="AN6" s="260"/>
    </row>
    <row r="7" spans="1:46" ht="13.5" customHeight="1" x14ac:dyDescent="0.2">
      <c r="A7" s="259"/>
      <c r="AK7" s="262"/>
      <c r="AL7" s="263"/>
      <c r="AM7" s="263"/>
      <c r="AN7" s="264"/>
      <c r="AO7" s="1101" t="s">
        <v>517</v>
      </c>
      <c r="AP7" s="265"/>
      <c r="AQ7" s="266" t="s">
        <v>518</v>
      </c>
      <c r="AR7" s="267"/>
    </row>
    <row r="8" spans="1:46" ht="13.2" x14ac:dyDescent="0.2">
      <c r="A8" s="259"/>
      <c r="AK8" s="268"/>
      <c r="AL8" s="269"/>
      <c r="AM8" s="269"/>
      <c r="AN8" s="270"/>
      <c r="AO8" s="1102"/>
      <c r="AP8" s="271" t="s">
        <v>519</v>
      </c>
      <c r="AQ8" s="272" t="s">
        <v>520</v>
      </c>
      <c r="AR8" s="273" t="s">
        <v>521</v>
      </c>
    </row>
    <row r="9" spans="1:46" ht="13.2" x14ac:dyDescent="0.2">
      <c r="A9" s="259"/>
      <c r="AK9" s="1103" t="s">
        <v>522</v>
      </c>
      <c r="AL9" s="1104"/>
      <c r="AM9" s="1104"/>
      <c r="AN9" s="1105"/>
      <c r="AO9" s="274">
        <v>1285663</v>
      </c>
      <c r="AP9" s="274">
        <v>125284</v>
      </c>
      <c r="AQ9" s="275">
        <v>166998</v>
      </c>
      <c r="AR9" s="276">
        <v>-25</v>
      </c>
    </row>
    <row r="10" spans="1:46" ht="13.5" customHeight="1" x14ac:dyDescent="0.2">
      <c r="A10" s="259"/>
      <c r="AK10" s="1103" t="s">
        <v>523</v>
      </c>
      <c r="AL10" s="1104"/>
      <c r="AM10" s="1104"/>
      <c r="AN10" s="1105"/>
      <c r="AO10" s="277">
        <v>140942</v>
      </c>
      <c r="AP10" s="277">
        <v>13734</v>
      </c>
      <c r="AQ10" s="278">
        <v>26170</v>
      </c>
      <c r="AR10" s="279">
        <v>-47.5</v>
      </c>
    </row>
    <row r="11" spans="1:46" ht="13.5" customHeight="1" x14ac:dyDescent="0.2">
      <c r="A11" s="259"/>
      <c r="AK11" s="1103" t="s">
        <v>524</v>
      </c>
      <c r="AL11" s="1104"/>
      <c r="AM11" s="1104"/>
      <c r="AN11" s="1105"/>
      <c r="AO11" s="277">
        <v>8449</v>
      </c>
      <c r="AP11" s="277">
        <v>823</v>
      </c>
      <c r="AQ11" s="278">
        <v>5047</v>
      </c>
      <c r="AR11" s="279">
        <v>-83.7</v>
      </c>
    </row>
    <row r="12" spans="1:46" ht="13.5" customHeight="1" x14ac:dyDescent="0.2">
      <c r="A12" s="259"/>
      <c r="AK12" s="1103" t="s">
        <v>525</v>
      </c>
      <c r="AL12" s="1104"/>
      <c r="AM12" s="1104"/>
      <c r="AN12" s="1105"/>
      <c r="AO12" s="277" t="s">
        <v>526</v>
      </c>
      <c r="AP12" s="277" t="s">
        <v>526</v>
      </c>
      <c r="AQ12" s="278" t="s">
        <v>526</v>
      </c>
      <c r="AR12" s="279" t="s">
        <v>526</v>
      </c>
    </row>
    <row r="13" spans="1:46" ht="13.5" customHeight="1" x14ac:dyDescent="0.2">
      <c r="A13" s="259"/>
      <c r="AK13" s="1103" t="s">
        <v>527</v>
      </c>
      <c r="AL13" s="1104"/>
      <c r="AM13" s="1104"/>
      <c r="AN13" s="1105"/>
      <c r="AO13" s="277">
        <v>77013</v>
      </c>
      <c r="AP13" s="277">
        <v>7505</v>
      </c>
      <c r="AQ13" s="278">
        <v>6466</v>
      </c>
      <c r="AR13" s="279">
        <v>16.100000000000001</v>
      </c>
    </row>
    <row r="14" spans="1:46" ht="13.5" customHeight="1" x14ac:dyDescent="0.2">
      <c r="A14" s="259"/>
      <c r="AK14" s="1103" t="s">
        <v>528</v>
      </c>
      <c r="AL14" s="1104"/>
      <c r="AM14" s="1104"/>
      <c r="AN14" s="1105"/>
      <c r="AO14" s="277">
        <v>47396</v>
      </c>
      <c r="AP14" s="277">
        <v>4619</v>
      </c>
      <c r="AQ14" s="278">
        <v>3589</v>
      </c>
      <c r="AR14" s="279">
        <v>28.7</v>
      </c>
    </row>
    <row r="15" spans="1:46" ht="13.5" customHeight="1" x14ac:dyDescent="0.2">
      <c r="A15" s="259"/>
      <c r="AK15" s="1106" t="s">
        <v>529</v>
      </c>
      <c r="AL15" s="1107"/>
      <c r="AM15" s="1107"/>
      <c r="AN15" s="1108"/>
      <c r="AO15" s="277">
        <v>-92919</v>
      </c>
      <c r="AP15" s="277">
        <v>-9055</v>
      </c>
      <c r="AQ15" s="278">
        <v>-12920</v>
      </c>
      <c r="AR15" s="279">
        <v>-29.9</v>
      </c>
    </row>
    <row r="16" spans="1:46" ht="13.2" x14ac:dyDescent="0.2">
      <c r="A16" s="259"/>
      <c r="AK16" s="1106" t="s">
        <v>187</v>
      </c>
      <c r="AL16" s="1107"/>
      <c r="AM16" s="1107"/>
      <c r="AN16" s="1108"/>
      <c r="AO16" s="277">
        <v>1466544</v>
      </c>
      <c r="AP16" s="277">
        <v>142910</v>
      </c>
      <c r="AQ16" s="278">
        <v>195349</v>
      </c>
      <c r="AR16" s="279">
        <v>-26.8</v>
      </c>
    </row>
    <row r="17" spans="1:46" ht="13.2" x14ac:dyDescent="0.2">
      <c r="A17" s="259"/>
    </row>
    <row r="18" spans="1:46" ht="13.2" x14ac:dyDescent="0.2">
      <c r="A18" s="259"/>
      <c r="AQ18" s="280"/>
      <c r="AR18" s="280"/>
    </row>
    <row r="19" spans="1:46" ht="13.2" x14ac:dyDescent="0.2">
      <c r="A19" s="259"/>
      <c r="AK19" s="255" t="s">
        <v>530</v>
      </c>
    </row>
    <row r="20" spans="1:46" ht="13.2" x14ac:dyDescent="0.2">
      <c r="A20" s="259"/>
      <c r="AK20" s="281"/>
      <c r="AL20" s="282"/>
      <c r="AM20" s="282"/>
      <c r="AN20" s="283"/>
      <c r="AO20" s="284" t="s">
        <v>531</v>
      </c>
      <c r="AP20" s="285" t="s">
        <v>532</v>
      </c>
      <c r="AQ20" s="286" t="s">
        <v>533</v>
      </c>
      <c r="AR20" s="287"/>
    </row>
    <row r="21" spans="1:46" s="260" customFormat="1" ht="13.2" x14ac:dyDescent="0.2">
      <c r="A21" s="288"/>
      <c r="AK21" s="1109" t="s">
        <v>534</v>
      </c>
      <c r="AL21" s="1110"/>
      <c r="AM21" s="1110"/>
      <c r="AN21" s="1111"/>
      <c r="AO21" s="289">
        <v>13.06</v>
      </c>
      <c r="AP21" s="290">
        <v>16.600000000000001</v>
      </c>
      <c r="AQ21" s="291">
        <v>-3.54</v>
      </c>
      <c r="AS21" s="292"/>
      <c r="AT21" s="288"/>
    </row>
    <row r="22" spans="1:46" s="260" customFormat="1" ht="13.2" x14ac:dyDescent="0.2">
      <c r="A22" s="288"/>
      <c r="AK22" s="1109" t="s">
        <v>535</v>
      </c>
      <c r="AL22" s="1110"/>
      <c r="AM22" s="1110"/>
      <c r="AN22" s="1111"/>
      <c r="AO22" s="293">
        <v>95.3</v>
      </c>
      <c r="AP22" s="294">
        <v>95.6</v>
      </c>
      <c r="AQ22" s="295">
        <v>-0.3</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536</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538</v>
      </c>
      <c r="AL29" s="260"/>
      <c r="AM29" s="260"/>
      <c r="AN29" s="260"/>
      <c r="AS29" s="302"/>
    </row>
    <row r="30" spans="1:46" ht="13.5" customHeight="1" x14ac:dyDescent="0.2">
      <c r="A30" s="259"/>
      <c r="AK30" s="262"/>
      <c r="AL30" s="263"/>
      <c r="AM30" s="263"/>
      <c r="AN30" s="264"/>
      <c r="AO30" s="1101" t="s">
        <v>517</v>
      </c>
      <c r="AP30" s="265"/>
      <c r="AQ30" s="266" t="s">
        <v>518</v>
      </c>
      <c r="AR30" s="267"/>
    </row>
    <row r="31" spans="1:46" ht="13.2" x14ac:dyDescent="0.2">
      <c r="A31" s="259"/>
      <c r="AK31" s="268"/>
      <c r="AL31" s="269"/>
      <c r="AM31" s="269"/>
      <c r="AN31" s="270"/>
      <c r="AO31" s="1102"/>
      <c r="AP31" s="271" t="s">
        <v>519</v>
      </c>
      <c r="AQ31" s="272" t="s">
        <v>520</v>
      </c>
      <c r="AR31" s="273" t="s">
        <v>521</v>
      </c>
    </row>
    <row r="32" spans="1:46" ht="27" customHeight="1" x14ac:dyDescent="0.2">
      <c r="A32" s="259"/>
      <c r="AK32" s="1117" t="s">
        <v>539</v>
      </c>
      <c r="AL32" s="1118"/>
      <c r="AM32" s="1118"/>
      <c r="AN32" s="1119"/>
      <c r="AO32" s="303">
        <v>590957</v>
      </c>
      <c r="AP32" s="303">
        <v>57587</v>
      </c>
      <c r="AQ32" s="304">
        <v>125145</v>
      </c>
      <c r="AR32" s="305">
        <v>-54</v>
      </c>
    </row>
    <row r="33" spans="1:46" ht="13.5" customHeight="1" x14ac:dyDescent="0.2">
      <c r="A33" s="259"/>
      <c r="AK33" s="1117" t="s">
        <v>540</v>
      </c>
      <c r="AL33" s="1118"/>
      <c r="AM33" s="1118"/>
      <c r="AN33" s="1119"/>
      <c r="AO33" s="303" t="s">
        <v>526</v>
      </c>
      <c r="AP33" s="303" t="s">
        <v>526</v>
      </c>
      <c r="AQ33" s="304">
        <v>142</v>
      </c>
      <c r="AR33" s="305" t="s">
        <v>526</v>
      </c>
    </row>
    <row r="34" spans="1:46" ht="27" customHeight="1" x14ac:dyDescent="0.2">
      <c r="A34" s="259"/>
      <c r="AK34" s="1117" t="s">
        <v>541</v>
      </c>
      <c r="AL34" s="1118"/>
      <c r="AM34" s="1118"/>
      <c r="AN34" s="1119"/>
      <c r="AO34" s="303" t="s">
        <v>526</v>
      </c>
      <c r="AP34" s="303" t="s">
        <v>526</v>
      </c>
      <c r="AQ34" s="304">
        <v>186</v>
      </c>
      <c r="AR34" s="305" t="s">
        <v>526</v>
      </c>
    </row>
    <row r="35" spans="1:46" ht="27" customHeight="1" x14ac:dyDescent="0.2">
      <c r="A35" s="259"/>
      <c r="AK35" s="1117" t="s">
        <v>542</v>
      </c>
      <c r="AL35" s="1118"/>
      <c r="AM35" s="1118"/>
      <c r="AN35" s="1119"/>
      <c r="AO35" s="303">
        <v>77874</v>
      </c>
      <c r="AP35" s="303">
        <v>7589</v>
      </c>
      <c r="AQ35" s="304">
        <v>24116</v>
      </c>
      <c r="AR35" s="305">
        <v>-68.5</v>
      </c>
    </row>
    <row r="36" spans="1:46" ht="27" customHeight="1" x14ac:dyDescent="0.2">
      <c r="A36" s="259"/>
      <c r="AK36" s="1117" t="s">
        <v>543</v>
      </c>
      <c r="AL36" s="1118"/>
      <c r="AM36" s="1118"/>
      <c r="AN36" s="1119"/>
      <c r="AO36" s="303">
        <v>36146</v>
      </c>
      <c r="AP36" s="303">
        <v>3522</v>
      </c>
      <c r="AQ36" s="304">
        <v>3945</v>
      </c>
      <c r="AR36" s="305">
        <v>-10.7</v>
      </c>
    </row>
    <row r="37" spans="1:46" ht="13.5" customHeight="1" x14ac:dyDescent="0.2">
      <c r="A37" s="259"/>
      <c r="AK37" s="1117" t="s">
        <v>544</v>
      </c>
      <c r="AL37" s="1118"/>
      <c r="AM37" s="1118"/>
      <c r="AN37" s="1119"/>
      <c r="AO37" s="303" t="s">
        <v>526</v>
      </c>
      <c r="AP37" s="303" t="s">
        <v>526</v>
      </c>
      <c r="AQ37" s="304">
        <v>817</v>
      </c>
      <c r="AR37" s="305" t="s">
        <v>526</v>
      </c>
    </row>
    <row r="38" spans="1:46" ht="27" customHeight="1" x14ac:dyDescent="0.2">
      <c r="A38" s="259"/>
      <c r="AK38" s="1120" t="s">
        <v>545</v>
      </c>
      <c r="AL38" s="1121"/>
      <c r="AM38" s="1121"/>
      <c r="AN38" s="1122"/>
      <c r="AO38" s="306" t="s">
        <v>526</v>
      </c>
      <c r="AP38" s="306" t="s">
        <v>526</v>
      </c>
      <c r="AQ38" s="307">
        <v>16</v>
      </c>
      <c r="AR38" s="295" t="s">
        <v>526</v>
      </c>
      <c r="AS38" s="302"/>
    </row>
    <row r="39" spans="1:46" ht="13.2" x14ac:dyDescent="0.2">
      <c r="A39" s="259"/>
      <c r="AK39" s="1120" t="s">
        <v>546</v>
      </c>
      <c r="AL39" s="1121"/>
      <c r="AM39" s="1121"/>
      <c r="AN39" s="1122"/>
      <c r="AO39" s="303">
        <v>-10968</v>
      </c>
      <c r="AP39" s="303">
        <v>-1069</v>
      </c>
      <c r="AQ39" s="304">
        <v>-6780</v>
      </c>
      <c r="AR39" s="305">
        <v>-84.2</v>
      </c>
      <c r="AS39" s="302"/>
    </row>
    <row r="40" spans="1:46" ht="27" customHeight="1" x14ac:dyDescent="0.2">
      <c r="A40" s="259"/>
      <c r="AK40" s="1117" t="s">
        <v>547</v>
      </c>
      <c r="AL40" s="1118"/>
      <c r="AM40" s="1118"/>
      <c r="AN40" s="1119"/>
      <c r="AO40" s="303">
        <v>-420653</v>
      </c>
      <c r="AP40" s="303">
        <v>-40991</v>
      </c>
      <c r="AQ40" s="304">
        <v>-98746</v>
      </c>
      <c r="AR40" s="305">
        <v>-58.5</v>
      </c>
      <c r="AS40" s="302"/>
    </row>
    <row r="41" spans="1:46" ht="13.2" x14ac:dyDescent="0.2">
      <c r="A41" s="259"/>
      <c r="AK41" s="1123" t="s">
        <v>299</v>
      </c>
      <c r="AL41" s="1124"/>
      <c r="AM41" s="1124"/>
      <c r="AN41" s="1125"/>
      <c r="AO41" s="303">
        <v>273356</v>
      </c>
      <c r="AP41" s="303">
        <v>26638</v>
      </c>
      <c r="AQ41" s="304">
        <v>48842</v>
      </c>
      <c r="AR41" s="305">
        <v>-45.5</v>
      </c>
      <c r="AS41" s="302"/>
    </row>
    <row r="42" spans="1:46" ht="13.2" x14ac:dyDescent="0.2">
      <c r="A42" s="259"/>
      <c r="AK42" s="308" t="s">
        <v>548</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549</v>
      </c>
    </row>
    <row r="48" spans="1:46" ht="13.2" x14ac:dyDescent="0.2">
      <c r="A48" s="259"/>
      <c r="AK48" s="313" t="s">
        <v>550</v>
      </c>
      <c r="AL48" s="313"/>
      <c r="AM48" s="313"/>
      <c r="AN48" s="313"/>
      <c r="AO48" s="313"/>
      <c r="AP48" s="313"/>
      <c r="AQ48" s="314"/>
      <c r="AR48" s="313"/>
    </row>
    <row r="49" spans="1:44" ht="13.5" customHeight="1" x14ac:dyDescent="0.2">
      <c r="A49" s="259"/>
      <c r="AK49" s="315"/>
      <c r="AL49" s="316"/>
      <c r="AM49" s="1112" t="s">
        <v>517</v>
      </c>
      <c r="AN49" s="1114" t="s">
        <v>551</v>
      </c>
      <c r="AO49" s="1115"/>
      <c r="AP49" s="1115"/>
      <c r="AQ49" s="1115"/>
      <c r="AR49" s="1116"/>
    </row>
    <row r="50" spans="1:44" ht="13.2" x14ac:dyDescent="0.2">
      <c r="A50" s="259"/>
      <c r="AK50" s="317"/>
      <c r="AL50" s="318"/>
      <c r="AM50" s="1113"/>
      <c r="AN50" s="319" t="s">
        <v>552</v>
      </c>
      <c r="AO50" s="320" t="s">
        <v>553</v>
      </c>
      <c r="AP50" s="321" t="s">
        <v>554</v>
      </c>
      <c r="AQ50" s="322" t="s">
        <v>555</v>
      </c>
      <c r="AR50" s="323" t="s">
        <v>556</v>
      </c>
    </row>
    <row r="51" spans="1:44" ht="13.2" x14ac:dyDescent="0.2">
      <c r="A51" s="259"/>
      <c r="AK51" s="315" t="s">
        <v>557</v>
      </c>
      <c r="AL51" s="316"/>
      <c r="AM51" s="324">
        <v>818152</v>
      </c>
      <c r="AN51" s="325">
        <v>77133</v>
      </c>
      <c r="AO51" s="326">
        <v>13.2</v>
      </c>
      <c r="AP51" s="327">
        <v>115050</v>
      </c>
      <c r="AQ51" s="328">
        <v>1</v>
      </c>
      <c r="AR51" s="329">
        <v>12.2</v>
      </c>
    </row>
    <row r="52" spans="1:44" ht="13.2" x14ac:dyDescent="0.2">
      <c r="A52" s="259"/>
      <c r="AK52" s="330"/>
      <c r="AL52" s="331" t="s">
        <v>558</v>
      </c>
      <c r="AM52" s="332">
        <v>678259</v>
      </c>
      <c r="AN52" s="333">
        <v>63944</v>
      </c>
      <c r="AO52" s="334">
        <v>8</v>
      </c>
      <c r="AP52" s="335">
        <v>53792</v>
      </c>
      <c r="AQ52" s="336">
        <v>1.2</v>
      </c>
      <c r="AR52" s="337">
        <v>6.8</v>
      </c>
    </row>
    <row r="53" spans="1:44" ht="13.2" x14ac:dyDescent="0.2">
      <c r="A53" s="259"/>
      <c r="AK53" s="315" t="s">
        <v>559</v>
      </c>
      <c r="AL53" s="316"/>
      <c r="AM53" s="324">
        <v>1335316</v>
      </c>
      <c r="AN53" s="325">
        <v>127076</v>
      </c>
      <c r="AO53" s="326">
        <v>64.7</v>
      </c>
      <c r="AP53" s="327">
        <v>118252</v>
      </c>
      <c r="AQ53" s="328">
        <v>2.8</v>
      </c>
      <c r="AR53" s="329">
        <v>61.9</v>
      </c>
    </row>
    <row r="54" spans="1:44" ht="13.2" x14ac:dyDescent="0.2">
      <c r="A54" s="259"/>
      <c r="AK54" s="330"/>
      <c r="AL54" s="331" t="s">
        <v>558</v>
      </c>
      <c r="AM54" s="332">
        <v>827747</v>
      </c>
      <c r="AN54" s="333">
        <v>78773</v>
      </c>
      <c r="AO54" s="334">
        <v>23.2</v>
      </c>
      <c r="AP54" s="335">
        <v>49994</v>
      </c>
      <c r="AQ54" s="336">
        <v>-7.1</v>
      </c>
      <c r="AR54" s="337">
        <v>30.3</v>
      </c>
    </row>
    <row r="55" spans="1:44" ht="13.2" x14ac:dyDescent="0.2">
      <c r="A55" s="259"/>
      <c r="AK55" s="315" t="s">
        <v>560</v>
      </c>
      <c r="AL55" s="316"/>
      <c r="AM55" s="324">
        <v>1406906</v>
      </c>
      <c r="AN55" s="325">
        <v>134542</v>
      </c>
      <c r="AO55" s="326">
        <v>5.9</v>
      </c>
      <c r="AP55" s="327">
        <v>200194</v>
      </c>
      <c r="AQ55" s="328">
        <v>69.3</v>
      </c>
      <c r="AR55" s="329">
        <v>-63.4</v>
      </c>
    </row>
    <row r="56" spans="1:44" ht="13.2" x14ac:dyDescent="0.2">
      <c r="A56" s="259"/>
      <c r="AK56" s="330"/>
      <c r="AL56" s="331" t="s">
        <v>558</v>
      </c>
      <c r="AM56" s="332">
        <v>1160989</v>
      </c>
      <c r="AN56" s="333">
        <v>111025</v>
      </c>
      <c r="AO56" s="334">
        <v>40.9</v>
      </c>
      <c r="AP56" s="335">
        <v>106422</v>
      </c>
      <c r="AQ56" s="336">
        <v>112.9</v>
      </c>
      <c r="AR56" s="337">
        <v>-72</v>
      </c>
    </row>
    <row r="57" spans="1:44" ht="13.2" x14ac:dyDescent="0.2">
      <c r="A57" s="259"/>
      <c r="AK57" s="315" t="s">
        <v>561</v>
      </c>
      <c r="AL57" s="316"/>
      <c r="AM57" s="324">
        <v>1266358</v>
      </c>
      <c r="AN57" s="325">
        <v>122555</v>
      </c>
      <c r="AO57" s="326">
        <v>-8.9</v>
      </c>
      <c r="AP57" s="327">
        <v>196914</v>
      </c>
      <c r="AQ57" s="328">
        <v>-1.6</v>
      </c>
      <c r="AR57" s="329">
        <v>-7.3</v>
      </c>
    </row>
    <row r="58" spans="1:44" ht="13.2" x14ac:dyDescent="0.2">
      <c r="A58" s="259"/>
      <c r="AK58" s="330"/>
      <c r="AL58" s="331" t="s">
        <v>558</v>
      </c>
      <c r="AM58" s="332">
        <v>887902</v>
      </c>
      <c r="AN58" s="333">
        <v>85929</v>
      </c>
      <c r="AO58" s="334">
        <v>-22.6</v>
      </c>
      <c r="AP58" s="335">
        <v>98966</v>
      </c>
      <c r="AQ58" s="336">
        <v>-7</v>
      </c>
      <c r="AR58" s="337">
        <v>-15.6</v>
      </c>
    </row>
    <row r="59" spans="1:44" ht="13.2" x14ac:dyDescent="0.2">
      <c r="A59" s="259"/>
      <c r="AK59" s="315" t="s">
        <v>562</v>
      </c>
      <c r="AL59" s="316"/>
      <c r="AM59" s="324">
        <v>1263084</v>
      </c>
      <c r="AN59" s="325">
        <v>123084</v>
      </c>
      <c r="AO59" s="326">
        <v>0.4</v>
      </c>
      <c r="AP59" s="327">
        <v>204757</v>
      </c>
      <c r="AQ59" s="328">
        <v>4</v>
      </c>
      <c r="AR59" s="329">
        <v>-3.6</v>
      </c>
    </row>
    <row r="60" spans="1:44" ht="13.2" x14ac:dyDescent="0.2">
      <c r="A60" s="259"/>
      <c r="AK60" s="330"/>
      <c r="AL60" s="331" t="s">
        <v>558</v>
      </c>
      <c r="AM60" s="332">
        <v>617744</v>
      </c>
      <c r="AN60" s="333">
        <v>60197</v>
      </c>
      <c r="AO60" s="334">
        <v>-29.9</v>
      </c>
      <c r="AP60" s="335">
        <v>106071</v>
      </c>
      <c r="AQ60" s="336">
        <v>7.2</v>
      </c>
      <c r="AR60" s="337">
        <v>-37.1</v>
      </c>
    </row>
    <row r="61" spans="1:44" ht="13.2" x14ac:dyDescent="0.2">
      <c r="A61" s="259"/>
      <c r="AK61" s="315" t="s">
        <v>563</v>
      </c>
      <c r="AL61" s="338"/>
      <c r="AM61" s="324">
        <v>1217963</v>
      </c>
      <c r="AN61" s="325">
        <v>116878</v>
      </c>
      <c r="AO61" s="326">
        <v>15.1</v>
      </c>
      <c r="AP61" s="327">
        <v>167033</v>
      </c>
      <c r="AQ61" s="339">
        <v>15.1</v>
      </c>
      <c r="AR61" s="329">
        <v>0</v>
      </c>
    </row>
    <row r="62" spans="1:44" ht="13.2" x14ac:dyDescent="0.2">
      <c r="A62" s="259"/>
      <c r="AK62" s="330"/>
      <c r="AL62" s="331" t="s">
        <v>558</v>
      </c>
      <c r="AM62" s="332">
        <v>834528</v>
      </c>
      <c r="AN62" s="333">
        <v>79974</v>
      </c>
      <c r="AO62" s="334">
        <v>3.9</v>
      </c>
      <c r="AP62" s="335">
        <v>83049</v>
      </c>
      <c r="AQ62" s="336">
        <v>21.4</v>
      </c>
      <c r="AR62" s="337">
        <v>-17.5</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sheetData>
  <sheetProtection algorithmName="SHA-512" hashValue="GvIv9IvldaZpvqrdPYzUq7kNIJkMUeEuBMqHKa0LR8SFl1gzQmrqOmkLjYJl2UEDQOjeL80Q6aiRLePA22/mTA==" saltValue="16U9Qdexr6B5RdbHSHA3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M94" zoomScaleNormal="100" zoomScaleSheetLayoutView="55" workbookViewId="0">
      <selection activeCell="BQ103" sqref="BQ103:DZ103"/>
    </sheetView>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565</v>
      </c>
    </row>
    <row r="121" spans="125:125" ht="13.5" hidden="1" customHeight="1" x14ac:dyDescent="0.2">
      <c r="DU121" s="253"/>
    </row>
  </sheetData>
  <sheetProtection algorithmName="SHA-512" hashValue="oqKwhtN4x24/SMB7KmldjnNifNoqsVwVi4EwbhQxQ1LREgBxiE9b2KHGWusbjYHMB6KVUZshcNvaVEGqBYLLcg==" saltValue="YeFpPS7xbZR5pUK0Qx9X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I94" zoomScaleNormal="100" zoomScaleSheetLayoutView="55" workbookViewId="0">
      <selection activeCell="Y116" sqref="Y116"/>
    </sheetView>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566</v>
      </c>
    </row>
  </sheetData>
  <sheetProtection algorithmName="SHA-512" hashValue="8SPuIUkD4kL+eFT6gSlApt3TuDek/n/idzKVXe2tEDYKfBM0rd1H2L1lj5xjQTdZbcQqLBQnnAV3QCSafuH4dg==" saltValue="tbHgG+Q7Rtgs1NdUCFZX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topLeftCell="K41" zoomScaleNormal="70" zoomScaleSheetLayoutView="100" workbookViewId="0">
      <selection activeCell="F49" sqref="F4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26" t="s">
        <v>3</v>
      </c>
      <c r="D47" s="1126"/>
      <c r="E47" s="1127"/>
      <c r="F47" s="11">
        <v>21.26</v>
      </c>
      <c r="G47" s="12">
        <v>17.86</v>
      </c>
      <c r="H47" s="12">
        <v>21.18</v>
      </c>
      <c r="I47" s="12">
        <v>21.64</v>
      </c>
      <c r="J47" s="13">
        <v>21.45</v>
      </c>
    </row>
    <row r="48" spans="2:10" ht="57.75" customHeight="1" x14ac:dyDescent="0.2">
      <c r="B48" s="14"/>
      <c r="C48" s="1128" t="s">
        <v>4</v>
      </c>
      <c r="D48" s="1128"/>
      <c r="E48" s="1129"/>
      <c r="F48" s="15">
        <v>7.63</v>
      </c>
      <c r="G48" s="16">
        <v>7.83</v>
      </c>
      <c r="H48" s="16">
        <v>7.66</v>
      </c>
      <c r="I48" s="16">
        <v>12.65</v>
      </c>
      <c r="J48" s="17">
        <v>12.03</v>
      </c>
    </row>
    <row r="49" spans="2:10" ht="57.75" customHeight="1" thickBot="1" x14ac:dyDescent="0.25">
      <c r="B49" s="18"/>
      <c r="C49" s="1130" t="s">
        <v>5</v>
      </c>
      <c r="D49" s="1130"/>
      <c r="E49" s="1131"/>
      <c r="F49" s="19" t="s">
        <v>572</v>
      </c>
      <c r="G49" s="20" t="s">
        <v>573</v>
      </c>
      <c r="H49" s="20">
        <v>0.73</v>
      </c>
      <c r="I49" s="20">
        <v>3.91</v>
      </c>
      <c r="J49" s="21" t="s">
        <v>574</v>
      </c>
    </row>
    <row r="50" spans="2:10" ht="13.2" x14ac:dyDescent="0.2"/>
  </sheetData>
  <sheetProtection algorithmName="SHA-512" hashValue="Ab5ML7P+upWMrwHCNLsfwLBch8JD/bFeHennt4xlF4+yo41ZZJXOle46jQ0m7lpB6ZpMdA4GHB6l44Fl2tLTmg==" saltValue="aMMw4uz1CwCTeZhMXwXo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長岡 聖大</cp:lastModifiedBy>
  <cp:lastPrinted>2024-03-25T23:33:03Z</cp:lastPrinted>
  <dcterms:created xsi:type="dcterms:W3CDTF">2024-02-05T03:54:07Z</dcterms:created>
  <dcterms:modified xsi:type="dcterms:W3CDTF">2024-03-25T23:33:23Z</dcterms:modified>
  <cp:category/>
</cp:coreProperties>
</file>