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4公表依頼（県→市町村）\1回目\HP公表用\"/>
    </mc:Choice>
  </mc:AlternateContent>
  <xr:revisionPtr revIDLastSave="0" documentId="13_ncr:1_{CB20AE5A-A6E1-44B5-97AB-28E6FCA89916}"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CO34" i="10" l="1"/>
</calcChain>
</file>

<file path=xl/sharedStrings.xml><?xml version="1.0" encoding="utf-8"?>
<sst xmlns="http://schemas.openxmlformats.org/spreadsheetml/2006/main" count="1160" uniqueCount="605">
  <si>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</si>
  <si>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</si>
  <si>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</si>
  <si>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</si>
  <si>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</si>
  <si>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</si>
  <si>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</si>
  <si>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</si>
  <si>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</si>
  <si>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</si>
  <si>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</si>
  <si>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</si>
  <si>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</si>
  <si>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</si>
  <si>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</si>
  <si>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</si>
  <si>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</si>
  <si>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</si>
  <si>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</si>
  <si>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</si>
  <si>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</si>
  <si>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</si>
  <si>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</si>
  <si>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</si>
  <si>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</si>
  <si>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</si>
  <si>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</si>
  <si>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</si>
  <si>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</si>
  <si>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</si>
  <si>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</si>
  <si>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</si>
  <si>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</si>
  <si>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</si>
  <si>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</si>
  <si>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</si>
  <si>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</si>
  <si>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</si>
  <si>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</si>
  <si>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</si>
  <si>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</si>
  <si>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</si>
  <si>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</si>
  <si>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</si>
  <si>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</si>
  <si>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</si>
  <si>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</si>
  <si>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</si>
  <si>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</si>
  <si>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</si>
  <si>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</si>
  <si>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</si>
  <si>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</si>
  <si>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</si>
  <si>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</si>
  <si>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</si>
  <si>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</si>
  <si>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</si>
  <si>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</si>
  <si>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</si>
  <si>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</si>
  <si>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</si>
  <si>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</si>
  <si>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</si>
  <si>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</si>
  <si>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</si>
  <si>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</si>
  <si>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</si>
  <si>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</si>
  <si>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</si>
  <si>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</si>
  <si>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</si>
  <si>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</si>
  <si>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</si>
  <si>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</si>
  <si>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</si>
  <si>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</si>
  <si>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</si>
  <si>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</si>
  <si>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</si>
  <si>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</si>
  <si>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</si>
  <si>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</si>
  <si>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</si>
  <si>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</si>
  <si>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</si>
  <si>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</si>
  <si>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</si>
  <si>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</si>
  <si>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</si>
  <si>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</si>
  <si>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</si>
  <si>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</si>
  <si>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</si>
  <si>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</si>
  <si>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</si>
  <si>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</si>
  <si>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</si>
  <si>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</si>
  <si>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</si>
  <si>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</si>
  <si>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</si>
  <si>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</si>
  <si>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</si>
  <si>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</si>
  <si>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</si>
  <si>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</si>
  <si>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</si>
  <si>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</si>
  <si>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</si>
  <si>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</si>
  <si>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</si>
  <si>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</si>
  <si>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</si>
  <si>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</si>
  <si>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</si>
  <si>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</si>
  <si>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</si>
  <si>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</si>
  <si>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</si>
  <si>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</si>
  <si>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</si>
  <si>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</si>
  <si>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</si>
  <si>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</si>
  <si>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</si>
  <si>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</si>
  <si>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</si>
  <si>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</si>
  <si>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</si>
  <si>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</si>
  <si>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</si>
  <si>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</si>
  <si>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</si>
  <si>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</si>
  <si>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</si>
  <si>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</si>
  <si>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</si>
  <si>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</si>
  <si>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</si>
  <si>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</si>
  <si>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</si>
  <si>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</si>
  <si>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</si>
  <si>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</si>
  <si>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</si>
  <si>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</si>
  <si>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</si>
  <si>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</si>
  <si>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</si>
  <si>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</si>
  <si>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</si>
  <si>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</si>
  <si>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</si>
  <si>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</si>
  <si>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</si>
  <si>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</si>
  <si>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</si>
  <si>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</si>
  <si>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</si>
  <si>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</si>
  <si>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</si>
  <si>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</si>
  <si>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</si>
  <si>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</si>
  <si>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</si>
  <si>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</si>
  <si>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</si>
  <si>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</si>
  <si>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</si>
  <si>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</si>
  <si>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</si>
  <si>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</si>
  <si>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</si>
  <si>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</si>
  <si>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</si>
  <si>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</si>
  <si>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</si>
  <si>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</si>
  <si>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</si>
  <si>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</si>
  <si>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</si>
  <si>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</si>
  <si>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</si>
  <si>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</si>
  <si>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</si>
  <si>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</si>
  <si>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</si>
  <si>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</si>
  <si>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</si>
  <si>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</si>
  <si>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</si>
  <si>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</si>
  <si>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</si>
  <si>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</si>
  <si>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</si>
  <si>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</si>
  <si>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</si>
  <si>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</si>
  <si>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</si>
  <si>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</si>
  <si>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</si>
  <si>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</si>
  <si>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</si>
  <si>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</si>
  <si>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</si>
  <si>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</si>
  <si>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</si>
  <si>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</si>
  <si>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</si>
  <si>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</si>
  <si>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</si>
  <si>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</si>
  <si>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</si>
  <si>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宮崎県国富町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</si>
  <si>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</si>
  <si>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</si>
  <si>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</si>
  <si>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</si>
  <si>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</si>
  <si>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</si>
  <si>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</si>
  <si>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</si>
  <si>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</si>
  <si>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</si>
  <si>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</si>
  <si>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</si>
  <si>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</si>
  <si>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</si>
  <si>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</si>
  <si>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</si>
  <si>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</si>
  <si>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</si>
  <si>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</si>
  <si>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</si>
  <si>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</si>
  <si>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</si>
  <si>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</si>
  <si>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</si>
  <si>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</si>
  <si>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</si>
  <si>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</si>
  <si>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</si>
  <si>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</si>
  <si>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</si>
  <si>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</si>
  <si>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</si>
  <si>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</si>
  <si>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</si>
  <si>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</si>
  <si>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</si>
  <si>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</si>
  <si>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</si>
  <si>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</si>
  <si>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</si>
  <si>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</si>
  <si>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</si>
  <si>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</si>
  <si>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</si>
  <si>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</si>
  <si>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</si>
  <si>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</si>
  <si>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</si>
  <si>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</si>
  <si>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</si>
  <si>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</si>
  <si>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</si>
  <si>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</si>
  <si>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</si>
  <si>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</si>
  <si>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</si>
  <si>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</si>
  <si>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</si>
  <si>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</si>
  <si>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</si>
  <si>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</si>
  <si>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</si>
  <si>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</si>
  <si>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</si>
  <si>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</si>
  <si>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</si>
  <si>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</si>
  <si>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</si>
  <si>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</si>
  <si>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</si>
  <si>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</si>
  <si>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</si>
  <si>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</si>
  <si>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</si>
  <si>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</si>
  <si>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</si>
  <si>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</si>
  <si>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</si>
  <si>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</si>
  <si>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</si>
  <si>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</si>
  <si>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</si>
  <si>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</si>
  <si>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</si>
  <si>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</si>
  <si>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</si>
  <si>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</si>
  <si>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</si>
  <si>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</si>
  <si>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</si>
  <si>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</si>
  <si>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</si>
  <si>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</si>
  <si>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</si>
  <si>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</si>
  <si>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</si>
  <si>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</si>
  <si>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</si>
  <si>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</si>
  <si>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</si>
  <si>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</si>
  <si>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</si>
  <si>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</si>
  <si>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</si>
  <si>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</si>
  <si>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</si>
  <si>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</si>
  <si>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</si>
  <si>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</si>
  <si>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</si>
  <si>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</si>
  <si>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</si>
  <si>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</si>
  <si>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</si>
  <si>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</si>
  <si>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</si>
  <si>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</si>
  <si>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</si>
  <si>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</si>
  <si>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</si>
  <si>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</si>
  <si>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</si>
  <si>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</si>
  <si>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</si>
  <si>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</si>
  <si>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</si>
  <si>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</si>
  <si>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</si>
  <si>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</si>
  <si>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</si>
  <si>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</si>
  <si>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</si>
  <si>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</si>
  <si>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</si>
  <si>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</si>
  <si>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</si>
  <si>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</si>
  <si>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</si>
  <si>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</si>
  <si>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</si>
  <si>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</si>
  <si>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</si>
  <si>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</si>
  <si>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</si>
  <si>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</si>
  <si>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</si>
  <si>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</si>
  <si>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</si>
  <si>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</si>
  <si>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</si>
  <si>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</si>
  <si>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</si>
  <si>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宮崎県国富町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</si>
  <si>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</si>
  <si>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</si>
  <si>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</si>
  <si>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</si>
  <si>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</si>
  <si>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</si>
  <si>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</si>
  <si>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</si>
  <si>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</si>
  <si>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</si>
  <si>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</si>
  <si>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</si>
  <si>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</si>
  <si>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</si>
  <si>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</si>
  <si>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</si>
  <si>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</si>
  <si>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</si>
  <si>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</si>
  <si>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</si>
  <si>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</si>
  <si>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</si>
  <si>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</si>
  <si>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</si>
  <si>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</si>
  <si>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</si>
  <si>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</si>
  <si>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</si>
  <si>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</si>
  <si>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</si>
  <si>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</si>
  <si>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</si>
  <si>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</si>
  <si>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</si>
  <si>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</si>
  <si>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</si>
  <si>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</si>
  <si>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</si>
  <si>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</si>
  <si>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</si>
  <si>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</si>
  <si>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</si>
  <si>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</si>
  <si>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</si>
  <si>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</si>
  <si>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</si>
  <si>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</si>
  <si>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</si>
  <si>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</si>
  <si>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</si>
  <si>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</si>
  <si>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</si>
  <si>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</si>
  <si>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</si>
  <si>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</si>
  <si>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</si>
  <si>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</si>
  <si>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</si>
  <si>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</si>
  <si>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</si>
  <si>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</si>
  <si>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</si>
  <si>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</si>
  <si>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</si>
  <si>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</si>
  <si>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</si>
  <si>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</si>
  <si>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</si>
  <si>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</si>
  <si>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</si>
  <si>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</si>
  <si>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</si>
  <si>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</si>
  <si>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</si>
  <si>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</si>
  <si>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</si>
  <si>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</si>
  <si>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</si>
  <si>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</si>
  <si>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</si>
  <si>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</si>
  <si>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</si>
  <si>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</si>
  <si>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</si>
  <si>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</si>
  <si>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</si>
  <si>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</si>
  <si>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</si>
  <si>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</si>
  <si>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</si>
  <si>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</si>
  <si>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</si>
  <si>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</si>
  <si>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</si>
  <si>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</si>
  <si>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</si>
  <si>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</si>
  <si>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</si>
  <si>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</si>
  <si>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</si>
  <si>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</si>
  <si>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</si>
  <si>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</si>
  <si>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</si>
  <si>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</si>
  <si>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</si>
  <si>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</si>
  <si>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</si>
  <si>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</si>
  <si>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</si>
  <si>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</si>
  <si>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</si>
  <si>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</si>
  <si>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</si>
  <si>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</si>
  <si>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</si>
  <si>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</si>
  <si>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</si>
  <si>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</si>
  <si>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</si>
  <si>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</si>
  <si>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</si>
  <si>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</si>
  <si>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</si>
  <si>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</si>
  <si>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</si>
  <si>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</si>
  <si>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</si>
  <si>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</si>
  <si>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</si>
  <si>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</si>
  <si>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</si>
  <si>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</si>
  <si>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</si>
  <si>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</si>
  <si>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</si>
  <si>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</si>
  <si>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</si>
  <si>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</si>
  <si>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</si>
  <si>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</si>
  <si>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</si>
  <si>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</si>
  <si>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</si>
  <si>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</si>
  <si>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</si>
  <si>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</si>
  <si>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</si>
  <si>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</si>
  <si>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</si>
  <si>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</si>
  <si>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</si>
  <si>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</si>
  <si>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</si>
  <si>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</si>
  <si>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</si>
  <si>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</si>
  <si>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</si>
  <si>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</si>
  <si>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</si>
  <si>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</si>
  <si>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</si>
  <si>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</si>
  <si>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</si>
  <si>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</si>
  <si>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</si>
  <si>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</si>
  <si>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</si>
  <si>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</si>
  <si>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</si>
  <si>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</si>
  <si>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</si>
  <si>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</si>
  <si>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</si>
  <si>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</si>
  <si>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</si>
  <si>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</si>
  <si>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</si>
  <si>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</si>
  <si>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</si>
  <si>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</si>
  <si>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</si>
  <si>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</si>
  <si>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</si>
  <si>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</si>
  <si>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</si>
  <si>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</si>
  <si>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</si>
  <si>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</si>
  <si>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</si>
  <si>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</si>
  <si>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</si>
  <si>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</si>
  <si>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</si>
  <si>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</si>
  <si>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</si>
  <si>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</si>
  <si>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</si>
  <si>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</si>
  <si>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</si>
  <si>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</si>
  <si>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</si>
  <si>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</si>
  <si>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</si>
  <si>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8.21</t>
  </si>
  <si>
    <t>▲ 3.47</t>
  </si>
  <si>
    <t>▲ 0.97</t>
  </si>
  <si>
    <t>▲ 4.00</t>
  </si>
  <si>
    <t>一般会計</t>
  </si>
  <si>
    <t>水道事業会計</t>
  </si>
  <si>
    <t>介護保険特別会計</t>
  </si>
  <si>
    <t>国民健康保険事業特別会計</t>
  </si>
  <si>
    <t>公共下水道事業特別会計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</si>
  <si>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</si>
  <si>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</si>
  <si>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</si>
  <si>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</si>
  <si>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</si>
  <si>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</si>
  <si>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</si>
  <si>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</si>
  <si>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</si>
  <si>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宮崎県市町村総合事務組合　（一般会計）</t>
    <phoneticPr fontId="2"/>
  </si>
  <si>
    <t>宮崎県市町村総合事務組合　市町村交通災害共済事業特別会計</t>
    <phoneticPr fontId="2"/>
  </si>
  <si>
    <t>宮崎県市町村総合事務組合　（自治会館管理運営特別会計）</t>
    <phoneticPr fontId="2"/>
  </si>
  <si>
    <t>宮崎県後期高齢者医療広域連合　（一般会計）</t>
    <phoneticPr fontId="2"/>
  </si>
  <si>
    <t>宮崎県後期高齢者医療広域連合　後期高齢者医療特別会計</t>
    <phoneticPr fontId="2"/>
  </si>
  <si>
    <t>国富町土地開発公社</t>
    <rPh sb="0" eb="3">
      <t>クニトミチョウ</t>
    </rPh>
    <rPh sb="3" eb="5">
      <t>トチ</t>
    </rPh>
    <rPh sb="5" eb="7">
      <t>カイハツ</t>
    </rPh>
    <rPh sb="7" eb="9">
      <t>コウシャ</t>
    </rPh>
    <phoneticPr fontId="2"/>
  </si>
  <si>
    <t>-</t>
    <phoneticPr fontId="2"/>
  </si>
  <si>
    <t>-</t>
    <phoneticPr fontId="2"/>
  </si>
  <si>
    <t>元気づくり基金</t>
    <rPh sb="0" eb="2">
      <t>ゲンキ</t>
    </rPh>
    <rPh sb="5" eb="7">
      <t>キキン</t>
    </rPh>
    <phoneticPr fontId="5"/>
  </si>
  <si>
    <t>公共施設等整備基金</t>
    <rPh sb="0" eb="2">
      <t>コウキョウ</t>
    </rPh>
    <rPh sb="2" eb="4">
      <t>シセツ</t>
    </rPh>
    <rPh sb="4" eb="5">
      <t>トウ</t>
    </rPh>
    <rPh sb="5" eb="7">
      <t>セイビ</t>
    </rPh>
    <rPh sb="7" eb="9">
      <t>キキン</t>
    </rPh>
    <phoneticPr fontId="2"/>
  </si>
  <si>
    <t>木脇地区地域振興事業基金</t>
    <rPh sb="0" eb="4">
      <t>キワキチク</t>
    </rPh>
    <rPh sb="4" eb="6">
      <t>チイキ</t>
    </rPh>
    <rPh sb="6" eb="8">
      <t>シンコウ</t>
    </rPh>
    <rPh sb="8" eb="10">
      <t>ジギョウ</t>
    </rPh>
    <rPh sb="10" eb="12">
      <t>キキン</t>
    </rPh>
    <phoneticPr fontId="2"/>
  </si>
  <si>
    <t>社会福祉基金</t>
    <rPh sb="0" eb="4">
      <t>シャカイフクシ</t>
    </rPh>
    <rPh sb="4" eb="6">
      <t>キキン</t>
    </rPh>
    <phoneticPr fontId="2"/>
  </si>
  <si>
    <t>森林環境譲与税基金</t>
    <rPh sb="0" eb="2">
      <t>シンリン</t>
    </rPh>
    <rPh sb="2" eb="4">
      <t>カンキョウ</t>
    </rPh>
    <rPh sb="4" eb="6">
      <t>ジョウヨ</t>
    </rPh>
    <rPh sb="6" eb="7">
      <t>ゼイ</t>
    </rPh>
    <rPh sb="7" eb="9">
      <t>キキン</t>
    </rPh>
    <phoneticPr fontId="2"/>
  </si>
  <si>
    <t>▲0</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</si>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</sst>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74568</c:v>
                </c:pt>
                <c:pt idx="4">
                  <c:v>73693</c:v>
                </c:pt>
              </c:numCache>
            </c:numRef>
          </c:val>
          <c:smooth val="0"/>
          <c:extLst>
            <c:ext xmlns:c16="http://schemas.microsoft.com/office/drawing/2014/chart" uri="{C3380CC4-5D6E-409C-BE32-E72D297353CC}">
              <c16:uniqueId val="{00000000-4B0F-4C57-A319-81CBCD7400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31868</c:v>
                </c:pt>
                <c:pt idx="1">
                  <c:v>80869</c:v>
                </c:pt>
                <c:pt idx="2">
                  <c:v>67214</c:v>
                </c:pt>
                <c:pt idx="3">
                  <c:v>67760</c:v>
                </c:pt>
                <c:pt idx="4">
                  <c:v>44465</c:v>
                </c:pt>
              </c:numCache>
            </c:numRef>
          </c:val>
          <c:smooth val="0"/>
          <c:extLst>
            <c:ext xmlns:c16="http://schemas.microsoft.com/office/drawing/2014/chart" uri="{C3380CC4-5D6E-409C-BE32-E72D297353CC}">
              <c16:uniqueId val="{00000001-4B0F-4C57-A319-81CBCD7400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3.75</c:v>
                </c:pt>
                <c:pt idx="1">
                  <c:v>5.72</c:v>
                </c:pt>
                <c:pt idx="2">
                  <c:v>6.98</c:v>
                </c:pt>
                <c:pt idx="3">
                  <c:v>7.64</c:v>
                </c:pt>
                <c:pt idx="4">
                  <c:v>6.78</c:v>
                </c:pt>
              </c:numCache>
            </c:numRef>
          </c:val>
          <c:extLst>
            <c:ext xmlns:c16="http://schemas.microsoft.com/office/drawing/2014/chart" uri="{C3380CC4-5D6E-409C-BE32-E72D297353CC}">
              <c16:uniqueId val="{00000000-496A-4831-9051-85D1215D2A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19.850000000000001</c:v>
                </c:pt>
                <c:pt idx="1">
                  <c:v>16.45</c:v>
                </c:pt>
                <c:pt idx="2">
                  <c:v>16.11</c:v>
                </c:pt>
                <c:pt idx="3">
                  <c:v>21.49</c:v>
                </c:pt>
                <c:pt idx="4">
                  <c:v>23.04</c:v>
                </c:pt>
              </c:numCache>
            </c:numRef>
          </c:val>
          <c:extLst>
            <c:ext xmlns:c16="http://schemas.microsoft.com/office/drawing/2014/chart" uri="{C3380CC4-5D6E-409C-BE32-E72D297353CC}">
              <c16:uniqueId val="{00000001-496A-4831-9051-85D1215D2A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-8.2100000000000009</c:v>
                </c:pt>
                <c:pt idx="1">
                  <c:v>-3.47</c:v>
                </c:pt>
                <c:pt idx="2">
                  <c:v>-0.97</c:v>
                </c:pt>
                <c:pt idx="3">
                  <c:v>3.9</c:v>
                </c:pt>
                <c:pt idx="4">
                  <c:v>-4</c:v>
                </c:pt>
              </c:numCache>
            </c:numRef>
          </c:val>
          <c:smooth val="0"/>
          <c:extLst>
            <c:ext xmlns:c16="http://schemas.microsoft.com/office/drawing/2014/chart" uri="{C3380CC4-5D6E-409C-BE32-E72D297353CC}">
              <c16:uniqueId val="{00000002-496A-4831-9051-85D1215D2A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4D-472B-A0C0-E272BDA880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4D-472B-A0C0-E272BDA880C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4D-472B-A0C0-E272BDA880C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4D-472B-A0C0-E272BDA880C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0.04</c:v>
                </c:pt>
                <c:pt idx="4">
                  <c:v>#N/A</c:v>
                </c:pt>
                <c:pt idx="5">
                  <c:v>0.05</c:v>
                </c:pt>
                <c:pt idx="6">
                  <c:v>#N/A</c:v>
                </c:pt>
                <c:pt idx="7">
                  <c:v>0.11</c:v>
                </c:pt>
                <c:pt idx="8">
                  <c:v>#N/A</c:v>
                </c:pt>
                <c:pt idx="9">
                  <c:v>0</c:v>
                </c:pt>
              </c:numCache>
            </c:numRef>
          </c:val>
          <c:extLst>
            <c:ext xmlns:c16="http://schemas.microsoft.com/office/drawing/2014/chart" uri="{C3380CC4-5D6E-409C-BE32-E72D297353CC}">
              <c16:uniqueId val="{00000004-D74D-472B-A0C0-E272BDA880C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0.19</c:v>
                </c:pt>
                <c:pt idx="2">
                  <c:v>#N/A</c:v>
                </c:pt>
                <c:pt idx="3">
                  <c:v>0.18</c:v>
                </c:pt>
                <c:pt idx="4">
                  <c:v>#N/A</c:v>
                </c:pt>
                <c:pt idx="5">
                  <c:v>0.16</c:v>
                </c:pt>
                <c:pt idx="6">
                  <c:v>#N/A</c:v>
                </c:pt>
                <c:pt idx="7">
                  <c:v>0.11</c:v>
                </c:pt>
                <c:pt idx="8">
                  <c:v>#N/A</c:v>
                </c:pt>
                <c:pt idx="9">
                  <c:v>0.56000000000000005</c:v>
                </c:pt>
              </c:numCache>
            </c:numRef>
          </c:val>
          <c:extLst>
            <c:ext xmlns:c16="http://schemas.microsoft.com/office/drawing/2014/chart" uri="{C3380CC4-5D6E-409C-BE32-E72D297353CC}">
              <c16:uniqueId val="{00000005-D74D-472B-A0C0-E272BDA880C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0.18</c:v>
                </c:pt>
                <c:pt idx="2">
                  <c:v>#N/A</c:v>
                </c:pt>
                <c:pt idx="3">
                  <c:v>0.06</c:v>
                </c:pt>
                <c:pt idx="4">
                  <c:v>#N/A</c:v>
                </c:pt>
                <c:pt idx="5">
                  <c:v>0.79</c:v>
                </c:pt>
                <c:pt idx="6">
                  <c:v>#N/A</c:v>
                </c:pt>
                <c:pt idx="7">
                  <c:v>0.55000000000000004</c:v>
                </c:pt>
                <c:pt idx="8">
                  <c:v>#N/A</c:v>
                </c:pt>
                <c:pt idx="9">
                  <c:v>0.64</c:v>
                </c:pt>
              </c:numCache>
            </c:numRef>
          </c:val>
          <c:extLst>
            <c:ext xmlns:c16="http://schemas.microsoft.com/office/drawing/2014/chart" uri="{C3380CC4-5D6E-409C-BE32-E72D297353CC}">
              <c16:uniqueId val="{00000006-D74D-472B-A0C0-E272BDA880C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0.05</c:v>
                </c:pt>
                <c:pt idx="2">
                  <c:v>#N/A</c:v>
                </c:pt>
                <c:pt idx="3">
                  <c:v>0</c:v>
                </c:pt>
                <c:pt idx="4">
                  <c:v>#N/A</c:v>
                </c:pt>
                <c:pt idx="5">
                  <c:v>0.51</c:v>
                </c:pt>
                <c:pt idx="6">
                  <c:v>#N/A</c:v>
                </c:pt>
                <c:pt idx="7">
                  <c:v>1.64</c:v>
                </c:pt>
                <c:pt idx="8">
                  <c:v>#N/A</c:v>
                </c:pt>
                <c:pt idx="9">
                  <c:v>2.4300000000000002</c:v>
                </c:pt>
              </c:numCache>
            </c:numRef>
          </c:val>
          <c:extLst>
            <c:ext xmlns:c16="http://schemas.microsoft.com/office/drawing/2014/chart" uri="{C3380CC4-5D6E-409C-BE32-E72D297353CC}">
              <c16:uniqueId val="{00000007-D74D-472B-A0C0-E272BDA880C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4.05</c:v>
                </c:pt>
                <c:pt idx="2">
                  <c:v>#N/A</c:v>
                </c:pt>
                <c:pt idx="3">
                  <c:v>4.37</c:v>
                </c:pt>
                <c:pt idx="4">
                  <c:v>#N/A</c:v>
                </c:pt>
                <c:pt idx="5">
                  <c:v>4.84</c:v>
                </c:pt>
                <c:pt idx="6">
                  <c:v>#N/A</c:v>
                </c:pt>
                <c:pt idx="7">
                  <c:v>5.46</c:v>
                </c:pt>
                <c:pt idx="8">
                  <c:v>#N/A</c:v>
                </c:pt>
                <c:pt idx="9">
                  <c:v>5.57</c:v>
                </c:pt>
              </c:numCache>
            </c:numRef>
          </c:val>
          <c:extLst>
            <c:ext xmlns:c16="http://schemas.microsoft.com/office/drawing/2014/chart" uri="{C3380CC4-5D6E-409C-BE32-E72D297353CC}">
              <c16:uniqueId val="{00000008-D74D-472B-A0C0-E272BDA880C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3.75</c:v>
                </c:pt>
                <c:pt idx="2">
                  <c:v>#N/A</c:v>
                </c:pt>
                <c:pt idx="3">
                  <c:v>5.72</c:v>
                </c:pt>
                <c:pt idx="4">
                  <c:v>#N/A</c:v>
                </c:pt>
                <c:pt idx="5">
                  <c:v>6.97</c:v>
                </c:pt>
                <c:pt idx="6">
                  <c:v>#N/A</c:v>
                </c:pt>
                <c:pt idx="7">
                  <c:v>7.63</c:v>
                </c:pt>
                <c:pt idx="8">
                  <c:v>#N/A</c:v>
                </c:pt>
                <c:pt idx="9">
                  <c:v>6.77</c:v>
                </c:pt>
              </c:numCache>
            </c:numRef>
          </c:val>
          <c:extLst>
            <c:ext xmlns:c16="http://schemas.microsoft.com/office/drawing/2014/chart" uri="{C3380CC4-5D6E-409C-BE32-E72D297353CC}">
              <c16:uniqueId val="{00000009-D74D-472B-A0C0-E272BDA880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636</c:v>
                </c:pt>
                <c:pt idx="5">
                  <c:v>594</c:v>
                </c:pt>
                <c:pt idx="8">
                  <c:v>546</c:v>
                </c:pt>
                <c:pt idx="11">
                  <c:v>525</c:v>
                </c:pt>
                <c:pt idx="14">
                  <c:v>519</c:v>
                </c:pt>
              </c:numCache>
            </c:numRef>
          </c:val>
          <c:extLst>
            <c:ext xmlns:c16="http://schemas.microsoft.com/office/drawing/2014/chart" uri="{C3380CC4-5D6E-409C-BE32-E72D297353CC}">
              <c16:uniqueId val="{00000000-77E7-49B6-B6DA-56DE440BF9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E7-49B6-B6DA-56DE440BF9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E7-49B6-B6DA-56DE440BF9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E7-49B6-B6DA-56DE440BF9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167</c:v>
                </c:pt>
                <c:pt idx="3">
                  <c:v>161</c:v>
                </c:pt>
                <c:pt idx="6">
                  <c:v>178</c:v>
                </c:pt>
                <c:pt idx="9">
                  <c:v>196</c:v>
                </c:pt>
                <c:pt idx="12">
                  <c:v>216</c:v>
                </c:pt>
              </c:numCache>
            </c:numRef>
          </c:val>
          <c:extLst>
            <c:ext xmlns:c16="http://schemas.microsoft.com/office/drawing/2014/chart" uri="{C3380CC4-5D6E-409C-BE32-E72D297353CC}">
              <c16:uniqueId val="{00000004-77E7-49B6-B6DA-56DE440BF9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E7-49B6-B6DA-56DE440BF9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E7-49B6-B6DA-56DE440BF9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942</c:v>
                </c:pt>
                <c:pt idx="3">
                  <c:v>893</c:v>
                </c:pt>
                <c:pt idx="6">
                  <c:v>762</c:v>
                </c:pt>
                <c:pt idx="9">
                  <c:v>847</c:v>
                </c:pt>
                <c:pt idx="12">
                  <c:v>922</c:v>
                </c:pt>
              </c:numCache>
            </c:numRef>
          </c:val>
          <c:extLst>
            <c:ext xmlns:c16="http://schemas.microsoft.com/office/drawing/2014/chart" uri="{C3380CC4-5D6E-409C-BE32-E72D297353CC}">
              <c16:uniqueId val="{00000007-77E7-49B6-B6DA-56DE440BF9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473</c:v>
                </c:pt>
                <c:pt idx="2">
                  <c:v>#N/A</c:v>
                </c:pt>
                <c:pt idx="3">
                  <c:v>#N/A</c:v>
                </c:pt>
                <c:pt idx="4">
                  <c:v>460</c:v>
                </c:pt>
                <c:pt idx="5">
                  <c:v>#N/A</c:v>
                </c:pt>
                <c:pt idx="6">
                  <c:v>#N/A</c:v>
                </c:pt>
                <c:pt idx="7">
                  <c:v>394</c:v>
                </c:pt>
                <c:pt idx="8">
                  <c:v>#N/A</c:v>
                </c:pt>
                <c:pt idx="9">
                  <c:v>#N/A</c:v>
                </c:pt>
                <c:pt idx="10">
                  <c:v>518</c:v>
                </c:pt>
                <c:pt idx="11">
                  <c:v>#N/A</c:v>
                </c:pt>
                <c:pt idx="12">
                  <c:v>#N/A</c:v>
                </c:pt>
                <c:pt idx="13">
                  <c:v>619</c:v>
                </c:pt>
                <c:pt idx="14">
                  <c:v>#N/A</c:v>
                </c:pt>
              </c:numCache>
            </c:numRef>
          </c:val>
          <c:smooth val="0"/>
          <c:extLst>
            <c:ext xmlns:c16="http://schemas.microsoft.com/office/drawing/2014/chart" uri="{C3380CC4-5D6E-409C-BE32-E72D297353CC}">
              <c16:uniqueId val="{00000008-77E7-49B6-B6DA-56DE440BF9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6303</c:v>
                </c:pt>
                <c:pt idx="5">
                  <c:v>6524</c:v>
                </c:pt>
                <c:pt idx="8">
                  <c:v>6612</c:v>
                </c:pt>
                <c:pt idx="11">
                  <c:v>6368</c:v>
                </c:pt>
                <c:pt idx="14">
                  <c:v>6065</c:v>
                </c:pt>
              </c:numCache>
            </c:numRef>
          </c:val>
          <c:extLst>
            <c:ext xmlns:c16="http://schemas.microsoft.com/office/drawing/2014/chart" uri="{C3380CC4-5D6E-409C-BE32-E72D297353CC}">
              <c16:uniqueId val="{00000000-5256-4A4B-90EB-03F686C5AD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c:v>
                </c:pt>
                <c:pt idx="5">
                  <c:v>28</c:v>
                </c:pt>
                <c:pt idx="8">
                  <c:v>18</c:v>
                </c:pt>
                <c:pt idx="11">
                  <c:v>8</c:v>
                </c:pt>
                <c:pt idx="14">
                  <c:v>63</c:v>
                </c:pt>
              </c:numCache>
            </c:numRef>
          </c:val>
          <c:extLst>
            <c:ext xmlns:c16="http://schemas.microsoft.com/office/drawing/2014/chart" uri="{C3380CC4-5D6E-409C-BE32-E72D297353CC}">
              <c16:uniqueId val="{00000001-5256-4A4B-90EB-03F686C5AD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2071</c:v>
                </c:pt>
                <c:pt idx="5">
                  <c:v>1682</c:v>
                </c:pt>
                <c:pt idx="8">
                  <c:v>1713</c:v>
                </c:pt>
                <c:pt idx="11">
                  <c:v>2133</c:v>
                </c:pt>
                <c:pt idx="14">
                  <c:v>2331</c:v>
                </c:pt>
              </c:numCache>
            </c:numRef>
          </c:val>
          <c:extLst>
            <c:ext xmlns:c16="http://schemas.microsoft.com/office/drawing/2014/chart" uri="{C3380CC4-5D6E-409C-BE32-E72D297353CC}">
              <c16:uniqueId val="{00000002-5256-4A4B-90EB-03F686C5AD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56-4A4B-90EB-03F686C5AD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56-4A4B-90EB-03F686C5AD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c:v>
                </c:pt>
                <c:pt idx="3">
                  <c:v>10</c:v>
                </c:pt>
                <c:pt idx="6">
                  <c:v>0</c:v>
                </c:pt>
                <c:pt idx="9">
                  <c:v>0</c:v>
                </c:pt>
                <c:pt idx="12">
                  <c:v>0</c:v>
                </c:pt>
              </c:numCache>
            </c:numRef>
          </c:val>
          <c:extLst>
            <c:ext xmlns:c16="http://schemas.microsoft.com/office/drawing/2014/chart" uri="{C3380CC4-5D6E-409C-BE32-E72D297353CC}">
              <c16:uniqueId val="{00000005-5256-4A4B-90EB-03F686C5AD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1305</c:v>
                </c:pt>
                <c:pt idx="3">
                  <c:v>1330</c:v>
                </c:pt>
                <c:pt idx="6">
                  <c:v>1378</c:v>
                </c:pt>
                <c:pt idx="9">
                  <c:v>1333</c:v>
                </c:pt>
                <c:pt idx="12">
                  <c:v>1344</c:v>
                </c:pt>
              </c:numCache>
            </c:numRef>
          </c:val>
          <c:extLst>
            <c:ext xmlns:c16="http://schemas.microsoft.com/office/drawing/2014/chart" uri="{C3380CC4-5D6E-409C-BE32-E72D297353CC}">
              <c16:uniqueId val="{00000006-5256-4A4B-90EB-03F686C5AD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256-4A4B-90EB-03F686C5AD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2117</c:v>
                </c:pt>
                <c:pt idx="3">
                  <c:v>2277</c:v>
                </c:pt>
                <c:pt idx="6">
                  <c:v>2281</c:v>
                </c:pt>
                <c:pt idx="9">
                  <c:v>2270</c:v>
                </c:pt>
                <c:pt idx="12">
                  <c:v>2383</c:v>
                </c:pt>
              </c:numCache>
            </c:numRef>
          </c:val>
          <c:extLst>
            <c:ext xmlns:c16="http://schemas.microsoft.com/office/drawing/2014/chart" uri="{C3380CC4-5D6E-409C-BE32-E72D297353CC}">
              <c16:uniqueId val="{00000008-5256-4A4B-90EB-03F686C5AD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56-4A4B-90EB-03F686C5AD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8564</c:v>
                </c:pt>
                <c:pt idx="3">
                  <c:v>8825</c:v>
                </c:pt>
                <c:pt idx="6">
                  <c:v>8964</c:v>
                </c:pt>
                <c:pt idx="9">
                  <c:v>8822</c:v>
                </c:pt>
                <c:pt idx="12">
                  <c:v>8323</c:v>
                </c:pt>
              </c:numCache>
            </c:numRef>
          </c:val>
          <c:extLst>
            <c:ext xmlns:c16="http://schemas.microsoft.com/office/drawing/2014/chart" uri="{C3380CC4-5D6E-409C-BE32-E72D297353CC}">
              <c16:uniqueId val="{0000000A-5256-4A4B-90EB-03F686C5AD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3579</c:v>
                </c:pt>
                <c:pt idx="2">
                  <c:v>#N/A</c:v>
                </c:pt>
                <c:pt idx="3">
                  <c:v>#N/A</c:v>
                </c:pt>
                <c:pt idx="4">
                  <c:v>4208</c:v>
                </c:pt>
                <c:pt idx="5">
                  <c:v>#N/A</c:v>
                </c:pt>
                <c:pt idx="6">
                  <c:v>#N/A</c:v>
                </c:pt>
                <c:pt idx="7">
                  <c:v>4280</c:v>
                </c:pt>
                <c:pt idx="8">
                  <c:v>#N/A</c:v>
                </c:pt>
                <c:pt idx="9">
                  <c:v>#N/A</c:v>
                </c:pt>
                <c:pt idx="10">
                  <c:v>3917</c:v>
                </c:pt>
                <c:pt idx="11">
                  <c:v>#N/A</c:v>
                </c:pt>
                <c:pt idx="12">
                  <c:v>#N/A</c:v>
                </c:pt>
                <c:pt idx="13">
                  <c:v>3591</c:v>
                </c:pt>
                <c:pt idx="14">
                  <c:v>#N/A</c:v>
                </c:pt>
              </c:numCache>
            </c:numRef>
          </c:val>
          <c:smooth val="0"/>
          <c:extLst>
            <c:ext xmlns:c16="http://schemas.microsoft.com/office/drawing/2014/chart" uri="{C3380CC4-5D6E-409C-BE32-E72D297353CC}">
              <c16:uniqueId val="{0000000B-5256-4A4B-90EB-03F686C5AD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845</c:v>
                </c:pt>
                <c:pt idx="1">
                  <c:v>1188</c:v>
                </c:pt>
                <c:pt idx="2">
                  <c:v>1242</c:v>
                </c:pt>
              </c:numCache>
            </c:numRef>
          </c:val>
          <c:extLst>
            <c:ext xmlns:c16="http://schemas.microsoft.com/office/drawing/2014/chart" uri="{C3380CC4-5D6E-409C-BE32-E72D297353CC}">
              <c16:uniqueId val="{00000000-66ED-47EE-8815-CA819A80C6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c:v>
                </c:pt>
                <c:pt idx="1">
                  <c:v>52</c:v>
                </c:pt>
                <c:pt idx="2">
                  <c:v>52</c:v>
                </c:pt>
              </c:numCache>
            </c:numRef>
          </c:val>
          <c:extLst>
            <c:ext xmlns:c16="http://schemas.microsoft.com/office/drawing/2014/chart" uri="{C3380CC4-5D6E-409C-BE32-E72D297353CC}">
              <c16:uniqueId val="{00000001-66ED-47EE-8815-CA819A80C6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493</c:v>
                </c:pt>
                <c:pt idx="1">
                  <c:v>573</c:v>
                </c:pt>
                <c:pt idx="2">
                  <c:v>735</c:v>
                </c:pt>
              </c:numCache>
            </c:numRef>
          </c:val>
          <c:extLst>
            <c:ext xmlns:c16="http://schemas.microsoft.com/office/drawing/2014/chart" uri="{C3380CC4-5D6E-409C-BE32-E72D297353CC}">
              <c16:uniqueId val="{00000002-66ED-47EE-8815-CA819A80C6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kumimoji="1" lang="ja-JP" altLang="en-US" sz="1100">
              <a:solidFill>
                <a:srgbClr val="00B05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地方債残高が多額となり、将来の財政負担が懸案材料となっているが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、借入</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にあたっては交付税措置のある有利な起債の借入</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に努めていることから、平成２０年度をピークに減少傾向で推移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してきていた。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防災無線整備事業や小中学校空調設備改修事業</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大規模事業の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元金償還の開始等により元利償還金が前年度比で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７５</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百万円の増となったことから実質公債費比率は増加した。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今後も、財政長期計画に基づいた起債抑制に努め、減少傾向で推移するように努める。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満期一括償還地方債の償還財源として積み立てた額は無し。</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年度については起債発行額が元金償還額を下回ったため、地方債残高が減少し、将来負担比率（分子）が減少した。</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税の徴収強化など徹底した収入の確保と経費削減に努め、出来る限り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基金の積増しにも努めていく。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宮崎県国富町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ふるさと納税寄附金が原資となっている元気づくり基金は増加、木脇地区地域振興事業基金の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、さらに、財政調整基金は当初予算での財源不足による取崩額以上の積立てが可能となったことが影響し、増となったため、基金全体としては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１１．８</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災害対応など、緊急の財政需要に対応するため、財政調整基金の基金残高を少しでも積増しができるように努力していきたいと考えている。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また、施設の老朽化対策として、公共施設等整備基金への積立ても課題と</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○公共施設等整備基金：公用または公共の用に供する施設の整備</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○社会福祉基金：社会福祉の推進</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○元気づくり基金：住民参加によるまちづくり、社会的弱者、子供等の健全育成等の支援</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○ふるさと農村活性化基金：土地改良施設の機能を適正に発揮させる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ための集落共同活動の支援</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○木脇地区地域振興事業基金：広域のごみ処理施設であるエコクリーンプラザみやざきの使用延長に伴い、周辺地域の環境整備及び地域住民の福祉の向上を図る（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R3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○新型コロナウイルス感染症緊急対策利子補給基金：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新型コロナウイルス感染症緊急対策貸付の融資を受けた町内の事業者に対して、当該融資における利子補給を行う</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公共施設等整備基金運用収益積立て、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中部地区衛生組合施設解体等負担金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精算分に伴う積立てにより、２百万円積立て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たことによる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○社会福祉基金：こども医療費の助成範囲拡充に対応するため、１０百万円を充当。</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○元気づくり基金：前年度のふるさと納税寄付金積立て分を取崩し、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年度寄付金額を積立て。寄付金額の増加により、残高増。</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木脇地区地域振興事業基金：</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１百円を取崩し、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５０百万円を積立て。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新型コロナウイルス感染症緊急対策利子補給基金：令和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年度新型コロナウイルス感染症緊急対策利子補給補助金として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百万円を取崩したことによる減。</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森林環境譲与税基金：森林環境贈与税を受け入れて、今後の森林整備に活用する基金に、事業充当残分、２百万円を積立てた。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○公共施設等整備基金：老朽化した施設の改修や、施設の集約・複合化などに備えるため、予算財政調整基金とのバランスを図りながら積立てを図る。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○社会福祉基金：財政調整基金、公共施設等整備基金への積立てを優先するため、基金の積立ては予定していない。財政状況にもよるが、今後も減少予定。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○元気づくり基金：ふるさと納税寄付金を積立て、翌年度の目的別に充当しているため、今後も流動的である。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木脇地区地域振興事業基金：エコクリーンプラザみやざきの周辺地域の環境整備事業に充当。今後は減少予定。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○新型コロナウイルス感染症緊急対策利子補給基金：令和５年度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対象事業者の利子補給額を取崩し、運用を行う。</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森林環境譲与税基金：森林環境贈与税を受け入れて、森林整備に活用する基金に、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事業充当残分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の積立てを</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行う。</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en-US" altLang="ja-JP" sz="1400">
            <a:solidFill>
              <a:srgbClr val="FF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年度の基金残高は、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１２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４２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百万円程となっており、前年度から</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５４</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百万円程の増となっている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当初予算では財源不足を補うため、２億８０百万円の取崩しを行った。令和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年度決算による歳計剰余金処分で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１２百</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万円の積立て、さらに最終補正予算で留保財源等を</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百万円程を積立てたことにより増となった。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将来の緊急的な財政需要に対応するため、前年度決算の歳計剰余金処分及び最終補正予算時に留保財源を積立てして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いるものの、近年は当初予算での取崩額以上の積み立てができない状況にあったため、財政調整基金は目減りしていた。今後も継続して、基金の積増しに努める。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年度の基金残高は５２百万円程となっており、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前年度の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５２百万円程のため、ほぼ変わらない。</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町債償還の財源確保として積立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を図りたいところであるが、厳しい財政状況により取崩額以上の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積立てができていない状況のため、今後も減少の見込み。</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E3921AB-9C47-40BC-A6D6-3211F1C45C4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79185B2-902F-4700-AA72-1F5E7AB865C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6F877F1-80AA-4B42-AB9C-88A15F828BE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2FD1D48-F69E-403A-AA33-FFD453871A5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6882B8B-77EF-484E-969B-3533D9729E8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D62D2CB-9547-4A8A-85A3-12208BF6236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0F62122-FEB1-47AF-83FC-4A8583206ED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77DE198-80EB-4F2D-A337-546F0FBD92A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E032797-441C-473F-876C-E4990FB7168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C90951A-9834-4641-A1C2-9F884A997F2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18,695
18,541
130.63
10,341,703
9,941,967
365,419
5,390,270
8,322,925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C1030CD-9AD1-437D-A197-D44569B502F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3E23619-B2CD-4452-8475-170CA250440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ADE8A3B-404D-48ED-9E69-690C66EAE4E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0E61510-4FC4-4EA8-BF03-D865158C8D3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8A79768-458E-446A-A371-7AE988E8A61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8A7BB1B-5FED-4AE4-BC4C-140D10FE5D8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13A2780-3A65-4875-B51D-5C8A297BD09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D57A3F7-EF77-4FAD-9088-B5B271971E5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7BC2819-177A-4EF2-BDD8-E30409B4934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9B7EB98-E91F-4542-9FBF-7D060349DF3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EB14DED-8388-49A4-AA5F-B6C7C1F04EE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6D666FC-B6AC-439F-8CF3-9FE29F3525D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2FC1297-A4F1-471C-92D6-CB4C520644D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716E0C5-40DD-4360-A905-86B894AC6B8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8A87BF8-F5E7-4FEC-BDC2-E67704C6F87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C8612BF-EE14-42A6-8399-9AA7B66EEE8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1712CAF-F648-4622-82F9-75BF2284B75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F669ACA-0176-4B4B-A029-A390C112D94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28270C8-67B1-4E5F-824F-F1460C3535A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DF76187-4201-4F1A-B626-BDB8F9FB9D0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C60D50C-A108-4548-ABB3-47E98F480CD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DD04721-76F8-49E1-A1C9-70AE1DDA136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D10EF9A-A5C2-4E28-8BC4-3C5167DA1A3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2F9100C-5E8C-4EC8-8516-660A5E9DBF2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2868EFA-0933-4F25-B19C-EF566EA50F8F}"/>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F710177-A037-4750-943F-18FAEC85081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4282349-2752-41D8-8AAC-34A4B0D9777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6135294-6255-4EB9-9627-8F5CE8D6330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10C6C20-D20D-4289-A341-3BB67473022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6EF9AAE-5BE4-4B97-AF47-AC28D5BAE02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688778B-67B5-4450-A073-6F9603435EA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8FBBD33-C0CA-4791-9FAA-BB7A38B298F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D52BA97-CFAF-4FC9-B507-9D9A00DCF43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C0BED08-2EDB-46EE-A3FC-12EAFE0E25E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335C1F5-38BD-4E34-857D-CA1E825CC82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547657A-CF1B-49AA-9747-23681EE47F6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C9ECB5B-6454-459B-ACF2-69035261A79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前年度対比で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ポイント減少している。固定資産税が企業の償却資産の減価償却により減少したものの、基準財政収入額は、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地方消費税交付金や法人事業税交付金が業績回復により増収となり、増となっている。　基準財政需要額は、社会福祉費の増により増加している。要因としては、私立保育所等利者負担額の増が影響している。結果、分母の増加率の方が高いため、財政力指数が低下した。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今後は積極的に税の徴収対策に取り組み、自主財源の確保に努めるとともに安定的な税収の確保に向け、企業誘致にも積極的に取り組む。</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BB17FF1-4AF3-4299-9C2E-DD10FEBCF4A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7DC1E6B-E102-40C5-BBAA-2FA348AA11E3}"/>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6CC12631-2EF9-4C98-852F-939AE5DE2ED2}"/>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36FCF0CE-7064-4BE0-AFE4-3663E10C78D2}"/>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15E0211-7028-4151-839D-41D250018AAD}"/>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3A570E69-EE36-414E-8069-745CA09A012E}"/>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8803E0D7-0B04-4F82-B304-DA411B354176}"/>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A6DA8DFD-05DF-4291-89A3-D8C66B47D96E}"/>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4C23DBE9-10FC-4318-B2F4-523D85FEF7AA}"/>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19083C0C-9AF4-4C28-A0DE-4AA5DE2EEC39}"/>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83DD3D6B-A605-490A-BB1F-FC93D1B5E77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644BC3CA-42BF-4EB6-A09A-63E36C533A9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56232DEE-3BDE-4909-969D-B3B59BBAFD1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D6D02B18-5D31-4567-B5EC-6A16B4DEC9AF}"/>
            </a:ext>
          </a:extLst>
        </xdr:cNvPr>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5AD68200-27BF-461B-9229-1F11CCCAB80E}"/>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5C6D5B16-1C58-479D-8BFC-F2DC49242143}"/>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D442AC12-45DE-4B41-98BB-512A4B14F808}"/>
            </a:ext>
          </a:extLst>
        </xdr:cNvPr>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9DBBCE14-4D4F-4475-8AE7-DBCF218EBD1F}"/>
            </a:ext>
          </a:extLst>
        </xdr:cNvPr>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30904</xdr:rowOff>
    </xdr:from>
    <xdr:to>
      <xdr:col>23</xdr:col>
      <xdr:colOff>133350</xdr:colOff>
      <xdr:row>43</xdr:row>
      <xdr:rowOff>46990</xdr:rowOff>
    </xdr:to>
    <xdr:cxnSp macro="">
      <xdr:nvCxnSpPr>
        <xdr:cNvPr id="67" name="直線コネクタ 66">
          <a:extLst>
            <a:ext uri="{FF2B5EF4-FFF2-40B4-BE49-F238E27FC236}">
              <a16:creationId xmlns:a16="http://schemas.microsoft.com/office/drawing/2014/main" id="{A5CDF32F-ED2B-4F8F-9549-09DB692509B0}"/>
            </a:ext>
          </a:extLst>
        </xdr:cNvPr>
        <xdr:cNvCxnSpPr/>
      </xdr:nvCxnSpPr>
      <xdr:spPr>
        <a:xfrm>
          <a:off x="4114800" y="74032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a:extLst>
            <a:ext uri="{FF2B5EF4-FFF2-40B4-BE49-F238E27FC236}">
              <a16:creationId xmlns:a16="http://schemas.microsoft.com/office/drawing/2014/main" id="{DE6A4ACB-7EB0-47DA-82A2-48EFF60AB8D6}"/>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E03BDBE7-0D84-4E98-A83F-B2B539284A82}"/>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43</xdr:row>
      <xdr:rowOff>30904</xdr:rowOff>
    </xdr:to>
    <xdr:cxnSp macro="">
      <xdr:nvCxnSpPr>
        <xdr:cNvPr id="70" name="直線コネクタ 69">
          <a:extLst>
            <a:ext uri="{FF2B5EF4-FFF2-40B4-BE49-F238E27FC236}">
              <a16:creationId xmlns:a16="http://schemas.microsoft.com/office/drawing/2014/main" id="{F5139F8C-A365-43DB-A023-81D4F2A2F136}"/>
            </a:ext>
          </a:extLst>
        </xdr:cNvPr>
        <xdr:cNvCxnSpPr/>
      </xdr:nvCxnSpPr>
      <xdr:spPr>
        <a:xfrm>
          <a:off x="3225800" y="73710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79C32C18-4F3D-44FC-BBFD-424DC6D81A18}"/>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FA46DC9A-A36C-4644-B628-E80E5904E387}"/>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42</xdr:row>
      <xdr:rowOff>170180</xdr:rowOff>
    </xdr:to>
    <xdr:cxnSp macro="">
      <xdr:nvCxnSpPr>
        <xdr:cNvPr id="73" name="直線コネクタ 72">
          <a:extLst>
            <a:ext uri="{FF2B5EF4-FFF2-40B4-BE49-F238E27FC236}">
              <a16:creationId xmlns:a16="http://schemas.microsoft.com/office/drawing/2014/main" id="{D76531F4-5E47-4682-879A-A86B5A6376BA}"/>
            </a:ext>
          </a:extLst>
        </xdr:cNvPr>
        <xdr:cNvCxnSpPr/>
      </xdr:nvCxnSpPr>
      <xdr:spPr>
        <a:xfrm>
          <a:off x="2336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4" name="フローチャート: 判断 73">
          <a:extLst>
            <a:ext uri="{FF2B5EF4-FFF2-40B4-BE49-F238E27FC236}">
              <a16:creationId xmlns:a16="http://schemas.microsoft.com/office/drawing/2014/main" id="{D2BF5C0F-268A-48FA-8A9B-58C67DA7E302}"/>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5" name="テキスト ボックス 74">
          <a:extLst>
            <a:ext uri="{FF2B5EF4-FFF2-40B4-BE49-F238E27FC236}">
              <a16:creationId xmlns:a16="http://schemas.microsoft.com/office/drawing/2014/main" id="{15B0C491-536B-4E04-8595-0B592AEE053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43</xdr:row>
      <xdr:rowOff>14817</xdr:rowOff>
    </xdr:to>
    <xdr:cxnSp macro="">
      <xdr:nvCxnSpPr>
        <xdr:cNvPr id="76" name="直線コネクタ 75">
          <a:extLst>
            <a:ext uri="{FF2B5EF4-FFF2-40B4-BE49-F238E27FC236}">
              <a16:creationId xmlns:a16="http://schemas.microsoft.com/office/drawing/2014/main" id="{A28004E0-C7C3-404F-889E-EEC6799A43D5}"/>
            </a:ext>
          </a:extLst>
        </xdr:cNvPr>
        <xdr:cNvCxnSpPr/>
      </xdr:nvCxnSpPr>
      <xdr:spPr>
        <a:xfrm flipV="1">
          <a:off x="1447800" y="737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17780</xdr:rowOff>
    </xdr:from>
    <xdr:to>
      <xdr:col>11</xdr:col>
      <xdr:colOff>82550</xdr:colOff>
      <xdr:row>44</xdr:row>
      <xdr:rowOff>119380</xdr:rowOff>
    </xdr:to>
    <xdr:sp macro="" textlink="">
      <xdr:nvSpPr>
        <xdr:cNvPr id="77" name="フローチャート: 判断 76">
          <a:extLst>
            <a:ext uri="{FF2B5EF4-FFF2-40B4-BE49-F238E27FC236}">
              <a16:creationId xmlns:a16="http://schemas.microsoft.com/office/drawing/2014/main" id="{A01B34B6-C8B6-4510-9144-070951CBAEE8}"/>
            </a:ext>
          </a:extLst>
        </xdr:cNvPr>
        <xdr:cNvSpPr/>
      </xdr:nvSpPr>
      <xdr:spPr>
        <a:xfrm>
          <a:off x="2286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78" name="テキスト ボックス 77">
          <a:extLst>
            <a:ext uri="{FF2B5EF4-FFF2-40B4-BE49-F238E27FC236}">
              <a16:creationId xmlns:a16="http://schemas.microsoft.com/office/drawing/2014/main" id="{962CCCA2-97F4-4B9F-9A00-F8EB13768CFD}"/>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79" name="フローチャート: 判断 78">
          <a:extLst>
            <a:ext uri="{FF2B5EF4-FFF2-40B4-BE49-F238E27FC236}">
              <a16:creationId xmlns:a16="http://schemas.microsoft.com/office/drawing/2014/main" id="{D043854E-1866-42DF-8E2E-833FDA3C2903}"/>
            </a:ext>
          </a:extLst>
        </xdr:cNvPr>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80" name="テキスト ボックス 79">
          <a:extLst>
            <a:ext uri="{FF2B5EF4-FFF2-40B4-BE49-F238E27FC236}">
              <a16:creationId xmlns:a16="http://schemas.microsoft.com/office/drawing/2014/main" id="{512EDC01-9C84-42EF-BCD4-280CB5D30D6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F5CD0659-2AD0-4369-BD3E-1227F40BC10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124E386E-52FC-4F33-8025-85B2DBFBBE8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7421414-1D6C-444B-89E6-6088614260C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57D2A3C-A12A-4E2E-8CD4-404AD9587AF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673CF1A-2F40-4319-91E1-8BD84FFFC3E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6" name="楕円 85">
          <a:extLst>
            <a:ext uri="{FF2B5EF4-FFF2-40B4-BE49-F238E27FC236}">
              <a16:creationId xmlns:a16="http://schemas.microsoft.com/office/drawing/2014/main" id="{BEF2A556-7638-4525-B0A8-612595EB9309}"/>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139717</xdr:rowOff>
    </xdr:from>
    <xdr:ext cx="762000" cy="259045"/>
    <xdr:sp macro="" textlink="">
      <xdr:nvSpPr>
        <xdr:cNvPr id="87" name="財政力該当値テキスト">
          <a:extLst>
            <a:ext uri="{FF2B5EF4-FFF2-40B4-BE49-F238E27FC236}">
              <a16:creationId xmlns:a16="http://schemas.microsoft.com/office/drawing/2014/main" id="{4D599D31-5C51-4037-9933-2148D020EDDA}"/>
            </a:ext>
          </a:extLst>
        </xdr:cNvPr>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151554</xdr:rowOff>
    </xdr:from>
    <xdr:to>
      <xdr:col>19</xdr:col>
      <xdr:colOff>184150</xdr:colOff>
      <xdr:row>43</xdr:row>
      <xdr:rowOff>81704</xdr:rowOff>
    </xdr:to>
    <xdr:sp macro="" textlink="">
      <xdr:nvSpPr>
        <xdr:cNvPr id="88" name="楕円 87">
          <a:extLst>
            <a:ext uri="{FF2B5EF4-FFF2-40B4-BE49-F238E27FC236}">
              <a16:creationId xmlns:a16="http://schemas.microsoft.com/office/drawing/2014/main" id="{5D78A96D-6DC8-4776-A2EA-C19015BA0D58}"/>
            </a:ext>
          </a:extLst>
        </xdr:cNvPr>
        <xdr:cNvSpPr/>
      </xdr:nvSpPr>
      <xdr:spPr>
        <a:xfrm>
          <a:off x="4064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89" name="テキスト ボックス 88">
          <a:extLst>
            <a:ext uri="{FF2B5EF4-FFF2-40B4-BE49-F238E27FC236}">
              <a16:creationId xmlns:a16="http://schemas.microsoft.com/office/drawing/2014/main" id="{8670DFC0-26A0-462C-B255-1AC8F5C7ABF6}"/>
            </a:ext>
          </a:extLst>
        </xdr:cNvPr>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a:extLst>
            <a:ext uri="{FF2B5EF4-FFF2-40B4-BE49-F238E27FC236}">
              <a16:creationId xmlns:a16="http://schemas.microsoft.com/office/drawing/2014/main" id="{F13ED9C6-C3C9-4327-BB85-E0FCBEE0FA12}"/>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59707</xdr:rowOff>
    </xdr:from>
    <xdr:ext cx="762000" cy="259045"/>
    <xdr:sp macro="" textlink="">
      <xdr:nvSpPr>
        <xdr:cNvPr id="91" name="テキスト ボックス 90">
          <a:extLst>
            <a:ext uri="{FF2B5EF4-FFF2-40B4-BE49-F238E27FC236}">
              <a16:creationId xmlns:a16="http://schemas.microsoft.com/office/drawing/2014/main" id="{30FF5A06-8B63-4477-AA6B-1D5CCE00A516}"/>
            </a:ext>
          </a:extLst>
        </xdr:cNvPr>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a:extLst>
            <a:ext uri="{FF2B5EF4-FFF2-40B4-BE49-F238E27FC236}">
              <a16:creationId xmlns:a16="http://schemas.microsoft.com/office/drawing/2014/main" id="{F93EFB54-0E6B-4CBC-A93F-3F8D8FF9DA11}"/>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59707</xdr:rowOff>
    </xdr:from>
    <xdr:ext cx="762000" cy="259045"/>
    <xdr:sp macro="" textlink="">
      <xdr:nvSpPr>
        <xdr:cNvPr id="93" name="テキスト ボックス 92">
          <a:extLst>
            <a:ext uri="{FF2B5EF4-FFF2-40B4-BE49-F238E27FC236}">
              <a16:creationId xmlns:a16="http://schemas.microsoft.com/office/drawing/2014/main" id="{A9B42E5C-2CA5-4C9D-97DD-D07BA7D469C5}"/>
            </a:ext>
          </a:extLst>
        </xdr:cNvPr>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a:extLst>
            <a:ext uri="{FF2B5EF4-FFF2-40B4-BE49-F238E27FC236}">
              <a16:creationId xmlns:a16="http://schemas.microsoft.com/office/drawing/2014/main" id="{7512606D-D5FF-475B-954E-FB8BEDD24D3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5" name="テキスト ボックス 94">
          <a:extLst>
            <a:ext uri="{FF2B5EF4-FFF2-40B4-BE49-F238E27FC236}">
              <a16:creationId xmlns:a16="http://schemas.microsoft.com/office/drawing/2014/main" id="{07CBBBD0-95BD-4AFD-A909-117045077253}"/>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EC1F9281-479B-4C1E-8486-C555B7B87E8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A8942A83-BCF6-47C7-AB14-87FE85040F6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2F7C67B-0ECF-4354-9F77-F6C3DCFB65A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20034EEC-75B3-4301-B29F-A8A6A9B3FDB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A81D6818-22FD-4B37-8142-C7D6152F18F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2F5F41D0-962E-415B-BC1C-EAE2293F368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F7B9028A-1D0C-4D35-94F3-AAE556845A9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996CA1E3-66DA-4E73-A3EE-FF4705D7681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D1594D1F-0DF0-4F46-9500-7AE454D6D30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BA5E3D6-ED62-44B1-A8B6-EA26CAF85C7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E4521E90-7E69-427E-B21B-E979510B7EE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32D610AE-B867-489A-BE00-71989DD6C8E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8AD19A64-957B-4A60-93C5-7A748547789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前年度対比で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県平均を下回った。令和４年度は、分子で、公債費、扶助費に加え物件費（光熱水費）が大きく増加したが、ふるさと納税寄附金を積立てた元気づくり基金繰入が大幅に増えたため、扶助費・物件費の経常一般財源が減少した。分母では、臨時財政対策債が大きく減収となり、さらに町税が２３百万円程の減、地方特例交付金が１５百万円程の減により、大きく減となった。今後、扶助費や繰出金が制度改正等により増加していく一方で経常収支比率を改善することは難しく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5E8B2845-5EB9-4F9C-876F-32D911BC939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575DDE55-AEBA-47C1-849F-233B4A8B53A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B03AF5DE-5734-49C5-8DD5-135F5C3FC78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A535121E-EFCB-44FE-9581-B7AEE4C1BFE8}"/>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527FD155-DB31-4377-85E5-745FC8F8E967}"/>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8964CDE4-4F09-466A-90EE-F82A068AC915}"/>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1C63AE67-0F71-48EE-BF0A-0E4520A3172F}"/>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C79A4DBF-BD16-4589-B630-DF46DD24832B}"/>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3B0F31E1-5905-4E0C-8458-2F3DBD762F83}"/>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5EE9E4F5-3116-4A54-B6B5-B11D48C9F8DF}"/>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818907E8-AD14-47C7-B005-9FF83E321F9F}"/>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9CA03626-777E-48BE-9C73-E827BBCA570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1D8CB715-7CB8-4087-A207-DA21C4A9D0D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65C4792B-8C39-46B2-B658-03D71FBE011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85090</xdr:rowOff>
    </xdr:to>
    <xdr:cxnSp macro="">
      <xdr:nvCxnSpPr>
        <xdr:cNvPr id="123" name="直線コネクタ 122">
          <a:extLst>
            <a:ext uri="{FF2B5EF4-FFF2-40B4-BE49-F238E27FC236}">
              <a16:creationId xmlns:a16="http://schemas.microsoft.com/office/drawing/2014/main" id="{81ECA429-D844-4992-961C-D41776269665}"/>
            </a:ext>
          </a:extLst>
        </xdr:cNvPr>
        <xdr:cNvCxnSpPr/>
      </xdr:nvCxnSpPr>
      <xdr:spPr>
        <a:xfrm flipV="1">
          <a:off x="4953000" y="10283444"/>
          <a:ext cx="0" cy="945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57167</xdr:rowOff>
    </xdr:from>
    <xdr:ext cx="762000" cy="259045"/>
    <xdr:sp macro="" textlink="">
      <xdr:nvSpPr>
        <xdr:cNvPr id="124" name="財政構造の弾力性最小値テキスト">
          <a:extLst>
            <a:ext uri="{FF2B5EF4-FFF2-40B4-BE49-F238E27FC236}">
              <a16:creationId xmlns:a16="http://schemas.microsoft.com/office/drawing/2014/main" id="{C4AE4914-0E0C-4ED5-92EE-082E054B8BBE}"/>
            </a:ext>
          </a:extLst>
        </xdr:cNvPr>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85090</xdr:rowOff>
    </xdr:from>
    <xdr:to>
      <xdr:col>24</xdr:col>
      <xdr:colOff>12700</xdr:colOff>
      <xdr:row>65</xdr:row>
      <xdr:rowOff>85090</xdr:rowOff>
    </xdr:to>
    <xdr:cxnSp macro="">
      <xdr:nvCxnSpPr>
        <xdr:cNvPr id="125" name="直線コネクタ 124">
          <a:extLst>
            <a:ext uri="{FF2B5EF4-FFF2-40B4-BE49-F238E27FC236}">
              <a16:creationId xmlns:a16="http://schemas.microsoft.com/office/drawing/2014/main" id="{A1931404-C8FC-45D0-9EEB-DA813C66F6FE}"/>
            </a:ext>
          </a:extLst>
        </xdr:cNvPr>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5277306A-517A-46ED-9F16-9B3C367565C2}"/>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5E9C46F3-412C-4749-ADDD-DB9187929B85}"/>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64</xdr:row>
      <xdr:rowOff>49022</xdr:rowOff>
    </xdr:to>
    <xdr:cxnSp macro="">
      <xdr:nvCxnSpPr>
        <xdr:cNvPr id="128" name="直線コネクタ 127">
          <a:extLst>
            <a:ext uri="{FF2B5EF4-FFF2-40B4-BE49-F238E27FC236}">
              <a16:creationId xmlns:a16="http://schemas.microsoft.com/office/drawing/2014/main" id="{4086875B-F762-4480-B283-CEE1AE31802B}"/>
            </a:ext>
          </a:extLst>
        </xdr:cNvPr>
        <xdr:cNvCxnSpPr/>
      </xdr:nvCxnSpPr>
      <xdr:spPr>
        <a:xfrm>
          <a:off x="4114800" y="1092530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29" name="財政構造の弾力性平均値テキスト">
          <a:extLst>
            <a:ext uri="{FF2B5EF4-FFF2-40B4-BE49-F238E27FC236}">
              <a16:creationId xmlns:a16="http://schemas.microsoft.com/office/drawing/2014/main" id="{C79161C5-ABB7-4DE0-BAF4-C4B47DDCECF8}"/>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0" name="フローチャート: 判断 129">
          <a:extLst>
            <a:ext uri="{FF2B5EF4-FFF2-40B4-BE49-F238E27FC236}">
              <a16:creationId xmlns:a16="http://schemas.microsoft.com/office/drawing/2014/main" id="{72066241-2286-47B3-8D40-B2A2418AF461}"/>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64</xdr:row>
      <xdr:rowOff>15240</xdr:rowOff>
    </xdr:to>
    <xdr:cxnSp macro="">
      <xdr:nvCxnSpPr>
        <xdr:cNvPr id="131" name="直線コネクタ 130">
          <a:extLst>
            <a:ext uri="{FF2B5EF4-FFF2-40B4-BE49-F238E27FC236}">
              <a16:creationId xmlns:a16="http://schemas.microsoft.com/office/drawing/2014/main" id="{A556C0CF-97DF-4A8F-9C5D-C09ECCFF96DF}"/>
            </a:ext>
          </a:extLst>
        </xdr:cNvPr>
        <xdr:cNvCxnSpPr/>
      </xdr:nvCxnSpPr>
      <xdr:spPr>
        <a:xfrm flipV="1">
          <a:off x="3225800" y="109253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2" name="フローチャート: 判断 131">
          <a:extLst>
            <a:ext uri="{FF2B5EF4-FFF2-40B4-BE49-F238E27FC236}">
              <a16:creationId xmlns:a16="http://schemas.microsoft.com/office/drawing/2014/main" id="{C9125178-21B6-41AD-8330-DAD813A0BFF1}"/>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3" name="テキスト ボックス 132">
          <a:extLst>
            <a:ext uri="{FF2B5EF4-FFF2-40B4-BE49-F238E27FC236}">
              <a16:creationId xmlns:a16="http://schemas.microsoft.com/office/drawing/2014/main" id="{9337F3A2-DBAE-4B40-98E0-B62DAE17BF2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65</xdr:row>
      <xdr:rowOff>133350</xdr:rowOff>
    </xdr:to>
    <xdr:cxnSp macro="">
      <xdr:nvCxnSpPr>
        <xdr:cNvPr id="134" name="直線コネクタ 133">
          <a:extLst>
            <a:ext uri="{FF2B5EF4-FFF2-40B4-BE49-F238E27FC236}">
              <a16:creationId xmlns:a16="http://schemas.microsoft.com/office/drawing/2014/main" id="{0546E852-3481-41E2-92A0-12821B496374}"/>
            </a:ext>
          </a:extLst>
        </xdr:cNvPr>
        <xdr:cNvCxnSpPr/>
      </xdr:nvCxnSpPr>
      <xdr:spPr>
        <a:xfrm flipV="1">
          <a:off x="2336800" y="109880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5" name="フローチャート: 判断 134">
          <a:extLst>
            <a:ext uri="{FF2B5EF4-FFF2-40B4-BE49-F238E27FC236}">
              <a16:creationId xmlns:a16="http://schemas.microsoft.com/office/drawing/2014/main" id="{9C9C08DD-6029-4CA5-8031-19804816C2E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6" name="テキスト ボックス 135">
          <a:extLst>
            <a:ext uri="{FF2B5EF4-FFF2-40B4-BE49-F238E27FC236}">
              <a16:creationId xmlns:a16="http://schemas.microsoft.com/office/drawing/2014/main" id="{FBEE8F35-F787-4303-8CBC-1B01DE8C02DC}"/>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65</xdr:row>
      <xdr:rowOff>133350</xdr:rowOff>
    </xdr:to>
    <xdr:cxnSp macro="">
      <xdr:nvCxnSpPr>
        <xdr:cNvPr id="137" name="直線コネクタ 136">
          <a:extLst>
            <a:ext uri="{FF2B5EF4-FFF2-40B4-BE49-F238E27FC236}">
              <a16:creationId xmlns:a16="http://schemas.microsoft.com/office/drawing/2014/main" id="{487B2E3E-1D93-499D-B2ED-E7FE5BEE0DE7}"/>
            </a:ext>
          </a:extLst>
        </xdr:cNvPr>
        <xdr:cNvCxnSpPr/>
      </xdr:nvCxnSpPr>
      <xdr:spPr>
        <a:xfrm>
          <a:off x="1447800" y="112486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84572FC0-6245-4B50-84FD-0E06E8BD4AC7}"/>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875AB81E-5332-4F5B-B1CD-EF0ABCB1F1B8}"/>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40" name="フローチャート: 判断 139">
          <a:extLst>
            <a:ext uri="{FF2B5EF4-FFF2-40B4-BE49-F238E27FC236}">
              <a16:creationId xmlns:a16="http://schemas.microsoft.com/office/drawing/2014/main" id="{37E17205-DAF1-4046-97B1-6521D10E1CD0}"/>
            </a:ext>
          </a:extLst>
        </xdr:cNvPr>
        <xdr:cNvSpPr/>
      </xdr:nvSpPr>
      <xdr:spPr>
        <a:xfrm>
          <a:off x="1397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134129</xdr:rowOff>
    </xdr:from>
    <xdr:ext cx="762000" cy="259045"/>
    <xdr:sp macro="" textlink="">
      <xdr:nvSpPr>
        <xdr:cNvPr id="141" name="テキスト ボックス 140">
          <a:extLst>
            <a:ext uri="{FF2B5EF4-FFF2-40B4-BE49-F238E27FC236}">
              <a16:creationId xmlns:a16="http://schemas.microsoft.com/office/drawing/2014/main" id="{BC4C875D-A2CD-4A1B-8AF5-B529B6C9EAA0}"/>
            </a:ext>
          </a:extLst>
        </xdr:cNvPr>
        <xdr:cNvSpPr txBox="1"/>
      </xdr:nvSpPr>
      <xdr:spPr>
        <a:xfrm>
          <a:off x="1066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7F83FF95-3E8D-4F65-B2D1-7ED04044AB4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DBB1BD8C-2226-42B2-8CAF-E9E2D4C6B56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98FB1BAE-4CC2-4DBF-ADDC-1A65E64DA43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C979056-E379-4856-87E6-8AD81CD0493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91335A0-99F7-40EA-99DC-AABE0A8A4D6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7" name="楕円 146">
          <a:extLst>
            <a:ext uri="{FF2B5EF4-FFF2-40B4-BE49-F238E27FC236}">
              <a16:creationId xmlns:a16="http://schemas.microsoft.com/office/drawing/2014/main" id="{187DDB6E-05EC-4ABD-97A3-1CC3429B91B3}"/>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48" name="財政構造の弾力性該当値テキスト">
          <a:extLst>
            <a:ext uri="{FF2B5EF4-FFF2-40B4-BE49-F238E27FC236}">
              <a16:creationId xmlns:a16="http://schemas.microsoft.com/office/drawing/2014/main" id="{0AE581A2-E037-4ED5-834F-90461F2D3D68}"/>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73152</xdr:rowOff>
    </xdr:from>
    <xdr:to>
      <xdr:col>19</xdr:col>
      <xdr:colOff>184150</xdr:colOff>
      <xdr:row>64</xdr:row>
      <xdr:rowOff>3302</xdr:rowOff>
    </xdr:to>
    <xdr:sp macro="" textlink="">
      <xdr:nvSpPr>
        <xdr:cNvPr id="149" name="楕円 148">
          <a:extLst>
            <a:ext uri="{FF2B5EF4-FFF2-40B4-BE49-F238E27FC236}">
              <a16:creationId xmlns:a16="http://schemas.microsoft.com/office/drawing/2014/main" id="{C64A1E56-9E63-40D0-AF34-E1A33881CDD8}"/>
            </a:ext>
          </a:extLst>
        </xdr:cNvPr>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50" name="テキスト ボックス 149">
          <a:extLst>
            <a:ext uri="{FF2B5EF4-FFF2-40B4-BE49-F238E27FC236}">
              <a16:creationId xmlns:a16="http://schemas.microsoft.com/office/drawing/2014/main" id="{0813C332-343C-4EF8-8080-3FF32DDCF509}"/>
            </a:ext>
          </a:extLst>
        </xdr:cNvPr>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1" name="楕円 150">
          <a:extLst>
            <a:ext uri="{FF2B5EF4-FFF2-40B4-BE49-F238E27FC236}">
              <a16:creationId xmlns:a16="http://schemas.microsoft.com/office/drawing/2014/main" id="{FEC5DC45-EA9A-4ADB-9E8B-6C83DFB2D113}"/>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52" name="テキスト ボックス 151">
          <a:extLst>
            <a:ext uri="{FF2B5EF4-FFF2-40B4-BE49-F238E27FC236}">
              <a16:creationId xmlns:a16="http://schemas.microsoft.com/office/drawing/2014/main" id="{57556EA0-A048-44CB-8045-DCC2B7467909}"/>
            </a:ext>
          </a:extLst>
        </xdr:cNvPr>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3" name="楕円 152">
          <a:extLst>
            <a:ext uri="{FF2B5EF4-FFF2-40B4-BE49-F238E27FC236}">
              <a16:creationId xmlns:a16="http://schemas.microsoft.com/office/drawing/2014/main" id="{659B29C0-45B3-4B07-B35C-D79FC5548DBD}"/>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4" name="テキスト ボックス 153">
          <a:extLst>
            <a:ext uri="{FF2B5EF4-FFF2-40B4-BE49-F238E27FC236}">
              <a16:creationId xmlns:a16="http://schemas.microsoft.com/office/drawing/2014/main" id="{93A22808-2AA5-446F-9127-5E704E001D85}"/>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5" name="楕円 154">
          <a:extLst>
            <a:ext uri="{FF2B5EF4-FFF2-40B4-BE49-F238E27FC236}">
              <a16:creationId xmlns:a16="http://schemas.microsoft.com/office/drawing/2014/main" id="{557A2FE4-2537-4746-B22F-A6285AF7DEBC}"/>
            </a:ext>
          </a:extLst>
        </xdr:cNvPr>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56" name="テキスト ボックス 155">
          <a:extLst>
            <a:ext uri="{FF2B5EF4-FFF2-40B4-BE49-F238E27FC236}">
              <a16:creationId xmlns:a16="http://schemas.microsoft.com/office/drawing/2014/main" id="{8A1E6598-C843-4D91-87B7-23F38C3419C9}"/>
            </a:ext>
          </a:extLst>
        </xdr:cNvPr>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BBAF59AB-ACDF-4AC3-B36E-F4948850565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88C124BF-4009-4CF3-87E2-F1A18745B19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4467EB95-6652-4BAB-90EE-5B96B357884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C29406E-F908-45BF-8B46-628EB074E25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CADB3010-4B59-4F77-A478-D59A959A58A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1B57026-FF17-4474-B513-CF13D7B7892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3B2E62CC-12C5-4698-9828-0FAF2C2BC90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D068FCE4-CA64-4C9E-897E-D8DF71A0EC6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96370351-B195-4483-A5FC-5504863CC06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2D8BCA20-642C-4AB8-8395-1A02039F51F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B00714F8-F7A5-4C71-83BC-516DF5D62B8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BAD5C4ED-86A3-412B-82B1-891F5F057D3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62E97190-B503-49FA-B622-1910E533984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全国平均・県平均を下回っており、類似団体の中でも低い状況となっている。前年度比で増加しており、近年の数値は増加傾向にある。令和４年度の人件費は、主に教育指導主事の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増による職員給の増、台風１４号による職員時間外の増により、１８百万円程増加している。物件費においては、新型コロナウイルスワクチン接種体制確保事業は大きく減となったが、光熱水費などが増となり、前年度に比べ９０百万円程増加している。しかし、扶助費においては、主に臨時特別給付金費が減額となったことで、３３２百万円程減少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新型コロナウイルス感染症対策等の臨時的な支出が減少したものの、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今後も健全な自治体運営を図るため、更なる事業見直しや経費削減に努力することが必要である。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EAAC329F-ED0F-4BEF-AA62-B29A4799278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56FB989E-8B49-45F1-8E5C-4E29FF5A4E8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C66B6B6-B1AE-4EB0-B711-736E0F7FEF1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26F77BB0-AF84-4FF0-A3C6-466A939EAF2D}"/>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51695953-ED5E-48C3-801E-9D6E135CD0E6}"/>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1F1D7595-FA7B-4CCA-A209-983B3BB06E3A}"/>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CF303D96-4948-4688-AECE-A6E8F9AA96A3}"/>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ECF29876-0E86-470D-A382-87A4A6350F03}"/>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A7976086-1AD4-4DA3-ADB9-9F40EA22C31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F085B694-2F3E-4A27-A1FE-16E3CDC56E54}"/>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D4381517-275D-4E9A-9740-6A54BE57E9B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F80860F7-5BF9-4AEC-ADD3-C4DF2EBFCE81}"/>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11B6DEB4-7DDE-4BC1-AAE8-F2AD8645B1D6}"/>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567CEE81-7CEA-48D6-B57E-071B96265AC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A486BFE2-AB7E-40AE-9F8F-1EC203B96AF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69EB2CF1-B82D-4B93-8CD5-57CFAE71F15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6" name="直線コネクタ 185">
          <a:extLst>
            <a:ext uri="{FF2B5EF4-FFF2-40B4-BE49-F238E27FC236}">
              <a16:creationId xmlns:a16="http://schemas.microsoft.com/office/drawing/2014/main" id="{7D8897D8-68EA-41EE-9076-B22705205789}"/>
            </a:ext>
          </a:extLst>
        </xdr:cNvPr>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7" name="人件費・物件費等の状況最小値テキスト">
          <a:extLst>
            <a:ext uri="{FF2B5EF4-FFF2-40B4-BE49-F238E27FC236}">
              <a16:creationId xmlns:a16="http://schemas.microsoft.com/office/drawing/2014/main" id="{52469374-E395-4AC6-9962-1C9580EEABE5}"/>
            </a:ext>
          </a:extLst>
        </xdr:cNvPr>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88" name="直線コネクタ 187">
          <a:extLst>
            <a:ext uri="{FF2B5EF4-FFF2-40B4-BE49-F238E27FC236}">
              <a16:creationId xmlns:a16="http://schemas.microsoft.com/office/drawing/2014/main" id="{FFAFDA36-4674-4866-8866-36728D42FB61}"/>
            </a:ext>
          </a:extLst>
        </xdr:cNvPr>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89" name="人件費・物件費等の状況最大値テキスト">
          <a:extLst>
            <a:ext uri="{FF2B5EF4-FFF2-40B4-BE49-F238E27FC236}">
              <a16:creationId xmlns:a16="http://schemas.microsoft.com/office/drawing/2014/main" id="{72536BED-67FC-4643-927F-818DC3D8556C}"/>
            </a:ext>
          </a:extLst>
        </xdr:cNvPr>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0" name="直線コネクタ 189">
          <a:extLst>
            <a:ext uri="{FF2B5EF4-FFF2-40B4-BE49-F238E27FC236}">
              <a16:creationId xmlns:a16="http://schemas.microsoft.com/office/drawing/2014/main" id="{5EA383BF-35D9-42E7-AF5D-B0CD188A46AE}"/>
            </a:ext>
          </a:extLst>
        </xdr:cNvPr>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72653</xdr:rowOff>
    </xdr:from>
    <xdr:to>
      <xdr:col>23</xdr:col>
      <xdr:colOff>133350</xdr:colOff>
      <xdr:row>82</xdr:row>
      <xdr:rowOff>143137</xdr:rowOff>
    </xdr:to>
    <xdr:cxnSp macro="">
      <xdr:nvCxnSpPr>
        <xdr:cNvPr id="191" name="直線コネクタ 190">
          <a:extLst>
            <a:ext uri="{FF2B5EF4-FFF2-40B4-BE49-F238E27FC236}">
              <a16:creationId xmlns:a16="http://schemas.microsoft.com/office/drawing/2014/main" id="{C3AD2533-34C7-4F93-B124-91A776772B91}"/>
            </a:ext>
          </a:extLst>
        </xdr:cNvPr>
        <xdr:cNvCxnSpPr/>
      </xdr:nvCxnSpPr>
      <xdr:spPr>
        <a:xfrm>
          <a:off x="4114800" y="14131553"/>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131844</xdr:rowOff>
    </xdr:from>
    <xdr:ext cx="762000" cy="259045"/>
    <xdr:sp macro="" textlink="">
      <xdr:nvSpPr>
        <xdr:cNvPr id="192" name="人件費・物件費等の状況平均値テキスト">
          <a:extLst>
            <a:ext uri="{FF2B5EF4-FFF2-40B4-BE49-F238E27FC236}">
              <a16:creationId xmlns:a16="http://schemas.microsoft.com/office/drawing/2014/main" id="{50C8C469-1A43-4A50-9017-F36CCB89B7B8}"/>
            </a:ext>
          </a:extLst>
        </xdr:cNvPr>
        <xdr:cNvSpPr txBox="1"/>
      </xdr:nvSpPr>
      <xdr:spPr>
        <a:xfrm>
          <a:off x="5041900" y="145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3" name="フローチャート: 判断 192">
          <a:extLst>
            <a:ext uri="{FF2B5EF4-FFF2-40B4-BE49-F238E27FC236}">
              <a16:creationId xmlns:a16="http://schemas.microsoft.com/office/drawing/2014/main" id="{DA8520D6-FE53-4FA1-B71B-AD966A08242C}"/>
            </a:ext>
          </a:extLst>
        </xdr:cNvPr>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72653</xdr:rowOff>
    </xdr:from>
    <xdr:to>
      <xdr:col>19</xdr:col>
      <xdr:colOff>133350</xdr:colOff>
      <xdr:row>82</xdr:row>
      <xdr:rowOff>130621</xdr:rowOff>
    </xdr:to>
    <xdr:cxnSp macro="">
      <xdr:nvCxnSpPr>
        <xdr:cNvPr id="194" name="直線コネクタ 193">
          <a:extLst>
            <a:ext uri="{FF2B5EF4-FFF2-40B4-BE49-F238E27FC236}">
              <a16:creationId xmlns:a16="http://schemas.microsoft.com/office/drawing/2014/main" id="{4B05B22F-C029-48B6-ACFC-5FF5B6FB6953}"/>
            </a:ext>
          </a:extLst>
        </xdr:cNvPr>
        <xdr:cNvCxnSpPr/>
      </xdr:nvCxnSpPr>
      <xdr:spPr>
        <a:xfrm flipV="1">
          <a:off x="3225800" y="14131553"/>
          <a:ext cx="889000" cy="5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5" name="フローチャート: 判断 194">
          <a:extLst>
            <a:ext uri="{FF2B5EF4-FFF2-40B4-BE49-F238E27FC236}">
              <a16:creationId xmlns:a16="http://schemas.microsoft.com/office/drawing/2014/main" id="{3DE17779-1815-4140-8105-D205CAC16FA5}"/>
            </a:ext>
          </a:extLst>
        </xdr:cNvPr>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21127</xdr:rowOff>
    </xdr:from>
    <xdr:ext cx="736600" cy="259045"/>
    <xdr:sp macro="" textlink="">
      <xdr:nvSpPr>
        <xdr:cNvPr id="196" name="テキスト ボックス 195">
          <a:extLst>
            <a:ext uri="{FF2B5EF4-FFF2-40B4-BE49-F238E27FC236}">
              <a16:creationId xmlns:a16="http://schemas.microsoft.com/office/drawing/2014/main" id="{B318F4E1-AE55-4441-B4C6-2ABD94A9721C}"/>
            </a:ext>
          </a:extLst>
        </xdr:cNvPr>
        <xdr:cNvSpPr txBox="1"/>
      </xdr:nvSpPr>
      <xdr:spPr>
        <a:xfrm>
          <a:off x="3733800" y="145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165584</xdr:rowOff>
    </xdr:from>
    <xdr:to>
      <xdr:col>15</xdr:col>
      <xdr:colOff>82550</xdr:colOff>
      <xdr:row>82</xdr:row>
      <xdr:rowOff>130621</xdr:rowOff>
    </xdr:to>
    <xdr:cxnSp macro="">
      <xdr:nvCxnSpPr>
        <xdr:cNvPr id="197" name="直線コネクタ 196">
          <a:extLst>
            <a:ext uri="{FF2B5EF4-FFF2-40B4-BE49-F238E27FC236}">
              <a16:creationId xmlns:a16="http://schemas.microsoft.com/office/drawing/2014/main" id="{4C9AFA12-6FD5-4830-90C3-C477B81ECD3E}"/>
            </a:ext>
          </a:extLst>
        </xdr:cNvPr>
        <xdr:cNvCxnSpPr/>
      </xdr:nvCxnSpPr>
      <xdr:spPr>
        <a:xfrm>
          <a:off x="2336800" y="14053034"/>
          <a:ext cx="889000" cy="13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122996</xdr:rowOff>
    </xdr:from>
    <xdr:to>
      <xdr:col>15</xdr:col>
      <xdr:colOff>133350</xdr:colOff>
      <xdr:row>86</xdr:row>
      <xdr:rowOff>53146</xdr:rowOff>
    </xdr:to>
    <xdr:sp macro="" textlink="">
      <xdr:nvSpPr>
        <xdr:cNvPr id="198" name="フローチャート: 判断 197">
          <a:extLst>
            <a:ext uri="{FF2B5EF4-FFF2-40B4-BE49-F238E27FC236}">
              <a16:creationId xmlns:a16="http://schemas.microsoft.com/office/drawing/2014/main" id="{42CDB479-28D9-4920-95BC-E898C6C16045}"/>
            </a:ext>
          </a:extLst>
        </xdr:cNvPr>
        <xdr:cNvSpPr/>
      </xdr:nvSpPr>
      <xdr:spPr>
        <a:xfrm>
          <a:off x="3175000" y="1469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37923</xdr:rowOff>
    </xdr:from>
    <xdr:ext cx="762000" cy="259045"/>
    <xdr:sp macro="" textlink="">
      <xdr:nvSpPr>
        <xdr:cNvPr id="199" name="テキスト ボックス 198">
          <a:extLst>
            <a:ext uri="{FF2B5EF4-FFF2-40B4-BE49-F238E27FC236}">
              <a16:creationId xmlns:a16="http://schemas.microsoft.com/office/drawing/2014/main" id="{BAB38072-62F4-4E57-968B-F0601F4D66DB}"/>
            </a:ext>
          </a:extLst>
        </xdr:cNvPr>
        <xdr:cNvSpPr txBox="1"/>
      </xdr:nvSpPr>
      <xdr:spPr>
        <a:xfrm>
          <a:off x="2844800" y="1478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158933</xdr:rowOff>
    </xdr:from>
    <xdr:to>
      <xdr:col>11</xdr:col>
      <xdr:colOff>31750</xdr:colOff>
      <xdr:row>81</xdr:row>
      <xdr:rowOff>165584</xdr:rowOff>
    </xdr:to>
    <xdr:cxnSp macro="">
      <xdr:nvCxnSpPr>
        <xdr:cNvPr id="200" name="直線コネクタ 199">
          <a:extLst>
            <a:ext uri="{FF2B5EF4-FFF2-40B4-BE49-F238E27FC236}">
              <a16:creationId xmlns:a16="http://schemas.microsoft.com/office/drawing/2014/main" id="{221A2E77-AB59-4563-8AF5-99132AEBD9D6}"/>
            </a:ext>
          </a:extLst>
        </xdr:cNvPr>
        <xdr:cNvCxnSpPr/>
      </xdr:nvCxnSpPr>
      <xdr:spPr>
        <a:xfrm>
          <a:off x="1447800" y="14046383"/>
          <a:ext cx="889000" cy="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170241</xdr:rowOff>
    </xdr:from>
    <xdr:to>
      <xdr:col>11</xdr:col>
      <xdr:colOff>82550</xdr:colOff>
      <xdr:row>85</xdr:row>
      <xdr:rowOff>100391</xdr:rowOff>
    </xdr:to>
    <xdr:sp macro="" textlink="">
      <xdr:nvSpPr>
        <xdr:cNvPr id="201" name="フローチャート: 判断 200">
          <a:extLst>
            <a:ext uri="{FF2B5EF4-FFF2-40B4-BE49-F238E27FC236}">
              <a16:creationId xmlns:a16="http://schemas.microsoft.com/office/drawing/2014/main" id="{A1779F10-CCE0-47BB-BE02-0BDC530AA33B}"/>
            </a:ext>
          </a:extLst>
        </xdr:cNvPr>
        <xdr:cNvSpPr/>
      </xdr:nvSpPr>
      <xdr:spPr>
        <a:xfrm>
          <a:off x="2286000" y="14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85168</xdr:rowOff>
    </xdr:from>
    <xdr:ext cx="762000" cy="259045"/>
    <xdr:sp macro="" textlink="">
      <xdr:nvSpPr>
        <xdr:cNvPr id="202" name="テキスト ボックス 201">
          <a:extLst>
            <a:ext uri="{FF2B5EF4-FFF2-40B4-BE49-F238E27FC236}">
              <a16:creationId xmlns:a16="http://schemas.microsoft.com/office/drawing/2014/main" id="{3E5339EB-C55A-41EE-83F2-79AF4CB0DA9F}"/>
            </a:ext>
          </a:extLst>
        </xdr:cNvPr>
        <xdr:cNvSpPr txBox="1"/>
      </xdr:nvSpPr>
      <xdr:spPr>
        <a:xfrm>
          <a:off x="1955800" y="1465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166694</xdr:rowOff>
    </xdr:from>
    <xdr:to>
      <xdr:col>7</xdr:col>
      <xdr:colOff>31750</xdr:colOff>
      <xdr:row>85</xdr:row>
      <xdr:rowOff>96844</xdr:rowOff>
    </xdr:to>
    <xdr:sp macro="" textlink="">
      <xdr:nvSpPr>
        <xdr:cNvPr id="203" name="フローチャート: 判断 202">
          <a:extLst>
            <a:ext uri="{FF2B5EF4-FFF2-40B4-BE49-F238E27FC236}">
              <a16:creationId xmlns:a16="http://schemas.microsoft.com/office/drawing/2014/main" id="{F99CF47C-3D7E-45BA-9E8E-0F84F22DF712}"/>
            </a:ext>
          </a:extLst>
        </xdr:cNvPr>
        <xdr:cNvSpPr/>
      </xdr:nvSpPr>
      <xdr:spPr>
        <a:xfrm>
          <a:off x="1397000" y="1456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81621</xdr:rowOff>
    </xdr:from>
    <xdr:ext cx="762000" cy="259045"/>
    <xdr:sp macro="" textlink="">
      <xdr:nvSpPr>
        <xdr:cNvPr id="204" name="テキスト ボックス 203">
          <a:extLst>
            <a:ext uri="{FF2B5EF4-FFF2-40B4-BE49-F238E27FC236}">
              <a16:creationId xmlns:a16="http://schemas.microsoft.com/office/drawing/2014/main" id="{12B27F4A-B7DE-4BA3-8276-F7874BA79E8E}"/>
            </a:ext>
          </a:extLst>
        </xdr:cNvPr>
        <xdr:cNvSpPr txBox="1"/>
      </xdr:nvSpPr>
      <xdr:spPr>
        <a:xfrm>
          <a:off x="1066800" y="146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4E92A6DF-A9B4-4628-A7AF-0808D33512F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8F519BF9-62A6-40B2-B860-DA1A271F875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C22F906-65E0-4E46-A2BD-8D0BAC5B958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D13D43B-DD16-4D6B-90A6-CCB8D8D3522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69A0192-3E68-4218-BF85-DF930DEC91D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92337</xdr:rowOff>
    </xdr:from>
    <xdr:to>
      <xdr:col>23</xdr:col>
      <xdr:colOff>184150</xdr:colOff>
      <xdr:row>83</xdr:row>
      <xdr:rowOff>22487</xdr:rowOff>
    </xdr:to>
    <xdr:sp macro="" textlink="">
      <xdr:nvSpPr>
        <xdr:cNvPr id="210" name="楕円 209">
          <a:extLst>
            <a:ext uri="{FF2B5EF4-FFF2-40B4-BE49-F238E27FC236}">
              <a16:creationId xmlns:a16="http://schemas.microsoft.com/office/drawing/2014/main" id="{70C200BC-85B2-4CCB-8E88-57B87E59D83B}"/>
            </a:ext>
          </a:extLst>
        </xdr:cNvPr>
        <xdr:cNvSpPr/>
      </xdr:nvSpPr>
      <xdr:spPr>
        <a:xfrm>
          <a:off x="4902200" y="1415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108864</xdr:rowOff>
    </xdr:from>
    <xdr:ext cx="762000" cy="259045"/>
    <xdr:sp macro="" textlink="">
      <xdr:nvSpPr>
        <xdr:cNvPr id="211" name="人件費・物件費等の状況該当値テキスト">
          <a:extLst>
            <a:ext uri="{FF2B5EF4-FFF2-40B4-BE49-F238E27FC236}">
              <a16:creationId xmlns:a16="http://schemas.microsoft.com/office/drawing/2014/main" id="{AE58E076-5799-4FCE-9979-ADF6C3ECA9D9}"/>
            </a:ext>
          </a:extLst>
        </xdr:cNvPr>
        <xdr:cNvSpPr txBox="1"/>
      </xdr:nvSpPr>
      <xdr:spPr>
        <a:xfrm>
          <a:off x="5041900" y="1399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21853</xdr:rowOff>
    </xdr:from>
    <xdr:to>
      <xdr:col>19</xdr:col>
      <xdr:colOff>184150</xdr:colOff>
      <xdr:row>82</xdr:row>
      <xdr:rowOff>123453</xdr:rowOff>
    </xdr:to>
    <xdr:sp macro="" textlink="">
      <xdr:nvSpPr>
        <xdr:cNvPr id="212" name="楕円 211">
          <a:extLst>
            <a:ext uri="{FF2B5EF4-FFF2-40B4-BE49-F238E27FC236}">
              <a16:creationId xmlns:a16="http://schemas.microsoft.com/office/drawing/2014/main" id="{955E978B-0DBF-4112-A0BA-CFCA1BC168B9}"/>
            </a:ext>
          </a:extLst>
        </xdr:cNvPr>
        <xdr:cNvSpPr/>
      </xdr:nvSpPr>
      <xdr:spPr>
        <a:xfrm>
          <a:off x="4064000" y="140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133630</xdr:rowOff>
    </xdr:from>
    <xdr:ext cx="736600" cy="259045"/>
    <xdr:sp macro="" textlink="">
      <xdr:nvSpPr>
        <xdr:cNvPr id="213" name="テキスト ボックス 212">
          <a:extLst>
            <a:ext uri="{FF2B5EF4-FFF2-40B4-BE49-F238E27FC236}">
              <a16:creationId xmlns:a16="http://schemas.microsoft.com/office/drawing/2014/main" id="{40F4F880-9CE5-41C8-8967-DBF3FB4A1FCD}"/>
            </a:ext>
          </a:extLst>
        </xdr:cNvPr>
        <xdr:cNvSpPr txBox="1"/>
      </xdr:nvSpPr>
      <xdr:spPr>
        <a:xfrm>
          <a:off x="3733800" y="13849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79821</xdr:rowOff>
    </xdr:from>
    <xdr:to>
      <xdr:col>15</xdr:col>
      <xdr:colOff>133350</xdr:colOff>
      <xdr:row>83</xdr:row>
      <xdr:rowOff>9971</xdr:rowOff>
    </xdr:to>
    <xdr:sp macro="" textlink="">
      <xdr:nvSpPr>
        <xdr:cNvPr id="214" name="楕円 213">
          <a:extLst>
            <a:ext uri="{FF2B5EF4-FFF2-40B4-BE49-F238E27FC236}">
              <a16:creationId xmlns:a16="http://schemas.microsoft.com/office/drawing/2014/main" id="{3ED31B64-3D0C-4EB1-94B6-0BD993B796E2}"/>
            </a:ext>
          </a:extLst>
        </xdr:cNvPr>
        <xdr:cNvSpPr/>
      </xdr:nvSpPr>
      <xdr:spPr>
        <a:xfrm>
          <a:off x="3175000" y="1413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20148</xdr:rowOff>
    </xdr:from>
    <xdr:ext cx="762000" cy="259045"/>
    <xdr:sp macro="" textlink="">
      <xdr:nvSpPr>
        <xdr:cNvPr id="215" name="テキスト ボックス 214">
          <a:extLst>
            <a:ext uri="{FF2B5EF4-FFF2-40B4-BE49-F238E27FC236}">
              <a16:creationId xmlns:a16="http://schemas.microsoft.com/office/drawing/2014/main" id="{02AAC2C0-DD51-44A0-8FB6-C23EE7D0E679}"/>
            </a:ext>
          </a:extLst>
        </xdr:cNvPr>
        <xdr:cNvSpPr txBox="1"/>
      </xdr:nvSpPr>
      <xdr:spPr>
        <a:xfrm>
          <a:off x="2844800" y="1390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114784</xdr:rowOff>
    </xdr:from>
    <xdr:to>
      <xdr:col>11</xdr:col>
      <xdr:colOff>82550</xdr:colOff>
      <xdr:row>82</xdr:row>
      <xdr:rowOff>44934</xdr:rowOff>
    </xdr:to>
    <xdr:sp macro="" textlink="">
      <xdr:nvSpPr>
        <xdr:cNvPr id="216" name="楕円 215">
          <a:extLst>
            <a:ext uri="{FF2B5EF4-FFF2-40B4-BE49-F238E27FC236}">
              <a16:creationId xmlns:a16="http://schemas.microsoft.com/office/drawing/2014/main" id="{ABC7F6C9-69A3-45C8-A691-6BE46964C1E9}"/>
            </a:ext>
          </a:extLst>
        </xdr:cNvPr>
        <xdr:cNvSpPr/>
      </xdr:nvSpPr>
      <xdr:spPr>
        <a:xfrm>
          <a:off x="2286000" y="140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55111</xdr:rowOff>
    </xdr:from>
    <xdr:ext cx="762000" cy="259045"/>
    <xdr:sp macro="" textlink="">
      <xdr:nvSpPr>
        <xdr:cNvPr id="217" name="テキスト ボックス 216">
          <a:extLst>
            <a:ext uri="{FF2B5EF4-FFF2-40B4-BE49-F238E27FC236}">
              <a16:creationId xmlns:a16="http://schemas.microsoft.com/office/drawing/2014/main" id="{31D89AEB-684B-41B7-AA6E-C17D18C857D0}"/>
            </a:ext>
          </a:extLst>
        </xdr:cNvPr>
        <xdr:cNvSpPr txBox="1"/>
      </xdr:nvSpPr>
      <xdr:spPr>
        <a:xfrm>
          <a:off x="1955800" y="1377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108133</xdr:rowOff>
    </xdr:from>
    <xdr:to>
      <xdr:col>7</xdr:col>
      <xdr:colOff>31750</xdr:colOff>
      <xdr:row>82</xdr:row>
      <xdr:rowOff>38283</xdr:rowOff>
    </xdr:to>
    <xdr:sp macro="" textlink="">
      <xdr:nvSpPr>
        <xdr:cNvPr id="218" name="楕円 217">
          <a:extLst>
            <a:ext uri="{FF2B5EF4-FFF2-40B4-BE49-F238E27FC236}">
              <a16:creationId xmlns:a16="http://schemas.microsoft.com/office/drawing/2014/main" id="{DD0EA634-1AB9-4103-B62D-78C972B76A65}"/>
            </a:ext>
          </a:extLst>
        </xdr:cNvPr>
        <xdr:cNvSpPr/>
      </xdr:nvSpPr>
      <xdr:spPr>
        <a:xfrm>
          <a:off x="1397000" y="1399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48460</xdr:rowOff>
    </xdr:from>
    <xdr:ext cx="762000" cy="259045"/>
    <xdr:sp macro="" textlink="">
      <xdr:nvSpPr>
        <xdr:cNvPr id="219" name="テキスト ボックス 218">
          <a:extLst>
            <a:ext uri="{FF2B5EF4-FFF2-40B4-BE49-F238E27FC236}">
              <a16:creationId xmlns:a16="http://schemas.microsoft.com/office/drawing/2014/main" id="{5B14A67A-847B-4DE9-BC83-AF60208134B1}"/>
            </a:ext>
          </a:extLst>
        </xdr:cNvPr>
        <xdr:cNvSpPr txBox="1"/>
      </xdr:nvSpPr>
      <xdr:spPr>
        <a:xfrm>
          <a:off x="1066800" y="1376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B8D6B29B-9E17-42CA-9005-1CB16582D80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E818C363-8A65-4C83-B0EF-C94901C87C4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2F119591-C431-4F6E-BDED-D891AEF1D46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7E10441F-6D6E-46BF-A909-F97D7736F76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5F2B494E-7E06-4EA0-836D-F66617C99FE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1E336774-B000-4013-8FE7-26C7EEE6BA9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DE0A4A34-98AC-4150-8532-C866FB7FFC9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FC40646A-56AC-42EE-8686-67784C0C805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71D2C912-72FD-4975-B963-BCF6566C6F0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EEA1EDFD-CDB7-41E7-8908-B38F8415988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ECE2E11D-BF7D-4432-A32E-9436377CBA8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1A5815EE-F625-496A-B726-A4AF89E19B8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ED47C6BF-FF45-49B7-8E8B-25E0573586E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２３～２４年度については、国家公務員の給与の改定及び臨時特例に関する法律の影響により、指数１００を超えていたが、</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平成２５年度以降は全国平均からしても適正な範囲に位置していると思われる。直近</a:t>
          </a:r>
          <a:r>
            <a:rPr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か年では、令和３年、令和４年では類似団体と近い数値となってきている。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今後も地域における給与水準の適正な反映、他団体との均衡を図りながら一層の適正化に努める。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9CCEF9AB-E53C-4BFB-B640-05677E97A63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10678CD-164B-4EC3-955C-43A6CAB1CB8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814B057-9922-454A-BD76-66A57955176C}"/>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51B94599-057C-4A2F-ACD5-469CBE92211E}"/>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8B70C2F5-CBD8-4B70-BBA1-303BF147C4CE}"/>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D7786E79-B406-4A4D-87A2-6FDBE59687ED}"/>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CAEEEBC6-B712-45ED-9ED9-8D563B4E211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4C102C47-F747-4595-AD0A-885E4647B939}"/>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16187336-592D-4FF1-9CEB-5288F401071D}"/>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E7D7A3AB-41F8-46EE-A50D-1A49C9EDDC3C}"/>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C94A0A28-90AA-4512-ABF0-6630C8B9FC67}"/>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388A1D-527A-47B0-910C-3362789EA2D6}"/>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729B3A71-28E2-4D18-B9D9-ED2C638F98E4}"/>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79CB72B0-F6C5-431F-8079-E662E8FB53B8}"/>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26057551-99FE-4506-973B-F52FE5FC28B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45EE7C36-D0EF-4593-B364-01775056DBE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4DA160CC-1D5B-44E0-AF9E-5092BEC7549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0" name="直線コネクタ 249">
          <a:extLst>
            <a:ext uri="{FF2B5EF4-FFF2-40B4-BE49-F238E27FC236}">
              <a16:creationId xmlns:a16="http://schemas.microsoft.com/office/drawing/2014/main" id="{64F3116F-5FF8-495F-8C42-1725115F8CCE}"/>
            </a:ext>
          </a:extLst>
        </xdr:cNvPr>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1" name="給与水準   （国との比較）最小値テキスト">
          <a:extLst>
            <a:ext uri="{FF2B5EF4-FFF2-40B4-BE49-F238E27FC236}">
              <a16:creationId xmlns:a16="http://schemas.microsoft.com/office/drawing/2014/main" id="{5651E4D4-56AC-4C78-9B73-3EE980C10A68}"/>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2" name="直線コネクタ 251">
          <a:extLst>
            <a:ext uri="{FF2B5EF4-FFF2-40B4-BE49-F238E27FC236}">
              <a16:creationId xmlns:a16="http://schemas.microsoft.com/office/drawing/2014/main" id="{2BCA08B1-80B1-4C4A-BF76-6593A289773E}"/>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3" name="給与水準   （国との比較）最大値テキスト">
          <a:extLst>
            <a:ext uri="{FF2B5EF4-FFF2-40B4-BE49-F238E27FC236}">
              <a16:creationId xmlns:a16="http://schemas.microsoft.com/office/drawing/2014/main" id="{DFF8F415-BB05-4E4C-BA8D-0194A880F4D2}"/>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4" name="直線コネクタ 253">
          <a:extLst>
            <a:ext uri="{FF2B5EF4-FFF2-40B4-BE49-F238E27FC236}">
              <a16:creationId xmlns:a16="http://schemas.microsoft.com/office/drawing/2014/main" id="{00A2C746-19EC-462B-80DA-B76B18DB6E2C}"/>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151493</xdr:rowOff>
    </xdr:to>
    <xdr:cxnSp macro="">
      <xdr:nvCxnSpPr>
        <xdr:cNvPr id="255" name="直線コネクタ 254">
          <a:extLst>
            <a:ext uri="{FF2B5EF4-FFF2-40B4-BE49-F238E27FC236}">
              <a16:creationId xmlns:a16="http://schemas.microsoft.com/office/drawing/2014/main" id="{D302266E-B807-42DA-8939-804AC9FE4335}"/>
            </a:ext>
          </a:extLst>
        </xdr:cNvPr>
        <xdr:cNvCxnSpPr/>
      </xdr:nvCxnSpPr>
      <xdr:spPr>
        <a:xfrm>
          <a:off x="16179800" y="145188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6" name="給与水準   （国との比較）平均値テキスト">
          <a:extLst>
            <a:ext uri="{FF2B5EF4-FFF2-40B4-BE49-F238E27FC236}">
              <a16:creationId xmlns:a16="http://schemas.microsoft.com/office/drawing/2014/main" id="{53918456-0FD1-40C6-BAEF-7D04DFD3828B}"/>
            </a:ext>
          </a:extLst>
        </xdr:cNvPr>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a:extLst>
            <a:ext uri="{FF2B5EF4-FFF2-40B4-BE49-F238E27FC236}">
              <a16:creationId xmlns:a16="http://schemas.microsoft.com/office/drawing/2014/main" id="{D552F5C8-E915-4A10-A098-25B1959D8E9B}"/>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66221</xdr:rowOff>
    </xdr:to>
    <xdr:cxnSp macro="">
      <xdr:nvCxnSpPr>
        <xdr:cNvPr id="258" name="直線コネクタ 257">
          <a:extLst>
            <a:ext uri="{FF2B5EF4-FFF2-40B4-BE49-F238E27FC236}">
              <a16:creationId xmlns:a16="http://schemas.microsoft.com/office/drawing/2014/main" id="{6535262A-D2F8-4CFF-AA34-913F56F818C7}"/>
            </a:ext>
          </a:extLst>
        </xdr:cNvPr>
        <xdr:cNvCxnSpPr/>
      </xdr:nvCxnSpPr>
      <xdr:spPr>
        <a:xfrm flipV="1">
          <a:off x="15290800" y="145188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59" name="フローチャート: 判断 258">
          <a:extLst>
            <a:ext uri="{FF2B5EF4-FFF2-40B4-BE49-F238E27FC236}">
              <a16:creationId xmlns:a16="http://schemas.microsoft.com/office/drawing/2014/main" id="{8D763C33-F941-4499-8AA3-14709092E5C6}"/>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0" name="テキスト ボックス 259">
          <a:extLst>
            <a:ext uri="{FF2B5EF4-FFF2-40B4-BE49-F238E27FC236}">
              <a16:creationId xmlns:a16="http://schemas.microsoft.com/office/drawing/2014/main" id="{B8AE0BCC-6670-4A5B-9A1B-808A9980228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83457</xdr:rowOff>
    </xdr:to>
    <xdr:cxnSp macro="">
      <xdr:nvCxnSpPr>
        <xdr:cNvPr id="261" name="直線コネクタ 260">
          <a:extLst>
            <a:ext uri="{FF2B5EF4-FFF2-40B4-BE49-F238E27FC236}">
              <a16:creationId xmlns:a16="http://schemas.microsoft.com/office/drawing/2014/main" id="{60D0644F-CA39-4547-A390-A16E156A9255}"/>
            </a:ext>
          </a:extLst>
        </xdr:cNvPr>
        <xdr:cNvCxnSpPr/>
      </xdr:nvCxnSpPr>
      <xdr:spPr>
        <a:xfrm flipV="1">
          <a:off x="14401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2" name="フローチャート: 判断 261">
          <a:extLst>
            <a:ext uri="{FF2B5EF4-FFF2-40B4-BE49-F238E27FC236}">
              <a16:creationId xmlns:a16="http://schemas.microsoft.com/office/drawing/2014/main" id="{A0EAF61B-FB01-43E5-B3BB-F1D70E87CEDB}"/>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63" name="テキスト ボックス 262">
          <a:extLst>
            <a:ext uri="{FF2B5EF4-FFF2-40B4-BE49-F238E27FC236}">
              <a16:creationId xmlns:a16="http://schemas.microsoft.com/office/drawing/2014/main" id="{4E7CED4C-FDDC-4367-BBC0-1A51D1AED55D}"/>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83457</xdr:rowOff>
    </xdr:to>
    <xdr:cxnSp macro="">
      <xdr:nvCxnSpPr>
        <xdr:cNvPr id="264" name="直線コネクタ 263">
          <a:extLst>
            <a:ext uri="{FF2B5EF4-FFF2-40B4-BE49-F238E27FC236}">
              <a16:creationId xmlns:a16="http://schemas.microsoft.com/office/drawing/2014/main" id="{A5E811D0-B1BF-4691-91CC-EAFF137088C9}"/>
            </a:ext>
          </a:extLst>
        </xdr:cNvPr>
        <xdr:cNvCxnSpPr/>
      </xdr:nvCxnSpPr>
      <xdr:spPr>
        <a:xfrm>
          <a:off x="13512800" y="146222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13607</xdr:rowOff>
    </xdr:from>
    <xdr:to>
      <xdr:col>68</xdr:col>
      <xdr:colOff>203200</xdr:colOff>
      <xdr:row>83</xdr:row>
      <xdr:rowOff>115207</xdr:rowOff>
    </xdr:to>
    <xdr:sp macro="" textlink="">
      <xdr:nvSpPr>
        <xdr:cNvPr id="265" name="フローチャート: 判断 264">
          <a:extLst>
            <a:ext uri="{FF2B5EF4-FFF2-40B4-BE49-F238E27FC236}">
              <a16:creationId xmlns:a16="http://schemas.microsoft.com/office/drawing/2014/main" id="{245623E8-0EF6-4AAE-BC6B-C99565464298}"/>
            </a:ext>
          </a:extLst>
        </xdr:cNvPr>
        <xdr:cNvSpPr/>
      </xdr:nvSpPr>
      <xdr:spPr>
        <a:xfrm>
          <a:off x="14351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66" name="テキスト ボックス 265">
          <a:extLst>
            <a:ext uri="{FF2B5EF4-FFF2-40B4-BE49-F238E27FC236}">
              <a16:creationId xmlns:a16="http://schemas.microsoft.com/office/drawing/2014/main" id="{43FD82E1-91A1-4A64-B550-5A51A4F6CAD7}"/>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67" name="フローチャート: 判断 266">
          <a:extLst>
            <a:ext uri="{FF2B5EF4-FFF2-40B4-BE49-F238E27FC236}">
              <a16:creationId xmlns:a16="http://schemas.microsoft.com/office/drawing/2014/main" id="{034E1A27-4F24-48A6-9A1D-D6446B264B82}"/>
            </a:ext>
          </a:extLst>
        </xdr:cNvPr>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68" name="テキスト ボックス 267">
          <a:extLst>
            <a:ext uri="{FF2B5EF4-FFF2-40B4-BE49-F238E27FC236}">
              <a16:creationId xmlns:a16="http://schemas.microsoft.com/office/drawing/2014/main" id="{40E8ED34-D3D3-48B7-881B-167ED06D64A8}"/>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3F5E7CA-25F3-4681-BAE9-F0B20320478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449884A-6F1B-4809-A975-07B96792C83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3E37BC5-9201-4C25-B6B5-8D6EEC5BFB4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31003AA-EDC6-487D-A30E-ECBBEB31171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B3B8D4B-5661-4A80-AF1F-ACDECDA53E8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4" name="楕円 273">
          <a:extLst>
            <a:ext uri="{FF2B5EF4-FFF2-40B4-BE49-F238E27FC236}">
              <a16:creationId xmlns:a16="http://schemas.microsoft.com/office/drawing/2014/main" id="{B2776E1C-60BF-4A59-B9FE-E8596629E94E}"/>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72770</xdr:rowOff>
    </xdr:from>
    <xdr:ext cx="762000" cy="259045"/>
    <xdr:sp macro="" textlink="">
      <xdr:nvSpPr>
        <xdr:cNvPr id="275" name="給与水準   （国との比較）該当値テキスト">
          <a:extLst>
            <a:ext uri="{FF2B5EF4-FFF2-40B4-BE49-F238E27FC236}">
              <a16:creationId xmlns:a16="http://schemas.microsoft.com/office/drawing/2014/main" id="{913EE789-376E-4976-A52D-1FFB0C5C360E}"/>
            </a:ext>
          </a:extLst>
        </xdr:cNvPr>
        <xdr:cNvSpPr txBox="1"/>
      </xdr:nvSpPr>
      <xdr:spPr>
        <a:xfrm>
          <a:off x="17106900" y="144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6" name="楕円 275">
          <a:extLst>
            <a:ext uri="{FF2B5EF4-FFF2-40B4-BE49-F238E27FC236}">
              <a16:creationId xmlns:a16="http://schemas.microsoft.com/office/drawing/2014/main" id="{D1584C6C-6294-4293-B9B5-ED86ED4605AF}"/>
            </a:ext>
          </a:extLst>
        </xdr:cNvPr>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152598</xdr:rowOff>
    </xdr:from>
    <xdr:ext cx="736600" cy="259045"/>
    <xdr:sp macro="" textlink="">
      <xdr:nvSpPr>
        <xdr:cNvPr id="277" name="テキスト ボックス 276">
          <a:extLst>
            <a:ext uri="{FF2B5EF4-FFF2-40B4-BE49-F238E27FC236}">
              <a16:creationId xmlns:a16="http://schemas.microsoft.com/office/drawing/2014/main" id="{A432CD34-A759-41B2-9902-506367889709}"/>
            </a:ext>
          </a:extLst>
        </xdr:cNvPr>
        <xdr:cNvSpPr txBox="1"/>
      </xdr:nvSpPr>
      <xdr:spPr>
        <a:xfrm>
          <a:off x="15798800" y="1455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8" name="楕円 277">
          <a:extLst>
            <a:ext uri="{FF2B5EF4-FFF2-40B4-BE49-F238E27FC236}">
              <a16:creationId xmlns:a16="http://schemas.microsoft.com/office/drawing/2014/main" id="{5DA04C62-EF88-4E62-A987-A54FE27E5A74}"/>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79" name="テキスト ボックス 278">
          <a:extLst>
            <a:ext uri="{FF2B5EF4-FFF2-40B4-BE49-F238E27FC236}">
              <a16:creationId xmlns:a16="http://schemas.microsoft.com/office/drawing/2014/main" id="{BDAEBE4C-BEE1-417D-A780-B3A2A8EB4269}"/>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0" name="楕円 279">
          <a:extLst>
            <a:ext uri="{FF2B5EF4-FFF2-40B4-BE49-F238E27FC236}">
              <a16:creationId xmlns:a16="http://schemas.microsoft.com/office/drawing/2014/main" id="{0126D1EC-3948-4365-B93D-8C7EF56E0732}"/>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81" name="テキスト ボックス 280">
          <a:extLst>
            <a:ext uri="{FF2B5EF4-FFF2-40B4-BE49-F238E27FC236}">
              <a16:creationId xmlns:a16="http://schemas.microsoft.com/office/drawing/2014/main" id="{0DB23530-B435-4062-83C8-0A5A33F7272C}"/>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2" name="楕円 281">
          <a:extLst>
            <a:ext uri="{FF2B5EF4-FFF2-40B4-BE49-F238E27FC236}">
              <a16:creationId xmlns:a16="http://schemas.microsoft.com/office/drawing/2014/main" id="{3D6605B8-32B0-4F84-8242-DD6D9A00CDDB}"/>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84563</xdr:rowOff>
    </xdr:from>
    <xdr:ext cx="762000" cy="259045"/>
    <xdr:sp macro="" textlink="">
      <xdr:nvSpPr>
        <xdr:cNvPr id="283" name="テキスト ボックス 282">
          <a:extLst>
            <a:ext uri="{FF2B5EF4-FFF2-40B4-BE49-F238E27FC236}">
              <a16:creationId xmlns:a16="http://schemas.microsoft.com/office/drawing/2014/main" id="{B8627A32-9756-4882-8DCF-E572D45DC468}"/>
            </a:ext>
          </a:extLst>
        </xdr:cNvPr>
        <xdr:cNvSpPr txBox="1"/>
      </xdr:nvSpPr>
      <xdr:spPr>
        <a:xfrm>
          <a:off x="13131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5F6870A4-4E33-4FF0-8A95-01F26603793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A027E02F-BDA9-48D6-AABB-CBEC4608D67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6A8FA6AE-6DBA-4D5F-88F4-3A4C2A936E4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7B72D40A-0D01-4D43-9B91-CAE4E0D9EE6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6E0922D8-FAF2-4F91-8345-EF3C7709EF6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53699E8C-DFF9-4151-9FA9-776CE31BFA5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FD327E6-A781-4BAF-AECD-33351B250BA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2E962399-BE5C-46F2-9332-C5B764986F0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4070272D-B408-498A-86BF-A21A8DB5EBF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EF2A4A4-4F59-480F-9DE9-F8A9B4E3796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9FAB8C4D-2175-407C-9C97-5EC9C38124C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CA5397F7-884B-45D5-BD0F-375E3DBF9CB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AF99BEA1-43C3-49BC-A8D3-DB7744053AEC}"/>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前年に引き続き類似団体の中では一番少ない状態を維持している。</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集中改革プランに基づく退職者補充の調整や組織・機構改革による適正な職員配置に努めた結果ではあるが、職員数の減少による住民サービスの低下を招かないよう、職員の意識改革に努めながら、今後も計画的かつ適正な職員数の定員管理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A97AD7C0-8DE4-4E92-8F46-8B58C72DA42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7B28750E-AF4A-46AC-B1E2-59C25DC5DFF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4B80C68A-BF29-41B4-B881-4B5C2337B85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61468FD7-EF14-4B33-8E19-BE7869618EE7}"/>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866B44B3-0AE6-4E6C-BAF3-1FF374213251}"/>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75E9FFCA-3DA0-4AF5-ADBE-D457FDFECD84}"/>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49321BF-4493-4368-80AB-833EB0FCDCBD}"/>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A5692A8C-5018-4D9F-94F8-AFFF10E67A5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DB8A983A-2BB0-419E-AACA-3F8E6F8B4F7E}"/>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A5155173-CADB-4A73-9AB7-92C64D672BEF}"/>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1966C8EB-4B28-468C-9F7D-2EC6AF55B4B2}"/>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6215CD5A-EC7B-4F9C-B046-A669EF5359C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A87B17C-9A0E-4C1D-9441-9670325F93E2}"/>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F0E331BB-643D-4F32-9319-742EFB44DFE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1098FE14-C380-4AFF-B345-F294957FFD0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AF12CCE0-3EF2-43BE-AD7F-441B3C50D9A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3" name="直線コネクタ 312">
          <a:extLst>
            <a:ext uri="{FF2B5EF4-FFF2-40B4-BE49-F238E27FC236}">
              <a16:creationId xmlns:a16="http://schemas.microsoft.com/office/drawing/2014/main" id="{6CED2867-A243-459A-8E17-9F4FCCF46CC2}"/>
            </a:ext>
          </a:extLst>
        </xdr:cNvPr>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4" name="定員管理の状況最小値テキスト">
          <a:extLst>
            <a:ext uri="{FF2B5EF4-FFF2-40B4-BE49-F238E27FC236}">
              <a16:creationId xmlns:a16="http://schemas.microsoft.com/office/drawing/2014/main" id="{8A202D9D-92B1-4DAF-9E4D-55653B306B82}"/>
            </a:ext>
          </a:extLst>
        </xdr:cNvPr>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5" name="直線コネクタ 314">
          <a:extLst>
            <a:ext uri="{FF2B5EF4-FFF2-40B4-BE49-F238E27FC236}">
              <a16:creationId xmlns:a16="http://schemas.microsoft.com/office/drawing/2014/main" id="{C4B44A1A-6276-4CFE-A101-2FA108D40AEE}"/>
            </a:ext>
          </a:extLst>
        </xdr:cNvPr>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6" name="定員管理の状況最大値テキスト">
          <a:extLst>
            <a:ext uri="{FF2B5EF4-FFF2-40B4-BE49-F238E27FC236}">
              <a16:creationId xmlns:a16="http://schemas.microsoft.com/office/drawing/2014/main" id="{D15AFF80-E7AB-405F-A06F-E3035D0CAF09}"/>
            </a:ext>
          </a:extLst>
        </xdr:cNvPr>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7" name="直線コネクタ 316">
          <a:extLst>
            <a:ext uri="{FF2B5EF4-FFF2-40B4-BE49-F238E27FC236}">
              <a16:creationId xmlns:a16="http://schemas.microsoft.com/office/drawing/2014/main" id="{369C885D-D546-43D5-AD47-824E3934409C}"/>
            </a:ext>
          </a:extLst>
        </xdr:cNvPr>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27940</xdr:rowOff>
    </xdr:from>
    <xdr:to>
      <xdr:col>81</xdr:col>
      <xdr:colOff>44450</xdr:colOff>
      <xdr:row>59</xdr:row>
      <xdr:rowOff>66146</xdr:rowOff>
    </xdr:to>
    <xdr:cxnSp macro="">
      <xdr:nvCxnSpPr>
        <xdr:cNvPr id="318" name="直線コネクタ 317">
          <a:extLst>
            <a:ext uri="{FF2B5EF4-FFF2-40B4-BE49-F238E27FC236}">
              <a16:creationId xmlns:a16="http://schemas.microsoft.com/office/drawing/2014/main" id="{8C30A510-1E98-45CB-9A52-D11DA99D45A1}"/>
            </a:ext>
          </a:extLst>
        </xdr:cNvPr>
        <xdr:cNvCxnSpPr/>
      </xdr:nvCxnSpPr>
      <xdr:spPr>
        <a:xfrm>
          <a:off x="16179800" y="10143490"/>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70290</xdr:rowOff>
    </xdr:from>
    <xdr:ext cx="762000" cy="259045"/>
    <xdr:sp macro="" textlink="">
      <xdr:nvSpPr>
        <xdr:cNvPr id="319" name="定員管理の状況平均値テキスト">
          <a:extLst>
            <a:ext uri="{FF2B5EF4-FFF2-40B4-BE49-F238E27FC236}">
              <a16:creationId xmlns:a16="http://schemas.microsoft.com/office/drawing/2014/main" id="{05E2DA43-C27A-4F74-ABEC-5F99C479C08C}"/>
            </a:ext>
          </a:extLst>
        </xdr:cNvPr>
        <xdr:cNvSpPr txBox="1"/>
      </xdr:nvSpPr>
      <xdr:spPr>
        <a:xfrm>
          <a:off x="17106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0" name="フローチャート: 判断 319">
          <a:extLst>
            <a:ext uri="{FF2B5EF4-FFF2-40B4-BE49-F238E27FC236}">
              <a16:creationId xmlns:a16="http://schemas.microsoft.com/office/drawing/2014/main" id="{C5BF2F14-65EF-45EE-92D2-CC7664B30337}"/>
            </a:ext>
          </a:extLst>
        </xdr:cNvPr>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17886</xdr:rowOff>
    </xdr:from>
    <xdr:to>
      <xdr:col>77</xdr:col>
      <xdr:colOff>44450</xdr:colOff>
      <xdr:row>59</xdr:row>
      <xdr:rowOff>27940</xdr:rowOff>
    </xdr:to>
    <xdr:cxnSp macro="">
      <xdr:nvCxnSpPr>
        <xdr:cNvPr id="321" name="直線コネクタ 320">
          <a:extLst>
            <a:ext uri="{FF2B5EF4-FFF2-40B4-BE49-F238E27FC236}">
              <a16:creationId xmlns:a16="http://schemas.microsoft.com/office/drawing/2014/main" id="{598F1C4C-21A2-43EA-BCE1-3F9C08C0977E}"/>
            </a:ext>
          </a:extLst>
        </xdr:cNvPr>
        <xdr:cNvCxnSpPr/>
      </xdr:nvCxnSpPr>
      <xdr:spPr>
        <a:xfrm>
          <a:off x="15290800" y="1013343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2" name="フローチャート: 判断 321">
          <a:extLst>
            <a:ext uri="{FF2B5EF4-FFF2-40B4-BE49-F238E27FC236}">
              <a16:creationId xmlns:a16="http://schemas.microsoft.com/office/drawing/2014/main" id="{B240CD7A-EB69-4B9E-955B-B5C161772CE5}"/>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23" name="テキスト ボックス 322">
          <a:extLst>
            <a:ext uri="{FF2B5EF4-FFF2-40B4-BE49-F238E27FC236}">
              <a16:creationId xmlns:a16="http://schemas.microsoft.com/office/drawing/2014/main" id="{D9E63C85-9FF9-4D35-BAA6-8B0FEA433B5C}"/>
            </a:ext>
          </a:extLst>
        </xdr:cNvPr>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17886</xdr:rowOff>
    </xdr:from>
    <xdr:to>
      <xdr:col>72</xdr:col>
      <xdr:colOff>203200</xdr:colOff>
      <xdr:row>59</xdr:row>
      <xdr:rowOff>23919</xdr:rowOff>
    </xdr:to>
    <xdr:cxnSp macro="">
      <xdr:nvCxnSpPr>
        <xdr:cNvPr id="324" name="直線コネクタ 323">
          <a:extLst>
            <a:ext uri="{FF2B5EF4-FFF2-40B4-BE49-F238E27FC236}">
              <a16:creationId xmlns:a16="http://schemas.microsoft.com/office/drawing/2014/main" id="{FF53FDC8-F5E2-44FC-A063-8B101132538D}"/>
            </a:ext>
          </a:extLst>
        </xdr:cNvPr>
        <xdr:cNvCxnSpPr/>
      </xdr:nvCxnSpPr>
      <xdr:spPr>
        <a:xfrm flipV="1">
          <a:off x="14401800" y="1013343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24765</xdr:rowOff>
    </xdr:from>
    <xdr:to>
      <xdr:col>73</xdr:col>
      <xdr:colOff>44450</xdr:colOff>
      <xdr:row>64</xdr:row>
      <xdr:rowOff>126365</xdr:rowOff>
    </xdr:to>
    <xdr:sp macro="" textlink="">
      <xdr:nvSpPr>
        <xdr:cNvPr id="325" name="フローチャート: 判断 324">
          <a:extLst>
            <a:ext uri="{FF2B5EF4-FFF2-40B4-BE49-F238E27FC236}">
              <a16:creationId xmlns:a16="http://schemas.microsoft.com/office/drawing/2014/main" id="{E56DBDE1-7E7E-4D09-BEB5-C8BB157EE566}"/>
            </a:ext>
          </a:extLst>
        </xdr:cNvPr>
        <xdr:cNvSpPr/>
      </xdr:nvSpPr>
      <xdr:spPr>
        <a:xfrm>
          <a:off x="15240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111142</xdr:rowOff>
    </xdr:from>
    <xdr:ext cx="762000" cy="259045"/>
    <xdr:sp macro="" textlink="">
      <xdr:nvSpPr>
        <xdr:cNvPr id="326" name="テキスト ボックス 325">
          <a:extLst>
            <a:ext uri="{FF2B5EF4-FFF2-40B4-BE49-F238E27FC236}">
              <a16:creationId xmlns:a16="http://schemas.microsoft.com/office/drawing/2014/main" id="{3A8E15B9-8059-4D3E-A3FD-07FDAB2BCAFE}"/>
            </a:ext>
          </a:extLst>
        </xdr:cNvPr>
        <xdr:cNvSpPr txBox="1"/>
      </xdr:nvSpPr>
      <xdr:spPr>
        <a:xfrm>
          <a:off x="14909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23919</xdr:rowOff>
    </xdr:from>
    <xdr:to>
      <xdr:col>68</xdr:col>
      <xdr:colOff>152400</xdr:colOff>
      <xdr:row>59</xdr:row>
      <xdr:rowOff>23919</xdr:rowOff>
    </xdr:to>
    <xdr:cxnSp macro="">
      <xdr:nvCxnSpPr>
        <xdr:cNvPr id="327" name="直線コネクタ 326">
          <a:extLst>
            <a:ext uri="{FF2B5EF4-FFF2-40B4-BE49-F238E27FC236}">
              <a16:creationId xmlns:a16="http://schemas.microsoft.com/office/drawing/2014/main" id="{CFBE7A6E-5D21-427B-B305-23740400F70D}"/>
            </a:ext>
          </a:extLst>
        </xdr:cNvPr>
        <xdr:cNvCxnSpPr/>
      </xdr:nvCxnSpPr>
      <xdr:spPr>
        <a:xfrm>
          <a:off x="13512800" y="10139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18732</xdr:rowOff>
    </xdr:from>
    <xdr:to>
      <xdr:col>68</xdr:col>
      <xdr:colOff>203200</xdr:colOff>
      <xdr:row>64</xdr:row>
      <xdr:rowOff>120332</xdr:rowOff>
    </xdr:to>
    <xdr:sp macro="" textlink="">
      <xdr:nvSpPr>
        <xdr:cNvPr id="328" name="フローチャート: 判断 327">
          <a:extLst>
            <a:ext uri="{FF2B5EF4-FFF2-40B4-BE49-F238E27FC236}">
              <a16:creationId xmlns:a16="http://schemas.microsoft.com/office/drawing/2014/main" id="{C8009A52-CCFD-499C-B5BF-9BAE78FE4CC9}"/>
            </a:ext>
          </a:extLst>
        </xdr:cNvPr>
        <xdr:cNvSpPr/>
      </xdr:nvSpPr>
      <xdr:spPr>
        <a:xfrm>
          <a:off x="14351000" y="1099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105109</xdr:rowOff>
    </xdr:from>
    <xdr:ext cx="762000" cy="259045"/>
    <xdr:sp macro="" textlink="">
      <xdr:nvSpPr>
        <xdr:cNvPr id="329" name="テキスト ボックス 328">
          <a:extLst>
            <a:ext uri="{FF2B5EF4-FFF2-40B4-BE49-F238E27FC236}">
              <a16:creationId xmlns:a16="http://schemas.microsoft.com/office/drawing/2014/main" id="{A3937B3E-65DC-4624-A3BF-0C962CCCCEF5}"/>
            </a:ext>
          </a:extLst>
        </xdr:cNvPr>
        <xdr:cNvSpPr txBox="1"/>
      </xdr:nvSpPr>
      <xdr:spPr>
        <a:xfrm>
          <a:off x="14020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121814</xdr:rowOff>
    </xdr:from>
    <xdr:to>
      <xdr:col>64</xdr:col>
      <xdr:colOff>152400</xdr:colOff>
      <xdr:row>64</xdr:row>
      <xdr:rowOff>51964</xdr:rowOff>
    </xdr:to>
    <xdr:sp macro="" textlink="">
      <xdr:nvSpPr>
        <xdr:cNvPr id="330" name="フローチャート: 判断 329">
          <a:extLst>
            <a:ext uri="{FF2B5EF4-FFF2-40B4-BE49-F238E27FC236}">
              <a16:creationId xmlns:a16="http://schemas.microsoft.com/office/drawing/2014/main" id="{6A13F9A7-6353-4B4E-98F9-49373A989701}"/>
            </a:ext>
          </a:extLst>
        </xdr:cNvPr>
        <xdr:cNvSpPr/>
      </xdr:nvSpPr>
      <xdr:spPr>
        <a:xfrm>
          <a:off x="13462000" y="1092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36741</xdr:rowOff>
    </xdr:from>
    <xdr:ext cx="762000" cy="259045"/>
    <xdr:sp macro="" textlink="">
      <xdr:nvSpPr>
        <xdr:cNvPr id="331" name="テキスト ボックス 330">
          <a:extLst>
            <a:ext uri="{FF2B5EF4-FFF2-40B4-BE49-F238E27FC236}">
              <a16:creationId xmlns:a16="http://schemas.microsoft.com/office/drawing/2014/main" id="{18F17B73-6A19-4CFB-8203-94963D863645}"/>
            </a:ext>
          </a:extLst>
        </xdr:cNvPr>
        <xdr:cNvSpPr txBox="1"/>
      </xdr:nvSpPr>
      <xdr:spPr>
        <a:xfrm>
          <a:off x="13131800" y="1100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33507458-596E-48DB-9037-E3680DA455F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2BB98F03-84AD-4476-AD91-057A1DFDF8D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0CDB3EE-EE70-43C3-9F88-97F379E99C8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D203321-FED4-4297-9C97-AE33C1EDFE7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09E6E88-B7F5-48FD-8A3D-AD132628C09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15346</xdr:rowOff>
    </xdr:from>
    <xdr:to>
      <xdr:col>81</xdr:col>
      <xdr:colOff>95250</xdr:colOff>
      <xdr:row>59</xdr:row>
      <xdr:rowOff>116946</xdr:rowOff>
    </xdr:to>
    <xdr:sp macro="" textlink="">
      <xdr:nvSpPr>
        <xdr:cNvPr id="337" name="楕円 336">
          <a:extLst>
            <a:ext uri="{FF2B5EF4-FFF2-40B4-BE49-F238E27FC236}">
              <a16:creationId xmlns:a16="http://schemas.microsoft.com/office/drawing/2014/main" id="{933C0496-752D-4AAB-98E7-A3A23C481266}"/>
            </a:ext>
          </a:extLst>
        </xdr:cNvPr>
        <xdr:cNvSpPr/>
      </xdr:nvSpPr>
      <xdr:spPr>
        <a:xfrm>
          <a:off x="16967200" y="101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108073</xdr:rowOff>
    </xdr:from>
    <xdr:ext cx="762000" cy="259045"/>
    <xdr:sp macro="" textlink="">
      <xdr:nvSpPr>
        <xdr:cNvPr id="338" name="定員管理の状況該当値テキスト">
          <a:extLst>
            <a:ext uri="{FF2B5EF4-FFF2-40B4-BE49-F238E27FC236}">
              <a16:creationId xmlns:a16="http://schemas.microsoft.com/office/drawing/2014/main" id="{442DCC9A-29E6-4748-A6EB-38F861B2930E}"/>
            </a:ext>
          </a:extLst>
        </xdr:cNvPr>
        <xdr:cNvSpPr txBox="1"/>
      </xdr:nvSpPr>
      <xdr:spPr>
        <a:xfrm>
          <a:off x="17106900" y="1005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148590</xdr:rowOff>
    </xdr:from>
    <xdr:to>
      <xdr:col>77</xdr:col>
      <xdr:colOff>95250</xdr:colOff>
      <xdr:row>59</xdr:row>
      <xdr:rowOff>78740</xdr:rowOff>
    </xdr:to>
    <xdr:sp macro="" textlink="">
      <xdr:nvSpPr>
        <xdr:cNvPr id="339" name="楕円 338">
          <a:extLst>
            <a:ext uri="{FF2B5EF4-FFF2-40B4-BE49-F238E27FC236}">
              <a16:creationId xmlns:a16="http://schemas.microsoft.com/office/drawing/2014/main" id="{9E29C329-D710-4E3D-9DCE-55402ADB1751}"/>
            </a:ext>
          </a:extLst>
        </xdr:cNvPr>
        <xdr:cNvSpPr/>
      </xdr:nvSpPr>
      <xdr:spPr>
        <a:xfrm>
          <a:off x="16129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88917</xdr:rowOff>
    </xdr:from>
    <xdr:ext cx="736600" cy="259045"/>
    <xdr:sp macro="" textlink="">
      <xdr:nvSpPr>
        <xdr:cNvPr id="340" name="テキスト ボックス 339">
          <a:extLst>
            <a:ext uri="{FF2B5EF4-FFF2-40B4-BE49-F238E27FC236}">
              <a16:creationId xmlns:a16="http://schemas.microsoft.com/office/drawing/2014/main" id="{8E775FD1-8C67-491D-A804-0B7A2D4D1437}"/>
            </a:ext>
          </a:extLst>
        </xdr:cNvPr>
        <xdr:cNvSpPr txBox="1"/>
      </xdr:nvSpPr>
      <xdr:spPr>
        <a:xfrm>
          <a:off x="15798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138536</xdr:rowOff>
    </xdr:from>
    <xdr:to>
      <xdr:col>73</xdr:col>
      <xdr:colOff>44450</xdr:colOff>
      <xdr:row>59</xdr:row>
      <xdr:rowOff>68686</xdr:rowOff>
    </xdr:to>
    <xdr:sp macro="" textlink="">
      <xdr:nvSpPr>
        <xdr:cNvPr id="341" name="楕円 340">
          <a:extLst>
            <a:ext uri="{FF2B5EF4-FFF2-40B4-BE49-F238E27FC236}">
              <a16:creationId xmlns:a16="http://schemas.microsoft.com/office/drawing/2014/main" id="{BC11FF06-172D-404E-B63A-60424EBAF8F6}"/>
            </a:ext>
          </a:extLst>
        </xdr:cNvPr>
        <xdr:cNvSpPr/>
      </xdr:nvSpPr>
      <xdr:spPr>
        <a:xfrm>
          <a:off x="15240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78863</xdr:rowOff>
    </xdr:from>
    <xdr:ext cx="762000" cy="259045"/>
    <xdr:sp macro="" textlink="">
      <xdr:nvSpPr>
        <xdr:cNvPr id="342" name="テキスト ボックス 341">
          <a:extLst>
            <a:ext uri="{FF2B5EF4-FFF2-40B4-BE49-F238E27FC236}">
              <a16:creationId xmlns:a16="http://schemas.microsoft.com/office/drawing/2014/main" id="{24EC6BFA-5DFF-4D34-8684-1BC7F825B0E9}"/>
            </a:ext>
          </a:extLst>
        </xdr:cNvPr>
        <xdr:cNvSpPr txBox="1"/>
      </xdr:nvSpPr>
      <xdr:spPr>
        <a:xfrm>
          <a:off x="14909800" y="985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144569</xdr:rowOff>
    </xdr:from>
    <xdr:to>
      <xdr:col>68</xdr:col>
      <xdr:colOff>203200</xdr:colOff>
      <xdr:row>59</xdr:row>
      <xdr:rowOff>74719</xdr:rowOff>
    </xdr:to>
    <xdr:sp macro="" textlink="">
      <xdr:nvSpPr>
        <xdr:cNvPr id="343" name="楕円 342">
          <a:extLst>
            <a:ext uri="{FF2B5EF4-FFF2-40B4-BE49-F238E27FC236}">
              <a16:creationId xmlns:a16="http://schemas.microsoft.com/office/drawing/2014/main" id="{9CB4585F-B243-465E-A3A3-472EA147303B}"/>
            </a:ext>
          </a:extLst>
        </xdr:cNvPr>
        <xdr:cNvSpPr/>
      </xdr:nvSpPr>
      <xdr:spPr>
        <a:xfrm>
          <a:off x="14351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84896</xdr:rowOff>
    </xdr:from>
    <xdr:ext cx="762000" cy="259045"/>
    <xdr:sp macro="" textlink="">
      <xdr:nvSpPr>
        <xdr:cNvPr id="344" name="テキスト ボックス 343">
          <a:extLst>
            <a:ext uri="{FF2B5EF4-FFF2-40B4-BE49-F238E27FC236}">
              <a16:creationId xmlns:a16="http://schemas.microsoft.com/office/drawing/2014/main" id="{35B308E7-7182-4192-897E-AAE135CC468E}"/>
            </a:ext>
          </a:extLst>
        </xdr:cNvPr>
        <xdr:cNvSpPr txBox="1"/>
      </xdr:nvSpPr>
      <xdr:spPr>
        <a:xfrm>
          <a:off x="14020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144569</xdr:rowOff>
    </xdr:from>
    <xdr:to>
      <xdr:col>64</xdr:col>
      <xdr:colOff>152400</xdr:colOff>
      <xdr:row>59</xdr:row>
      <xdr:rowOff>74719</xdr:rowOff>
    </xdr:to>
    <xdr:sp macro="" textlink="">
      <xdr:nvSpPr>
        <xdr:cNvPr id="345" name="楕円 344">
          <a:extLst>
            <a:ext uri="{FF2B5EF4-FFF2-40B4-BE49-F238E27FC236}">
              <a16:creationId xmlns:a16="http://schemas.microsoft.com/office/drawing/2014/main" id="{86EB4454-051E-43A8-9F57-6D3AC8E3E81B}"/>
            </a:ext>
          </a:extLst>
        </xdr:cNvPr>
        <xdr:cNvSpPr/>
      </xdr:nvSpPr>
      <xdr:spPr>
        <a:xfrm>
          <a:off x="13462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84896</xdr:rowOff>
    </xdr:from>
    <xdr:ext cx="762000" cy="259045"/>
    <xdr:sp macro="" textlink="">
      <xdr:nvSpPr>
        <xdr:cNvPr id="346" name="テキスト ボックス 345">
          <a:extLst>
            <a:ext uri="{FF2B5EF4-FFF2-40B4-BE49-F238E27FC236}">
              <a16:creationId xmlns:a16="http://schemas.microsoft.com/office/drawing/2014/main" id="{31044DCE-07D2-48B0-B4BA-97446F6CFB40}"/>
            </a:ext>
          </a:extLst>
        </xdr:cNvPr>
        <xdr:cNvSpPr txBox="1"/>
      </xdr:nvSpPr>
      <xdr:spPr>
        <a:xfrm>
          <a:off x="13131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E615A921-1579-4CFA-848B-916BE242F6E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487C394F-C80A-4EC1-983E-8383DAA50A6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EC05A298-7436-4743-94EC-CA666632C9F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213BF455-C699-4868-8AFA-116023A4671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4F8095C9-1873-4335-BBCB-EBF67D57B7E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D856123B-2089-438B-A99E-8F70F5081F1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7E4299C-FE4F-44C6-A6E5-7C37CF7E958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AF6A3702-741C-4A63-86E6-5663C9371E3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72F20A39-033F-44B5-8003-E263BC34EF7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8AC47D2F-9318-4850-B48E-F4218F6084A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485B29B3-2190-4BC3-BC77-98BEE30E4FC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FCEFBD46-0645-4B63-BA69-0B6EEE51F4F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7EE5B1FE-8EE4-445F-9575-89BD6C5A9AD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比較的良好な数値を維持しているものの類似団体、全国平均・県平均を上回っており、決して低い数値ではないと考えている。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令和４年度は前年度対比で０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８ポイント増加しており、防災無線整備事業や小中学校空調設備改修事業などの大規模事業の元金償還開始が要因となっている。財政長期計画に基づく起債抑制策により、今後、起債の抑制に努めていきたいと考え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27418404-849B-4138-A644-D0021E7FDCC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980CB2B7-CA68-499E-9353-0693A8401DF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A3EC3FA8-3241-4AED-87D7-B925961401A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A89CE856-F897-4964-BB72-7C54BBE73E71}"/>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FAD099BD-7691-4533-831C-696C70CBA0E2}"/>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D479D2A0-9C3A-4D21-9FEE-EAC3503F6B5A}"/>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EE05A770-5B74-427A-88E0-E701D09749D4}"/>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E69F38FD-9B76-4BF3-87B7-A44DF2639F3D}"/>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C6AEDFA4-CE36-4C38-BF44-FCDBC6037C7A}"/>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AA226D6E-5CB2-4466-8398-F4C282ACDEEF}"/>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3D11216C-F9A6-4AAD-A60C-5B76D6652227}"/>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A15333A1-42B6-48FC-9808-7C0B5537EB2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9910D41D-B290-48E9-8692-3EE6AB8F658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3" name="直線コネクタ 372">
          <a:extLst>
            <a:ext uri="{FF2B5EF4-FFF2-40B4-BE49-F238E27FC236}">
              <a16:creationId xmlns:a16="http://schemas.microsoft.com/office/drawing/2014/main" id="{96586711-8FB5-4B9F-B9B6-686C09B226AC}"/>
            </a:ext>
          </a:extLst>
        </xdr:cNvPr>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4" name="公債費負担の状況最小値テキスト">
          <a:extLst>
            <a:ext uri="{FF2B5EF4-FFF2-40B4-BE49-F238E27FC236}">
              <a16:creationId xmlns:a16="http://schemas.microsoft.com/office/drawing/2014/main" id="{EA41727F-4982-4374-9AA4-BFCE18620B2B}"/>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5" name="直線コネクタ 374">
          <a:extLst>
            <a:ext uri="{FF2B5EF4-FFF2-40B4-BE49-F238E27FC236}">
              <a16:creationId xmlns:a16="http://schemas.microsoft.com/office/drawing/2014/main" id="{D62D97E5-C420-47F7-97B5-861761CF6A4D}"/>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a:extLst>
            <a:ext uri="{FF2B5EF4-FFF2-40B4-BE49-F238E27FC236}">
              <a16:creationId xmlns:a16="http://schemas.microsoft.com/office/drawing/2014/main" id="{FB583DD7-CCE8-4E16-8F85-86D6008375AC}"/>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a:extLst>
            <a:ext uri="{FF2B5EF4-FFF2-40B4-BE49-F238E27FC236}">
              <a16:creationId xmlns:a16="http://schemas.microsoft.com/office/drawing/2014/main" id="{8B917A06-8F12-46BE-B74A-3637283D5542}"/>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64008</xdr:rowOff>
    </xdr:to>
    <xdr:cxnSp macro="">
      <xdr:nvCxnSpPr>
        <xdr:cNvPr id="378" name="直線コネクタ 377">
          <a:extLst>
            <a:ext uri="{FF2B5EF4-FFF2-40B4-BE49-F238E27FC236}">
              <a16:creationId xmlns:a16="http://schemas.microsoft.com/office/drawing/2014/main" id="{D62FFEE6-2883-46F7-81DE-4B8AA71B9DAF}"/>
            </a:ext>
          </a:extLst>
        </xdr:cNvPr>
        <xdr:cNvCxnSpPr/>
      </xdr:nvCxnSpPr>
      <xdr:spPr>
        <a:xfrm>
          <a:off x="16179800" y="718769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79" name="公債費負担の状況平均値テキスト">
          <a:extLst>
            <a:ext uri="{FF2B5EF4-FFF2-40B4-BE49-F238E27FC236}">
              <a16:creationId xmlns:a16="http://schemas.microsoft.com/office/drawing/2014/main" id="{E8B8AC16-50AD-4F0C-9CF5-F4E03F61FD54}"/>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0" name="フローチャート: 判断 379">
          <a:extLst>
            <a:ext uri="{FF2B5EF4-FFF2-40B4-BE49-F238E27FC236}">
              <a16:creationId xmlns:a16="http://schemas.microsoft.com/office/drawing/2014/main" id="{2CA80222-579E-4974-A4BD-29BC2F53DEF2}"/>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41</xdr:row>
      <xdr:rowOff>167894</xdr:rowOff>
    </xdr:to>
    <xdr:cxnSp macro="">
      <xdr:nvCxnSpPr>
        <xdr:cNvPr id="381" name="直線コネクタ 380">
          <a:extLst>
            <a:ext uri="{FF2B5EF4-FFF2-40B4-BE49-F238E27FC236}">
              <a16:creationId xmlns:a16="http://schemas.microsoft.com/office/drawing/2014/main" id="{98AF7BF7-D2A9-4FC1-A79F-B913F5A9A59F}"/>
            </a:ext>
          </a:extLst>
        </xdr:cNvPr>
        <xdr:cNvCxnSpPr/>
      </xdr:nvCxnSpPr>
      <xdr:spPr>
        <a:xfrm flipV="1">
          <a:off x="15290800" y="71876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2" name="フローチャート: 判断 381">
          <a:extLst>
            <a:ext uri="{FF2B5EF4-FFF2-40B4-BE49-F238E27FC236}">
              <a16:creationId xmlns:a16="http://schemas.microsoft.com/office/drawing/2014/main" id="{BEB3CC28-029B-47BC-8845-982D0DA65F56}"/>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3" name="テキスト ボックス 382">
          <a:extLst>
            <a:ext uri="{FF2B5EF4-FFF2-40B4-BE49-F238E27FC236}">
              <a16:creationId xmlns:a16="http://schemas.microsoft.com/office/drawing/2014/main" id="{0BF50EE2-401E-401F-9C69-32CD5F8AC72C}"/>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54356</xdr:rowOff>
    </xdr:to>
    <xdr:cxnSp macro="">
      <xdr:nvCxnSpPr>
        <xdr:cNvPr id="384" name="直線コネクタ 383">
          <a:extLst>
            <a:ext uri="{FF2B5EF4-FFF2-40B4-BE49-F238E27FC236}">
              <a16:creationId xmlns:a16="http://schemas.microsoft.com/office/drawing/2014/main" id="{A29F2222-844D-49D4-BCE9-8924B510E4AC}"/>
            </a:ext>
          </a:extLst>
        </xdr:cNvPr>
        <xdr:cNvCxnSpPr/>
      </xdr:nvCxnSpPr>
      <xdr:spPr>
        <a:xfrm flipV="1">
          <a:off x="14401800" y="71973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5" name="フローチャート: 判断 384">
          <a:extLst>
            <a:ext uri="{FF2B5EF4-FFF2-40B4-BE49-F238E27FC236}">
              <a16:creationId xmlns:a16="http://schemas.microsoft.com/office/drawing/2014/main" id="{7965A941-7E78-4510-91CC-4C4523C1EEBA}"/>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6" name="テキスト ボックス 385">
          <a:extLst>
            <a:ext uri="{FF2B5EF4-FFF2-40B4-BE49-F238E27FC236}">
              <a16:creationId xmlns:a16="http://schemas.microsoft.com/office/drawing/2014/main" id="{296DAF7F-D60C-4D77-B967-F24FDCD46C9D}"/>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54356</xdr:rowOff>
    </xdr:to>
    <xdr:cxnSp macro="">
      <xdr:nvCxnSpPr>
        <xdr:cNvPr id="387" name="直線コネクタ 386">
          <a:extLst>
            <a:ext uri="{FF2B5EF4-FFF2-40B4-BE49-F238E27FC236}">
              <a16:creationId xmlns:a16="http://schemas.microsoft.com/office/drawing/2014/main" id="{0F4F9428-CEA1-4CF0-A0A2-0DED29828849}"/>
            </a:ext>
          </a:extLst>
        </xdr:cNvPr>
        <xdr:cNvCxnSpPr/>
      </xdr:nvCxnSpPr>
      <xdr:spPr>
        <a:xfrm>
          <a:off x="13512800" y="72456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8" name="フローチャート: 判断 387">
          <a:extLst>
            <a:ext uri="{FF2B5EF4-FFF2-40B4-BE49-F238E27FC236}">
              <a16:creationId xmlns:a16="http://schemas.microsoft.com/office/drawing/2014/main" id="{D27B380A-C6F2-41DF-9F3E-F8B5965C48AD}"/>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F09913DB-C39D-4CBD-8B01-29FB162667E3}"/>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0" name="フローチャート: 判断 389">
          <a:extLst>
            <a:ext uri="{FF2B5EF4-FFF2-40B4-BE49-F238E27FC236}">
              <a16:creationId xmlns:a16="http://schemas.microsoft.com/office/drawing/2014/main" id="{7504F588-049F-45CF-84F6-1697A3159494}"/>
            </a:ext>
          </a:extLst>
        </xdr:cNvPr>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51801F7B-5501-491F-A88F-12B1CCCB6CBD}"/>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E5E59EBD-D65A-401F-934D-F70BA722618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DA3A6CC-78F1-468A-9602-3839AB7D858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1AA8ADEF-987B-44AC-BF5E-3E529BC9216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6CCDDFD-1B78-4C7A-AB38-E1F2DA678D3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C4B348C-C5CF-40FF-94A0-35D7D9E56CB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97" name="楕円 396">
          <a:extLst>
            <a:ext uri="{FF2B5EF4-FFF2-40B4-BE49-F238E27FC236}">
              <a16:creationId xmlns:a16="http://schemas.microsoft.com/office/drawing/2014/main" id="{DEA389FB-96E5-476A-B47E-55F30560B616}"/>
            </a:ext>
          </a:extLst>
        </xdr:cNvPr>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398" name="公債費負担の状況該当値テキスト">
          <a:extLst>
            <a:ext uri="{FF2B5EF4-FFF2-40B4-BE49-F238E27FC236}">
              <a16:creationId xmlns:a16="http://schemas.microsoft.com/office/drawing/2014/main" id="{43EC654F-7109-478D-877A-8A34BAB23CDF}"/>
            </a:ext>
          </a:extLst>
        </xdr:cNvPr>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399" name="楕円 398">
          <a:extLst>
            <a:ext uri="{FF2B5EF4-FFF2-40B4-BE49-F238E27FC236}">
              <a16:creationId xmlns:a16="http://schemas.microsoft.com/office/drawing/2014/main" id="{623E69CA-A2BA-440B-B5B3-3FEDB435F0FC}"/>
            </a:ext>
          </a:extLst>
        </xdr:cNvPr>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0" name="テキスト ボックス 399">
          <a:extLst>
            <a:ext uri="{FF2B5EF4-FFF2-40B4-BE49-F238E27FC236}">
              <a16:creationId xmlns:a16="http://schemas.microsoft.com/office/drawing/2014/main" id="{1BA01204-5428-417C-AE5A-3057D616D74E}"/>
            </a:ext>
          </a:extLst>
        </xdr:cNvPr>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01" name="楕円 400">
          <a:extLst>
            <a:ext uri="{FF2B5EF4-FFF2-40B4-BE49-F238E27FC236}">
              <a16:creationId xmlns:a16="http://schemas.microsoft.com/office/drawing/2014/main" id="{43C25023-50C1-444E-B0C0-9A67612E9D47}"/>
            </a:ext>
          </a:extLst>
        </xdr:cNvPr>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2" name="テキスト ボックス 401">
          <a:extLst>
            <a:ext uri="{FF2B5EF4-FFF2-40B4-BE49-F238E27FC236}">
              <a16:creationId xmlns:a16="http://schemas.microsoft.com/office/drawing/2014/main" id="{53F7DAEF-831D-49AE-82FD-EF6C6DF618E6}"/>
            </a:ext>
          </a:extLst>
        </xdr:cNvPr>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3" name="楕円 402">
          <a:extLst>
            <a:ext uri="{FF2B5EF4-FFF2-40B4-BE49-F238E27FC236}">
              <a16:creationId xmlns:a16="http://schemas.microsoft.com/office/drawing/2014/main" id="{6CCBA066-144A-46C5-A6DE-0D250F863EEC}"/>
            </a:ext>
          </a:extLst>
        </xdr:cNvPr>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4" name="テキスト ボックス 403">
          <a:extLst>
            <a:ext uri="{FF2B5EF4-FFF2-40B4-BE49-F238E27FC236}">
              <a16:creationId xmlns:a16="http://schemas.microsoft.com/office/drawing/2014/main" id="{7C49F718-BFFC-4D9C-93E5-790E771A3A1E}"/>
            </a:ext>
          </a:extLst>
        </xdr:cNvPr>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5" name="楕円 404">
          <a:extLst>
            <a:ext uri="{FF2B5EF4-FFF2-40B4-BE49-F238E27FC236}">
              <a16:creationId xmlns:a16="http://schemas.microsoft.com/office/drawing/2014/main" id="{5D7E5363-E39A-408E-A518-8AEEA9580246}"/>
            </a:ext>
          </a:extLst>
        </xdr:cNvPr>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406" name="テキスト ボックス 405">
          <a:extLst>
            <a:ext uri="{FF2B5EF4-FFF2-40B4-BE49-F238E27FC236}">
              <a16:creationId xmlns:a16="http://schemas.microsoft.com/office/drawing/2014/main" id="{863F1668-B54D-4B65-84FE-3AB5058FA965}"/>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59675DDA-D513-4EFA-86A3-0D049E2B168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8C99E67A-6440-434F-9D37-3C313555155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B7E6B417-FEBF-46DC-B8B2-1196473AD10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22341F4E-763E-46EE-90C6-CED4C9CF20F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6798EED7-D7D2-4F2D-85B4-99698BFB88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B7C65C1B-8D3C-4469-8C93-5A60B05EF18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15D5C827-8804-432D-ADE2-CDE6C984F42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E3D95EBD-80D0-4073-9B95-3E9468E761F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3988D46A-2D66-40A7-88D0-45C52EAE25F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E4299E6B-CEF0-42F7-921C-D9CF0B50180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FF0D2543-07A7-4545-894E-566E3C7D464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9585746F-6553-49D0-A73E-BEE51772584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4363C0DB-CCE3-4AB2-A38D-0D9EFBAEA13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令和４年度については、財政長期計画に基づ</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き起債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の抑制に努めたことにより、起債発行額が元金償還額を下回り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が前年度対比で４億９９百万円程の減となったことで、将来負担比率は、４．６ポイント減少した。しかし、全国平均・県平均をみても、かなり上回っている状況が続いている。要因としては、地方債残高が依然として高いこと、充当できる基金が少ないことがあげられる。今後も、財政長期計画に基づいた起債抑制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、出来る限り基金の積み増しを行い、将来負担の抑制に努める。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じぎょ</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BB770391-FEBE-4260-84A8-71CC1FB8937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EF1584D-58BD-419C-BD33-5CA6448C0C5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6E9D24A1-269F-4CE0-8ADE-1820C97DC25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25312BC0-F99A-45A2-BA8B-E719912185FF}"/>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5BC270E8-B311-4E9A-8F9E-BF77F2E7B5BC}"/>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43CB66C3-663B-4DF0-8762-4F60C6DD6A0D}"/>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3623B86C-A6FD-48C2-80DD-CB1B8F313168}"/>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D0229C9E-BC2F-48F4-80B4-4E624C000005}"/>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8BEC0D2C-F5EF-40C1-9357-955EEEBA17BF}"/>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2DFAA31B-BF5E-4133-B646-C77D4753F989}"/>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23F192B0-3F1E-4197-9D5D-301323225B49}"/>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41220F69-7F26-4C83-874F-C63646A644FD}"/>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E6220327-62F8-47E2-9AC6-B8FC08CA174C}"/>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B5F5D81C-1147-4FE5-8CA1-0DCFD6D2CB2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654D7349-9EDC-4457-9AB3-3FBF2A4D50A2}"/>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9188BF4E-C507-446D-B5CC-29E4E88C605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8D91916B-A7D8-4ED0-9F6E-3CA38D39229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151039</xdr:rowOff>
    </xdr:to>
    <xdr:cxnSp macro="">
      <xdr:nvCxnSpPr>
        <xdr:cNvPr id="437" name="直線コネクタ 436">
          <a:extLst>
            <a:ext uri="{FF2B5EF4-FFF2-40B4-BE49-F238E27FC236}">
              <a16:creationId xmlns:a16="http://schemas.microsoft.com/office/drawing/2014/main" id="{26ADD0FB-EF1E-4E8C-AE38-6C5A6C234298}"/>
            </a:ext>
          </a:extLst>
        </xdr:cNvPr>
        <xdr:cNvCxnSpPr/>
      </xdr:nvCxnSpPr>
      <xdr:spPr>
        <a:xfrm flipV="1">
          <a:off x="17018000" y="2313214"/>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123116</xdr:rowOff>
    </xdr:from>
    <xdr:ext cx="762000" cy="259045"/>
    <xdr:sp macro="" textlink="">
      <xdr:nvSpPr>
        <xdr:cNvPr id="438" name="将来負担の状況最小値テキスト">
          <a:extLst>
            <a:ext uri="{FF2B5EF4-FFF2-40B4-BE49-F238E27FC236}">
              <a16:creationId xmlns:a16="http://schemas.microsoft.com/office/drawing/2014/main" id="{D6595DB0-09B6-4034-9657-A8F92CF27DA3}"/>
            </a:ext>
          </a:extLst>
        </xdr:cNvPr>
        <xdr:cNvSpPr txBox="1"/>
      </xdr:nvSpPr>
      <xdr:spPr>
        <a:xfrm>
          <a:off x="17106900" y="3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151039</xdr:rowOff>
    </xdr:from>
    <xdr:to>
      <xdr:col>81</xdr:col>
      <xdr:colOff>133350</xdr:colOff>
      <xdr:row>20</xdr:row>
      <xdr:rowOff>151039</xdr:rowOff>
    </xdr:to>
    <xdr:cxnSp macro="">
      <xdr:nvCxnSpPr>
        <xdr:cNvPr id="439" name="直線コネクタ 438">
          <a:extLst>
            <a:ext uri="{FF2B5EF4-FFF2-40B4-BE49-F238E27FC236}">
              <a16:creationId xmlns:a16="http://schemas.microsoft.com/office/drawing/2014/main" id="{47003CE5-0BA1-466D-9919-C23B0113FFA9}"/>
            </a:ext>
          </a:extLst>
        </xdr:cNvPr>
        <xdr:cNvCxnSpPr/>
      </xdr:nvCxnSpPr>
      <xdr:spPr>
        <a:xfrm>
          <a:off x="16929100" y="358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0" name="将来負担の状況最大値テキスト">
          <a:extLst>
            <a:ext uri="{FF2B5EF4-FFF2-40B4-BE49-F238E27FC236}">
              <a16:creationId xmlns:a16="http://schemas.microsoft.com/office/drawing/2014/main" id="{766CED3E-1B61-4D48-9CA0-5F53DEB07C35}"/>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FE7226C3-EF57-4317-8578-5C2454BFA929}"/>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151039</xdr:rowOff>
    </xdr:from>
    <xdr:to>
      <xdr:col>81</xdr:col>
      <xdr:colOff>44450</xdr:colOff>
      <xdr:row>21</xdr:row>
      <xdr:rowOff>58874</xdr:rowOff>
    </xdr:to>
    <xdr:cxnSp macro="">
      <xdr:nvCxnSpPr>
        <xdr:cNvPr id="442" name="直線コネクタ 441">
          <a:extLst>
            <a:ext uri="{FF2B5EF4-FFF2-40B4-BE49-F238E27FC236}">
              <a16:creationId xmlns:a16="http://schemas.microsoft.com/office/drawing/2014/main" id="{4B981AA4-91AD-4A51-A663-DEAF5763186E}"/>
            </a:ext>
          </a:extLst>
        </xdr:cNvPr>
        <xdr:cNvCxnSpPr/>
      </xdr:nvCxnSpPr>
      <xdr:spPr>
        <a:xfrm flipV="1">
          <a:off x="16179800" y="3580039"/>
          <a:ext cx="8382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3" name="将来負担の状況平均値テキスト">
          <a:extLst>
            <a:ext uri="{FF2B5EF4-FFF2-40B4-BE49-F238E27FC236}">
              <a16:creationId xmlns:a16="http://schemas.microsoft.com/office/drawing/2014/main" id="{FDED03E8-7BAC-40A7-A531-BA8E70ABBCD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AC634403-40BF-4316-AABE-E9BA5D93F567}"/>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58874</xdr:rowOff>
    </xdr:from>
    <xdr:to>
      <xdr:col>77</xdr:col>
      <xdr:colOff>44450</xdr:colOff>
      <xdr:row>22</xdr:row>
      <xdr:rowOff>104594</xdr:rowOff>
    </xdr:to>
    <xdr:cxnSp macro="">
      <xdr:nvCxnSpPr>
        <xdr:cNvPr id="445" name="直線コネクタ 444">
          <a:extLst>
            <a:ext uri="{FF2B5EF4-FFF2-40B4-BE49-F238E27FC236}">
              <a16:creationId xmlns:a16="http://schemas.microsoft.com/office/drawing/2014/main" id="{0C09A1D4-E9AC-47E6-9ABE-1245D6A6E6E2}"/>
            </a:ext>
          </a:extLst>
        </xdr:cNvPr>
        <xdr:cNvCxnSpPr/>
      </xdr:nvCxnSpPr>
      <xdr:spPr>
        <a:xfrm flipV="1">
          <a:off x="15290800" y="365932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58E2F5A2-BACC-4B08-A6A7-4CD69BB97BCE}"/>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60F771D5-F070-4A21-929B-374114098464}"/>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104594</xdr:rowOff>
    </xdr:from>
    <xdr:to>
      <xdr:col>72</xdr:col>
      <xdr:colOff>203200</xdr:colOff>
      <xdr:row>22</xdr:row>
      <xdr:rowOff>166642</xdr:rowOff>
    </xdr:to>
    <xdr:cxnSp macro="">
      <xdr:nvCxnSpPr>
        <xdr:cNvPr id="448" name="直線コネクタ 447">
          <a:extLst>
            <a:ext uri="{FF2B5EF4-FFF2-40B4-BE49-F238E27FC236}">
              <a16:creationId xmlns:a16="http://schemas.microsoft.com/office/drawing/2014/main" id="{98BEC794-D89C-484E-B32E-18BC958560F4}"/>
            </a:ext>
          </a:extLst>
        </xdr:cNvPr>
        <xdr:cNvCxnSpPr/>
      </xdr:nvCxnSpPr>
      <xdr:spPr>
        <a:xfrm flipV="1">
          <a:off x="14401800" y="3876494"/>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37919</xdr:rowOff>
    </xdr:from>
    <xdr:to>
      <xdr:col>73</xdr:col>
      <xdr:colOff>44450</xdr:colOff>
      <xdr:row>14</xdr:row>
      <xdr:rowOff>139519</xdr:rowOff>
    </xdr:to>
    <xdr:sp macro="" textlink="">
      <xdr:nvSpPr>
        <xdr:cNvPr id="449" name="フローチャート: 判断 448">
          <a:extLst>
            <a:ext uri="{FF2B5EF4-FFF2-40B4-BE49-F238E27FC236}">
              <a16:creationId xmlns:a16="http://schemas.microsoft.com/office/drawing/2014/main" id="{5137A8A0-20CD-4DB1-8480-A503598DB856}"/>
            </a:ext>
          </a:extLst>
        </xdr:cNvPr>
        <xdr:cNvSpPr/>
      </xdr:nvSpPr>
      <xdr:spPr>
        <a:xfrm>
          <a:off x="15240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149696</xdr:rowOff>
    </xdr:from>
    <xdr:ext cx="762000" cy="259045"/>
    <xdr:sp macro="" textlink="">
      <xdr:nvSpPr>
        <xdr:cNvPr id="450" name="テキスト ボックス 449">
          <a:extLst>
            <a:ext uri="{FF2B5EF4-FFF2-40B4-BE49-F238E27FC236}">
              <a16:creationId xmlns:a16="http://schemas.microsoft.com/office/drawing/2014/main" id="{E3E3420F-2A37-42F4-ADEC-D3ECF593243A}"/>
            </a:ext>
          </a:extLst>
        </xdr:cNvPr>
        <xdr:cNvSpPr txBox="1"/>
      </xdr:nvSpPr>
      <xdr:spPr>
        <a:xfrm>
          <a:off x="14909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98516</xdr:rowOff>
    </xdr:from>
    <xdr:to>
      <xdr:col>68</xdr:col>
      <xdr:colOff>152400</xdr:colOff>
      <xdr:row>22</xdr:row>
      <xdr:rowOff>166642</xdr:rowOff>
    </xdr:to>
    <xdr:cxnSp macro="">
      <xdr:nvCxnSpPr>
        <xdr:cNvPr id="451" name="直線コネクタ 450">
          <a:extLst>
            <a:ext uri="{FF2B5EF4-FFF2-40B4-BE49-F238E27FC236}">
              <a16:creationId xmlns:a16="http://schemas.microsoft.com/office/drawing/2014/main" id="{FB1E995C-3C56-4E76-AB34-B259997DAEF6}"/>
            </a:ext>
          </a:extLst>
        </xdr:cNvPr>
        <xdr:cNvCxnSpPr/>
      </xdr:nvCxnSpPr>
      <xdr:spPr>
        <a:xfrm>
          <a:off x="13512800" y="3698966"/>
          <a:ext cx="889000" cy="23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35379</xdr:rowOff>
    </xdr:from>
    <xdr:to>
      <xdr:col>68</xdr:col>
      <xdr:colOff>203200</xdr:colOff>
      <xdr:row>15</xdr:row>
      <xdr:rowOff>136979</xdr:rowOff>
    </xdr:to>
    <xdr:sp macro="" textlink="">
      <xdr:nvSpPr>
        <xdr:cNvPr id="452" name="フローチャート: 判断 451">
          <a:extLst>
            <a:ext uri="{FF2B5EF4-FFF2-40B4-BE49-F238E27FC236}">
              <a16:creationId xmlns:a16="http://schemas.microsoft.com/office/drawing/2014/main" id="{B03B6377-D82B-4D24-B92A-7589B6D9E53A}"/>
            </a:ext>
          </a:extLst>
        </xdr:cNvPr>
        <xdr:cNvSpPr/>
      </xdr:nvSpPr>
      <xdr:spPr>
        <a:xfrm>
          <a:off x="1435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147156</xdr:rowOff>
    </xdr:from>
    <xdr:ext cx="762000" cy="259045"/>
    <xdr:sp macro="" textlink="">
      <xdr:nvSpPr>
        <xdr:cNvPr id="453" name="テキスト ボックス 452">
          <a:extLst>
            <a:ext uri="{FF2B5EF4-FFF2-40B4-BE49-F238E27FC236}">
              <a16:creationId xmlns:a16="http://schemas.microsoft.com/office/drawing/2014/main" id="{483D471E-00B1-4DD3-89E8-4EC83390EE11}"/>
            </a:ext>
          </a:extLst>
        </xdr:cNvPr>
        <xdr:cNvSpPr txBox="1"/>
      </xdr:nvSpPr>
      <xdr:spPr>
        <a:xfrm>
          <a:off x="14020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31931</xdr:rowOff>
    </xdr:from>
    <xdr:to>
      <xdr:col>64</xdr:col>
      <xdr:colOff>152400</xdr:colOff>
      <xdr:row>15</xdr:row>
      <xdr:rowOff>133531</xdr:rowOff>
    </xdr:to>
    <xdr:sp macro="" textlink="">
      <xdr:nvSpPr>
        <xdr:cNvPr id="454" name="フローチャート: 判断 453">
          <a:extLst>
            <a:ext uri="{FF2B5EF4-FFF2-40B4-BE49-F238E27FC236}">
              <a16:creationId xmlns:a16="http://schemas.microsoft.com/office/drawing/2014/main" id="{19B84A79-CDB9-4884-9949-77036030FC4E}"/>
            </a:ext>
          </a:extLst>
        </xdr:cNvPr>
        <xdr:cNvSpPr/>
      </xdr:nvSpPr>
      <xdr:spPr>
        <a:xfrm>
          <a:off x="13462000" y="260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143708</xdr:rowOff>
    </xdr:from>
    <xdr:ext cx="762000" cy="259045"/>
    <xdr:sp macro="" textlink="">
      <xdr:nvSpPr>
        <xdr:cNvPr id="455" name="テキスト ボックス 454">
          <a:extLst>
            <a:ext uri="{FF2B5EF4-FFF2-40B4-BE49-F238E27FC236}">
              <a16:creationId xmlns:a16="http://schemas.microsoft.com/office/drawing/2014/main" id="{0EB7B270-845B-40EB-8BEE-206A7DE2C68B}"/>
            </a:ext>
          </a:extLst>
        </xdr:cNvPr>
        <xdr:cNvSpPr txBox="1"/>
      </xdr:nvSpPr>
      <xdr:spPr>
        <a:xfrm>
          <a:off x="13131800" y="23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F1C1303-64F6-4C29-9F0D-92361A51593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6461900-6B7A-4DAA-96B1-0F20522B5C8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D557104-BD98-4C14-A73C-24CDD4DBAF2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FBD5BEA-6AC7-47CE-8640-31675831A7B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A63057B-D1F0-4A4F-BC37-C3995FFB489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100239</xdr:rowOff>
    </xdr:from>
    <xdr:to>
      <xdr:col>81</xdr:col>
      <xdr:colOff>95250</xdr:colOff>
      <xdr:row>21</xdr:row>
      <xdr:rowOff>30389</xdr:rowOff>
    </xdr:to>
    <xdr:sp macro="" textlink="">
      <xdr:nvSpPr>
        <xdr:cNvPr id="461" name="楕円 460">
          <a:extLst>
            <a:ext uri="{FF2B5EF4-FFF2-40B4-BE49-F238E27FC236}">
              <a16:creationId xmlns:a16="http://schemas.microsoft.com/office/drawing/2014/main" id="{E9C9BDDE-F99E-486E-8208-DC041B30E89E}"/>
            </a:ext>
          </a:extLst>
        </xdr:cNvPr>
        <xdr:cNvSpPr/>
      </xdr:nvSpPr>
      <xdr:spPr>
        <a:xfrm>
          <a:off x="16967200" y="35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167566</xdr:rowOff>
    </xdr:from>
    <xdr:ext cx="762000" cy="259045"/>
    <xdr:sp macro="" textlink="">
      <xdr:nvSpPr>
        <xdr:cNvPr id="462" name="将来負担の状況該当値テキスト">
          <a:extLst>
            <a:ext uri="{FF2B5EF4-FFF2-40B4-BE49-F238E27FC236}">
              <a16:creationId xmlns:a16="http://schemas.microsoft.com/office/drawing/2014/main" id="{570A0B47-BF36-4961-A163-C1D5E5AF4762}"/>
            </a:ext>
          </a:extLst>
        </xdr:cNvPr>
        <xdr:cNvSpPr txBox="1"/>
      </xdr:nvSpPr>
      <xdr:spPr>
        <a:xfrm>
          <a:off x="17106900" y="342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8074</xdr:rowOff>
    </xdr:from>
    <xdr:to>
      <xdr:col>77</xdr:col>
      <xdr:colOff>95250</xdr:colOff>
      <xdr:row>21</xdr:row>
      <xdr:rowOff>109674</xdr:rowOff>
    </xdr:to>
    <xdr:sp macro="" textlink="">
      <xdr:nvSpPr>
        <xdr:cNvPr id="463" name="楕円 462">
          <a:extLst>
            <a:ext uri="{FF2B5EF4-FFF2-40B4-BE49-F238E27FC236}">
              <a16:creationId xmlns:a16="http://schemas.microsoft.com/office/drawing/2014/main" id="{BF619441-B864-4596-8A40-3155830CAA19}"/>
            </a:ext>
          </a:extLst>
        </xdr:cNvPr>
        <xdr:cNvSpPr/>
      </xdr:nvSpPr>
      <xdr:spPr>
        <a:xfrm>
          <a:off x="16129000" y="360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94451</xdr:rowOff>
    </xdr:from>
    <xdr:ext cx="736600" cy="259045"/>
    <xdr:sp macro="" textlink="">
      <xdr:nvSpPr>
        <xdr:cNvPr id="464" name="テキスト ボックス 463">
          <a:extLst>
            <a:ext uri="{FF2B5EF4-FFF2-40B4-BE49-F238E27FC236}">
              <a16:creationId xmlns:a16="http://schemas.microsoft.com/office/drawing/2014/main" id="{40E29564-CA34-4502-B1F0-815837A5EE40}"/>
            </a:ext>
          </a:extLst>
        </xdr:cNvPr>
        <xdr:cNvSpPr txBox="1"/>
      </xdr:nvSpPr>
      <xdr:spPr>
        <a:xfrm>
          <a:off x="15798800" y="369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53794</xdr:rowOff>
    </xdr:from>
    <xdr:to>
      <xdr:col>73</xdr:col>
      <xdr:colOff>44450</xdr:colOff>
      <xdr:row>22</xdr:row>
      <xdr:rowOff>155394</xdr:rowOff>
    </xdr:to>
    <xdr:sp macro="" textlink="">
      <xdr:nvSpPr>
        <xdr:cNvPr id="465" name="楕円 464">
          <a:extLst>
            <a:ext uri="{FF2B5EF4-FFF2-40B4-BE49-F238E27FC236}">
              <a16:creationId xmlns:a16="http://schemas.microsoft.com/office/drawing/2014/main" id="{944E3B3E-A2C3-47E8-8084-FD496A53985F}"/>
            </a:ext>
          </a:extLst>
        </xdr:cNvPr>
        <xdr:cNvSpPr/>
      </xdr:nvSpPr>
      <xdr:spPr>
        <a:xfrm>
          <a:off x="15240000" y="38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140171</xdr:rowOff>
    </xdr:from>
    <xdr:ext cx="762000" cy="259045"/>
    <xdr:sp macro="" textlink="">
      <xdr:nvSpPr>
        <xdr:cNvPr id="466" name="テキスト ボックス 465">
          <a:extLst>
            <a:ext uri="{FF2B5EF4-FFF2-40B4-BE49-F238E27FC236}">
              <a16:creationId xmlns:a16="http://schemas.microsoft.com/office/drawing/2014/main" id="{22A83E58-17AD-409D-805A-083FFF1E08DC}"/>
            </a:ext>
          </a:extLst>
        </xdr:cNvPr>
        <xdr:cNvSpPr txBox="1"/>
      </xdr:nvSpPr>
      <xdr:spPr>
        <a:xfrm>
          <a:off x="14909800" y="391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115842</xdr:rowOff>
    </xdr:from>
    <xdr:to>
      <xdr:col>68</xdr:col>
      <xdr:colOff>203200</xdr:colOff>
      <xdr:row>23</xdr:row>
      <xdr:rowOff>45992</xdr:rowOff>
    </xdr:to>
    <xdr:sp macro="" textlink="">
      <xdr:nvSpPr>
        <xdr:cNvPr id="467" name="楕円 466">
          <a:extLst>
            <a:ext uri="{FF2B5EF4-FFF2-40B4-BE49-F238E27FC236}">
              <a16:creationId xmlns:a16="http://schemas.microsoft.com/office/drawing/2014/main" id="{1DF4879E-462A-4C7D-9B79-32F830B5C7DE}"/>
            </a:ext>
          </a:extLst>
        </xdr:cNvPr>
        <xdr:cNvSpPr/>
      </xdr:nvSpPr>
      <xdr:spPr>
        <a:xfrm>
          <a:off x="14351000" y="388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30769</xdr:rowOff>
    </xdr:from>
    <xdr:ext cx="762000" cy="259045"/>
    <xdr:sp macro="" textlink="">
      <xdr:nvSpPr>
        <xdr:cNvPr id="468" name="テキスト ボックス 467">
          <a:extLst>
            <a:ext uri="{FF2B5EF4-FFF2-40B4-BE49-F238E27FC236}">
              <a16:creationId xmlns:a16="http://schemas.microsoft.com/office/drawing/2014/main" id="{65DA3ECD-A098-4828-94C3-DE6A483F1094}"/>
            </a:ext>
          </a:extLst>
        </xdr:cNvPr>
        <xdr:cNvSpPr txBox="1"/>
      </xdr:nvSpPr>
      <xdr:spPr>
        <a:xfrm>
          <a:off x="14020800" y="397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47716</xdr:rowOff>
    </xdr:from>
    <xdr:to>
      <xdr:col>64</xdr:col>
      <xdr:colOff>152400</xdr:colOff>
      <xdr:row>21</xdr:row>
      <xdr:rowOff>149316</xdr:rowOff>
    </xdr:to>
    <xdr:sp macro="" textlink="">
      <xdr:nvSpPr>
        <xdr:cNvPr id="469" name="楕円 468">
          <a:extLst>
            <a:ext uri="{FF2B5EF4-FFF2-40B4-BE49-F238E27FC236}">
              <a16:creationId xmlns:a16="http://schemas.microsoft.com/office/drawing/2014/main" id="{74B7B1EF-79F1-4089-9312-9881E452C99E}"/>
            </a:ext>
          </a:extLst>
        </xdr:cNvPr>
        <xdr:cNvSpPr/>
      </xdr:nvSpPr>
      <xdr:spPr>
        <a:xfrm>
          <a:off x="13462000" y="364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134093</xdr:rowOff>
    </xdr:from>
    <xdr:ext cx="762000" cy="259045"/>
    <xdr:sp macro="" textlink="">
      <xdr:nvSpPr>
        <xdr:cNvPr id="470" name="テキスト ボックス 469">
          <a:extLst>
            <a:ext uri="{FF2B5EF4-FFF2-40B4-BE49-F238E27FC236}">
              <a16:creationId xmlns:a16="http://schemas.microsoft.com/office/drawing/2014/main" id="{4AAA87FD-10E8-4C23-9478-22CF01B2527E}"/>
            </a:ext>
          </a:extLst>
        </xdr:cNvPr>
        <xdr:cNvSpPr txBox="1"/>
      </xdr:nvSpPr>
      <xdr:spPr>
        <a:xfrm>
          <a:off x="13131800" y="373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18,695
18,541
130.63
10,341,703
9,941,967
365,419
5,390,270
8,322,925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rgbClr val="00B050"/>
              </a:solidFill>
              <a:effectLst/>
              <a:latin typeface="+mn-lt"/>
              <a:ea typeface="+mn-ea"/>
              <a:cs typeface="+mn-cs"/>
            </a:rPr>
            <a:t>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前年度比で</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０．８</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となって</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いるが</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内</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・全国平均・県平均と比較しても低い数値である。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施設運営の多くを委託しており、他団体と比較しても職員数が少ないことが要因にあげられる。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また、集中改革プランに基づく退職者に対する補充調整や、組織・機構改革による職員数の適正管理に努力した結果であり、今後も住民サービスの低下を招かないよう適正化に努めていく。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80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xdr:rowOff>
    </xdr:from>
    <xdr:to>
      <xdr:col>19</xdr:col>
      <xdr:colOff>187325</xdr:colOff>
      <xdr:row>36</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03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128778</xdr:rowOff>
    </xdr:from>
    <xdr:to>
      <xdr:col>20</xdr:col>
      <xdr:colOff>38100</xdr:colOff>
      <xdr:row>36</xdr:row>
      <xdr:rowOff>58928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69105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rgbClr val="00B050"/>
              </a:solidFill>
              <a:effectLst/>
              <a:latin typeface="+mn-lt"/>
              <a:ea typeface="+mn-ea"/>
              <a:cs typeface="+mn-cs"/>
            </a:rPr>
            <a:t>　</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光熱水費、システム開発委託料、町有林間伐事業委託料などが増の主な要因となっている。今後は、ＤＸ推進に向けたシステム導入委託料等の物件費の</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増</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が予想され、増加</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と予</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測している。</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中央コミュニティセンター、クリーンセンターや法華嶽公園等、施設管理運営にかかる委託料</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においても、増の要因</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と考えており、施設の用途廃止・集約化を含めた管理体制の見直しも必要となってきている。</a:t>
          </a:r>
          <a:endParaRPr lang="ja-JP" altLang="ja-JP" sz="1100">
            <a:solidFill>
              <a:srgbClr val="7030A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15</xdr:row>
      <xdr:rowOff>140607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12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17</xdr:row>
      <xdr:rowOff>80736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12357"/>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18</xdr:row>
      <xdr:rowOff>18143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95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18</xdr:row>
      <xdr:rowOff>18143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06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4734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4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rgbClr val="00B05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全国平均・県平均は下回っているが、類似団体の中では最も高くなっている。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町が福祉施策に積極的に取り組んでいる結果ではあるが、財政を圧迫する要因ともなっており、経常的な経費となる町単独事業について見直しを考える時期にきていると考えられる。更に、国の施策による負担増も大きな要因に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44450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710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16527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44450</xdr:rowOff>
    </xdr:from>
    <xdr:to>
      <xdr:col>24</xdr:col>
      <xdr:colOff>114300</xdr:colOff>
      <xdr:row>61</xdr:row>
      <xdr:rowOff>44450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50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44450</xdr:rowOff>
    </xdr:from>
    <xdr:to>
      <xdr:col>24</xdr:col>
      <xdr:colOff>25400</xdr:colOff>
      <xdr:row>61</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1050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69850</xdr:rowOff>
    </xdr:from>
    <xdr:to>
      <xdr:col>19</xdr:col>
      <xdr:colOff>187325</xdr:colOff>
      <xdr:row>61</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1052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69850</xdr:rowOff>
    </xdr:from>
    <xdr:to>
      <xdr:col>15</xdr:col>
      <xdr:colOff>98425</xdr:colOff>
      <xdr:row>61</xdr:row>
      <xdr:rowOff>95250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1052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31750</xdr:rowOff>
    </xdr:from>
    <xdr:to>
      <xdr:col>11</xdr:col>
      <xdr:colOff>9525</xdr:colOff>
      <xdr:row>61</xdr:row>
      <xdr:rowOff>95250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10490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165100</xdr:rowOff>
    </xdr:from>
    <xdr:to>
      <xdr:col>24</xdr:col>
      <xdr:colOff>76200</xdr:colOff>
      <xdr:row>61</xdr:row>
      <xdr:rowOff>95250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73677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69850</xdr:rowOff>
    </xdr:from>
    <xdr:to>
      <xdr:col>20</xdr:col>
      <xdr:colOff>38100</xdr:colOff>
      <xdr:row>62</xdr:row>
      <xdr:rowOff>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156227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61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44450</xdr:rowOff>
    </xdr:from>
    <xdr:to>
      <xdr:col>11</xdr:col>
      <xdr:colOff>60325</xdr:colOff>
      <xdr:row>61</xdr:row>
      <xdr:rowOff>146050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152400</xdr:rowOff>
    </xdr:from>
    <xdr:to>
      <xdr:col>6</xdr:col>
      <xdr:colOff>171450</xdr:colOff>
      <xdr:row>61</xdr:row>
      <xdr:rowOff>82550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67327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令和</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年度は前年度対比で０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１ポイント減少しているものの、類似団体</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内</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の中でも下位に位置しており、全国・県平均を上回っている。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その他の経費の大部分は繰出金である。</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介護保険</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会計への繰出金は減少したものの、</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国保会計、</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後期高齢者医療特別会計への繰出金が増加しており、これは</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保険基盤安定分</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の増が要因と考えられる。下水道会計においても前処理施設の運用等により</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百万円程増加している。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これらは経常的経費であるため、今後の財政を圧迫する要因ともなってくる</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113393</xdr:rowOff>
    </xdr:from>
    <xdr:to>
      <xdr:col>82</xdr:col>
      <xdr:colOff>107950</xdr:colOff>
      <xdr:row>57</xdr:row>
      <xdr:rowOff>124278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5671800" y="9886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62792</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321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57</xdr:row>
      <xdr:rowOff>135165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4782800" y="9896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57</xdr:row>
      <xdr:rowOff>167822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893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57</xdr:row>
      <xdr:rowOff>167822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84562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内</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平均・全国平均は下回っているものの、県平均を上回っている。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他団体への負担金等については、これまでと同様の数値で推移するものと考えられるため、単独補助について費用対効果等を十分に検討し、全体的な見直しが必要である。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31750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2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109237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35</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3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157480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93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157480</xdr:rowOff>
    </xdr:from>
    <xdr:to>
      <xdr:col>69</xdr:col>
      <xdr:colOff>92075</xdr:colOff>
      <xdr:row>35</xdr:row>
      <xdr:rowOff>1270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47007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財政長期計画に基づいた起債抑制策により、近年は減少傾向にあったものの、</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防災無線整備事業や小中学校空調設備改修事業など</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の</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大規模事業の</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元金償還の開始等で昨年度から</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１．８</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財政長期計画に基づいた起債抑制策により、</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減少傾向を見込んでいるのの、施設の老朽化や制度事業等、突発的な借入も視野に入れ、なお一層の起債抑制に努め、交付税措置のある有利な起債を選択し、将来の財政負担増とならないよう健全化に努める。</a:t>
          </a:r>
          <a:endParaRPr lang="ja-JP" altLang="ja-JP" sz="1100">
            <a:solidFill>
              <a:srgbClr val="7030A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156718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2760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74422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78</xdr:row>
      <xdr:rowOff>3556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394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53848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766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105681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前</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年度対比で</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０．２</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している</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全国平均</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、宮崎県平均</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は下回っているものの、類似団体の中では高い状況にある。</a:t>
          </a:r>
          <a:endPar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人件費、物件費が増の要因となっている。人件費においては、職員給の増が影響している。物件費においては、光熱水費やシステム開発委託料等の増により、増加している。</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全体的に事務事業の見直しを行うなど経常的経費削減の徹底を図っていきたい。</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088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0886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78</xdr:row>
      <xdr:rowOff>104139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486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140970</xdr:rowOff>
    </xdr:from>
    <xdr:to>
      <xdr:col>74</xdr:col>
      <xdr:colOff>31750</xdr:colOff>
      <xdr:row>76</xdr:row>
      <xdr:rowOff>71120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81297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78</xdr:row>
      <xdr:rowOff>104139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477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163830</xdr:rowOff>
    </xdr:from>
    <xdr:to>
      <xdr:col>69</xdr:col>
      <xdr:colOff>142875</xdr:colOff>
      <xdr:row>76</xdr:row>
      <xdr:rowOff>93980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104157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166388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133301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123125</xdr:rowOff>
    </xdr:from>
    <xdr:to>
      <xdr:col>29</xdr:col>
      <xdr:colOff>127000</xdr:colOff>
      <xdr:row>20</xdr:row>
      <xdr:rowOff>58627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28300"/>
          <a:ext cx="647700" cy="106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122799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58627</xdr:rowOff>
    </xdr:from>
    <xdr:to>
      <xdr:col>26</xdr:col>
      <xdr:colOff>50800</xdr:colOff>
      <xdr:row>20</xdr:row>
      <xdr:rowOff>78531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35252"/>
          <a:ext cx="698500" cy="19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20124</xdr:rowOff>
    </xdr:from>
    <xdr:to>
      <xdr:col>22</xdr:col>
      <xdr:colOff>114300</xdr:colOff>
      <xdr:row>20</xdr:row>
      <xdr:rowOff>78531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96749"/>
          <a:ext cx="698500" cy="58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89029</xdr:rowOff>
    </xdr:from>
    <xdr:to>
      <xdr:col>22</xdr:col>
      <xdr:colOff>165100</xdr:colOff>
      <xdr:row>15</xdr:row>
      <xdr:rowOff>19179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5369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29356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3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20124</xdr:rowOff>
    </xdr:from>
    <xdr:to>
      <xdr:col>18</xdr:col>
      <xdr:colOff>177800</xdr:colOff>
      <xdr:row>20</xdr:row>
      <xdr:rowOff>44911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96749"/>
          <a:ext cx="698500" cy="2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105357</xdr:rowOff>
    </xdr:from>
    <xdr:to>
      <xdr:col>19</xdr:col>
      <xdr:colOff>38100</xdr:colOff>
      <xdr:row>15</xdr:row>
      <xdr:rowOff>35507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553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45684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32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5051</xdr:rowOff>
    </xdr:from>
    <xdr:to>
      <xdr:col>15</xdr:col>
      <xdr:colOff>101600</xdr:colOff>
      <xdr:row>15</xdr:row>
      <xdr:rowOff>106651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24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116828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39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72325</xdr:rowOff>
    </xdr:from>
    <xdr:to>
      <xdr:col>29</xdr:col>
      <xdr:colOff>177800</xdr:colOff>
      <xdr:row>20</xdr:row>
      <xdr:rowOff>2475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7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152352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7827</xdr:rowOff>
    </xdr:from>
    <xdr:to>
      <xdr:col>26</xdr:col>
      <xdr:colOff>101600</xdr:colOff>
      <xdr:row>20</xdr:row>
      <xdr:rowOff>109427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84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94204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7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27731</xdr:rowOff>
    </xdr:from>
    <xdr:to>
      <xdr:col>22</xdr:col>
      <xdr:colOff>165100</xdr:colOff>
      <xdr:row>20</xdr:row>
      <xdr:rowOff>129331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0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114108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140774</xdr:rowOff>
    </xdr:from>
    <xdr:to>
      <xdr:col>19</xdr:col>
      <xdr:colOff>38100</xdr:colOff>
      <xdr:row>20</xdr:row>
      <xdr:rowOff>70924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45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55701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3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165561</xdr:rowOff>
    </xdr:from>
    <xdr:to>
      <xdr:col>15</xdr:col>
      <xdr:colOff>101600</xdr:colOff>
      <xdr:row>20</xdr:row>
      <xdr:rowOff>95711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7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80488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5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111935</xdr:rowOff>
    </xdr:from>
    <xdr:to>
      <xdr:col>29</xdr:col>
      <xdr:colOff>127000</xdr:colOff>
      <xdr:row>35</xdr:row>
      <xdr:rowOff>243403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22285"/>
          <a:ext cx="647700" cy="13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9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243403</xdr:rowOff>
    </xdr:from>
    <xdr:to>
      <xdr:col>26</xdr:col>
      <xdr:colOff>50800</xdr:colOff>
      <xdr:row>36</xdr:row>
      <xdr:rowOff>53573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53753"/>
          <a:ext cx="698500" cy="15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324259</xdr:rowOff>
    </xdr:from>
    <xdr:to>
      <xdr:col>22</xdr:col>
      <xdr:colOff>114300</xdr:colOff>
      <xdr:row>36</xdr:row>
      <xdr:rowOff>53573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34609"/>
          <a:ext cx="698500" cy="72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162611</xdr:rowOff>
    </xdr:from>
    <xdr:to>
      <xdr:col>22</xdr:col>
      <xdr:colOff>165100</xdr:colOff>
      <xdr:row>35</xdr:row>
      <xdr:rowOff>264211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7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274388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54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313149</xdr:rowOff>
    </xdr:from>
    <xdr:to>
      <xdr:col>18</xdr:col>
      <xdr:colOff>177800</xdr:colOff>
      <xdr:row>35</xdr:row>
      <xdr:rowOff>324259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23499"/>
          <a:ext cx="698500" cy="11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144849</xdr:rowOff>
    </xdr:from>
    <xdr:to>
      <xdr:col>19</xdr:col>
      <xdr:colOff>38100</xdr:colOff>
      <xdr:row>35</xdr:row>
      <xdr:rowOff>246449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55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256626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52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172738</xdr:rowOff>
    </xdr:from>
    <xdr:to>
      <xdr:col>15</xdr:col>
      <xdr:colOff>101600</xdr:colOff>
      <xdr:row>35</xdr:row>
      <xdr:rowOff>274338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284515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5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61135</xdr:rowOff>
    </xdr:from>
    <xdr:to>
      <xdr:col>29</xdr:col>
      <xdr:colOff>177800</xdr:colOff>
      <xdr:row>35</xdr:row>
      <xdr:rowOff>162735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7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249112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1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192603</xdr:rowOff>
    </xdr:from>
    <xdr:to>
      <xdr:col>26</xdr:col>
      <xdr:colOff>101600</xdr:colOff>
      <xdr:row>35</xdr:row>
      <xdr:rowOff>294203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02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304380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7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2773</xdr:rowOff>
    </xdr:from>
    <xdr:to>
      <xdr:col>22</xdr:col>
      <xdr:colOff>165100</xdr:colOff>
      <xdr:row>36</xdr:row>
      <xdr:rowOff>104373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56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89150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4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273459</xdr:rowOff>
    </xdr:from>
    <xdr:to>
      <xdr:col>19</xdr:col>
      <xdr:colOff>38100</xdr:colOff>
      <xdr:row>36</xdr:row>
      <xdr:rowOff>32159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83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16936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262349</xdr:rowOff>
    </xdr:from>
    <xdr:to>
      <xdr:col>15</xdr:col>
      <xdr:colOff>101600</xdr:colOff>
      <xdr:row>36</xdr:row>
      <xdr:rowOff>21049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7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95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18,695
18,541
130.63
10,341,703
9,941,967
365,419
5,390,270
8,322,925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142982</xdr:rowOff>
    </xdr:from>
    <xdr:to>
      <xdr:col>24</xdr:col>
      <xdr:colOff>63500</xdr:colOff>
      <xdr:row>39</xdr:row>
      <xdr:rowOff>760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58082"/>
          <a:ext cx="8382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119647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760</xdr:rowOff>
    </xdr:from>
    <xdr:to>
      <xdr:col>19</xdr:col>
      <xdr:colOff>177800</xdr:colOff>
      <xdr:row>39</xdr:row>
      <xdr:rowOff>43312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87310"/>
          <a:ext cx="889000" cy="4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75745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43312</xdr:rowOff>
    </xdr:from>
    <xdr:to>
      <xdr:col>15</xdr:col>
      <xdr:colOff>50800</xdr:colOff>
      <xdr:row>39</xdr:row>
      <xdr:rowOff>97327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29862"/>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121769</xdr:rowOff>
    </xdr:from>
    <xdr:to>
      <xdr:col>15</xdr:col>
      <xdr:colOff>101600</xdr:colOff>
      <xdr:row>35</xdr:row>
      <xdr:rowOff>51919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68446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72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97327</xdr:rowOff>
    </xdr:from>
    <xdr:to>
      <xdr:col>10</xdr:col>
      <xdr:colOff>114300</xdr:colOff>
      <xdr:row>39</xdr:row>
      <xdr:rowOff>122963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83877"/>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152679</xdr:rowOff>
    </xdr:from>
    <xdr:to>
      <xdr:col>10</xdr:col>
      <xdr:colOff>165100</xdr:colOff>
      <xdr:row>36</xdr:row>
      <xdr:rowOff>82829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99356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48748</xdr:rowOff>
    </xdr:from>
    <xdr:to>
      <xdr:col>6</xdr:col>
      <xdr:colOff>38100</xdr:colOff>
      <xdr:row>36</xdr:row>
      <xdr:rowOff>150348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166875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92182</xdr:rowOff>
    </xdr:from>
    <xdr:to>
      <xdr:col>24</xdr:col>
      <xdr:colOff>114300</xdr:colOff>
      <xdr:row>39</xdr:row>
      <xdr:rowOff>22332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7109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121410</xdr:rowOff>
    </xdr:from>
    <xdr:to>
      <xdr:col>20</xdr:col>
      <xdr:colOff>38100</xdr:colOff>
      <xdr:row>39</xdr:row>
      <xdr:rowOff>51560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42687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2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163962</xdr:rowOff>
    </xdr:from>
    <xdr:to>
      <xdr:col>15</xdr:col>
      <xdr:colOff>101600</xdr:colOff>
      <xdr:row>39</xdr:row>
      <xdr:rowOff>94112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85239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46527</xdr:rowOff>
    </xdr:from>
    <xdr:to>
      <xdr:col>10</xdr:col>
      <xdr:colOff>165100</xdr:colOff>
      <xdr:row>39</xdr:row>
      <xdr:rowOff>148127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139254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72163</xdr:rowOff>
    </xdr:from>
    <xdr:to>
      <xdr:col>6</xdr:col>
      <xdr:colOff>38100</xdr:colOff>
      <xdr:row>40</xdr:row>
      <xdr:rowOff>2313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164890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163817</xdr:rowOff>
    </xdr:from>
    <xdr:to>
      <xdr:col>24</xdr:col>
      <xdr:colOff>63500</xdr:colOff>
      <xdr:row>58</xdr:row>
      <xdr:rowOff>84983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36467"/>
          <a:ext cx="838200" cy="9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146638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4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154918</xdr:rowOff>
    </xdr:from>
    <xdr:to>
      <xdr:col>19</xdr:col>
      <xdr:colOff>177800</xdr:colOff>
      <xdr:row>58</xdr:row>
      <xdr:rowOff>84983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27568"/>
          <a:ext cx="889000" cy="10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150710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154918</xdr:rowOff>
    </xdr:from>
    <xdr:to>
      <xdr:col>15</xdr:col>
      <xdr:colOff>50800</xdr:colOff>
      <xdr:row>58</xdr:row>
      <xdr:rowOff>165957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27568"/>
          <a:ext cx="889000" cy="18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165922</xdr:rowOff>
    </xdr:from>
    <xdr:to>
      <xdr:col>15</xdr:col>
      <xdr:colOff>101600</xdr:colOff>
      <xdr:row>55</xdr:row>
      <xdr:rowOff>96072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4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112599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19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165957</xdr:rowOff>
    </xdr:from>
    <xdr:to>
      <xdr:col>10</xdr:col>
      <xdr:colOff>114300</xdr:colOff>
      <xdr:row>59</xdr:row>
      <xdr:rowOff>8222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1005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15829</xdr:rowOff>
    </xdr:from>
    <xdr:to>
      <xdr:col>10</xdr:col>
      <xdr:colOff>165100</xdr:colOff>
      <xdr:row>55</xdr:row>
      <xdr:rowOff>117429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4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133956</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22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132611</xdr:rowOff>
    </xdr:from>
    <xdr:to>
      <xdr:col>6</xdr:col>
      <xdr:colOff>38100</xdr:colOff>
      <xdr:row>55</xdr:row>
      <xdr:rowOff>62761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3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79288</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16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113017</xdr:rowOff>
    </xdr:from>
    <xdr:to>
      <xdr:col>24</xdr:col>
      <xdr:colOff>114300</xdr:colOff>
      <xdr:row>58</xdr:row>
      <xdr:rowOff>43167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8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91444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34183</xdr:rowOff>
    </xdr:from>
    <xdr:to>
      <xdr:col>20</xdr:col>
      <xdr:colOff>38100</xdr:colOff>
      <xdr:row>58</xdr:row>
      <xdr:rowOff>135783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126910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104118</xdr:rowOff>
    </xdr:from>
    <xdr:to>
      <xdr:col>15</xdr:col>
      <xdr:colOff>101600</xdr:colOff>
      <xdr:row>58</xdr:row>
      <xdr:rowOff>34268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7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6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115157</xdr:rowOff>
    </xdr:from>
    <xdr:to>
      <xdr:col>10</xdr:col>
      <xdr:colOff>165100</xdr:colOff>
      <xdr:row>59</xdr:row>
      <xdr:rowOff>45307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36434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128872</xdr:rowOff>
    </xdr:from>
    <xdr:to>
      <xdr:col>6</xdr:col>
      <xdr:colOff>38100</xdr:colOff>
      <xdr:row>59</xdr:row>
      <xdr:rowOff>59022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50149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6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129032</xdr:rowOff>
    </xdr:from>
    <xdr:to>
      <xdr:col>24</xdr:col>
      <xdr:colOff>63500</xdr:colOff>
      <xdr:row>78</xdr:row>
      <xdr:rowOff>939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30682"/>
          <a:ext cx="8382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4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89522</xdr:rowOff>
    </xdr:from>
    <xdr:to>
      <xdr:col>19</xdr:col>
      <xdr:colOff>177800</xdr:colOff>
      <xdr:row>78</xdr:row>
      <xdr:rowOff>939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91172"/>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89522</xdr:rowOff>
    </xdr:from>
    <xdr:to>
      <xdr:col>15</xdr:col>
      <xdr:colOff>50800</xdr:colOff>
      <xdr:row>77</xdr:row>
      <xdr:rowOff>170027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91172"/>
          <a:ext cx="889000" cy="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89433</xdr:rowOff>
    </xdr:from>
    <xdr:to>
      <xdr:col>15</xdr:col>
      <xdr:colOff>101600</xdr:colOff>
      <xdr:row>77</xdr:row>
      <xdr:rowOff>19583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36110</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28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118745</xdr:rowOff>
    </xdr:from>
    <xdr:to>
      <xdr:col>10</xdr:col>
      <xdr:colOff>114300</xdr:colOff>
      <xdr:row>77</xdr:row>
      <xdr:rowOff>170027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20395"/>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147841</xdr:rowOff>
    </xdr:from>
    <xdr:to>
      <xdr:col>10</xdr:col>
      <xdr:colOff>165100</xdr:colOff>
      <xdr:row>77</xdr:row>
      <xdr:rowOff>77991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94518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166281</xdr:rowOff>
    </xdr:from>
    <xdr:to>
      <xdr:col>6</xdr:col>
      <xdr:colOff>38100</xdr:colOff>
      <xdr:row>77</xdr:row>
      <xdr:rowOff>96431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112958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78232</xdr:rowOff>
    </xdr:from>
    <xdr:to>
      <xdr:col>24</xdr:col>
      <xdr:colOff>114300</xdr:colOff>
      <xdr:row>78</xdr:row>
      <xdr:rowOff>8382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56659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5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121589</xdr:rowOff>
    </xdr:from>
    <xdr:to>
      <xdr:col>20</xdr:col>
      <xdr:colOff>38100</xdr:colOff>
      <xdr:row>78</xdr:row>
      <xdr:rowOff>51739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42866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38722</xdr:rowOff>
    </xdr:from>
    <xdr:to>
      <xdr:col>15</xdr:col>
      <xdr:colOff>101600</xdr:colOff>
      <xdr:row>77</xdr:row>
      <xdr:rowOff>140322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131449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3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119227</xdr:rowOff>
    </xdr:from>
    <xdr:to>
      <xdr:col>10</xdr:col>
      <xdr:colOff>165100</xdr:colOff>
      <xdr:row>78</xdr:row>
      <xdr:rowOff>49377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40504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1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67945</xdr:rowOff>
    </xdr:from>
    <xdr:to>
      <xdr:col>6</xdr:col>
      <xdr:colOff>38100</xdr:colOff>
      <xdr:row>77</xdr:row>
      <xdr:rowOff>169545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160672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6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122588</xdr:rowOff>
    </xdr:from>
    <xdr:to>
      <xdr:col>24</xdr:col>
      <xdr:colOff>63500</xdr:colOff>
      <xdr:row>91</xdr:row>
      <xdr:rowOff>41452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5381638"/>
          <a:ext cx="838200" cy="26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94318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8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122588</xdr:rowOff>
    </xdr:from>
    <xdr:to>
      <xdr:col>19</xdr:col>
      <xdr:colOff>177800</xdr:colOff>
      <xdr:row>93</xdr:row>
      <xdr:rowOff>24061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381638"/>
          <a:ext cx="889000" cy="58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21640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24061</xdr:rowOff>
    </xdr:from>
    <xdr:to>
      <xdr:col>15</xdr:col>
      <xdr:colOff>50800</xdr:colOff>
      <xdr:row>93</xdr:row>
      <xdr:rowOff>95531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5968911"/>
          <a:ext cx="889000" cy="7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87626</xdr:rowOff>
    </xdr:from>
    <xdr:to>
      <xdr:col>15</xdr:col>
      <xdr:colOff>101600</xdr:colOff>
      <xdr:row>96</xdr:row>
      <xdr:rowOff>17776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7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8903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95531</xdr:rowOff>
    </xdr:from>
    <xdr:to>
      <xdr:col>10</xdr:col>
      <xdr:colOff>114300</xdr:colOff>
      <xdr:row>93</xdr:row>
      <xdr:rowOff>142574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040381"/>
          <a:ext cx="889000" cy="4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74874</xdr:rowOff>
    </xdr:from>
    <xdr:to>
      <xdr:col>10</xdr:col>
      <xdr:colOff>165100</xdr:colOff>
      <xdr:row>96</xdr:row>
      <xdr:rowOff>5024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167601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156483</xdr:rowOff>
    </xdr:from>
    <xdr:to>
      <xdr:col>6</xdr:col>
      <xdr:colOff>38100</xdr:colOff>
      <xdr:row>96</xdr:row>
      <xdr:rowOff>86633</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77760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162102</xdr:rowOff>
    </xdr:from>
    <xdr:to>
      <xdr:col>24</xdr:col>
      <xdr:colOff>114300</xdr:colOff>
      <xdr:row>91</xdr:row>
      <xdr:rowOff>92252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5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115129</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54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71788</xdr:rowOff>
    </xdr:from>
    <xdr:to>
      <xdr:col>20</xdr:col>
      <xdr:colOff>38100</xdr:colOff>
      <xdr:row>90</xdr:row>
      <xdr:rowOff>1938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33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18465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1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144711</xdr:rowOff>
    </xdr:from>
    <xdr:to>
      <xdr:col>15</xdr:col>
      <xdr:colOff>101600</xdr:colOff>
      <xdr:row>93</xdr:row>
      <xdr:rowOff>74861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9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91388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69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44731</xdr:rowOff>
    </xdr:from>
    <xdr:to>
      <xdr:col>10</xdr:col>
      <xdr:colOff>165100</xdr:colOff>
      <xdr:row>93</xdr:row>
      <xdr:rowOff>146331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9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162858</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76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91774</xdr:rowOff>
    </xdr:from>
    <xdr:to>
      <xdr:col>6</xdr:col>
      <xdr:colOff>38100</xdr:colOff>
      <xdr:row>94</xdr:row>
      <xdr:rowOff>21924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0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38451</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81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106926</xdr:rowOff>
    </xdr:from>
    <xdr:to>
      <xdr:col>54</xdr:col>
      <xdr:colOff>189865</xdr:colOff>
      <xdr:row>39</xdr:row>
      <xdr:rowOff>73116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936226"/>
          <a:ext cx="1270" cy="82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76943</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76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73116</xdr:rowOff>
    </xdr:from>
    <xdr:to>
      <xdr:col>55</xdr:col>
      <xdr:colOff>88900</xdr:colOff>
      <xdr:row>39</xdr:row>
      <xdr:rowOff>73116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759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53603</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71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106926</xdr:rowOff>
    </xdr:from>
    <xdr:to>
      <xdr:col>55</xdr:col>
      <xdr:colOff>88900</xdr:colOff>
      <xdr:row>34</xdr:row>
      <xdr:rowOff>106926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93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100602</xdr:rowOff>
    </xdr:from>
    <xdr:to>
      <xdr:col>55</xdr:col>
      <xdr:colOff>0</xdr:colOff>
      <xdr:row>38</xdr:row>
      <xdr:rowOff>118821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615702"/>
          <a:ext cx="8382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164035</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16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141158</xdr:rowOff>
    </xdr:from>
    <xdr:to>
      <xdr:col>55</xdr:col>
      <xdr:colOff>50800</xdr:colOff>
      <xdr:row>37</xdr:row>
      <xdr:rowOff>71308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1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100282</xdr:rowOff>
    </xdr:from>
    <xdr:to>
      <xdr:col>50</xdr:col>
      <xdr:colOff>114300</xdr:colOff>
      <xdr:row>38</xdr:row>
      <xdr:rowOff>100602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929582"/>
          <a:ext cx="889000" cy="68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19969</xdr:rowOff>
    </xdr:from>
    <xdr:to>
      <xdr:col>50</xdr:col>
      <xdr:colOff>165100</xdr:colOff>
      <xdr:row>37</xdr:row>
      <xdr:rowOff>121569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138096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100282</xdr:rowOff>
    </xdr:from>
    <xdr:to>
      <xdr:col>45</xdr:col>
      <xdr:colOff>177800</xdr:colOff>
      <xdr:row>39</xdr:row>
      <xdr:rowOff>91176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929582"/>
          <a:ext cx="889000" cy="84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94386</xdr:rowOff>
    </xdr:from>
    <xdr:to>
      <xdr:col>46</xdr:col>
      <xdr:colOff>38100</xdr:colOff>
      <xdr:row>32</xdr:row>
      <xdr:rowOff>24536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4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41063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18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91176</xdr:rowOff>
    </xdr:from>
    <xdr:to>
      <xdr:col>41</xdr:col>
      <xdr:colOff>50800</xdr:colOff>
      <xdr:row>39</xdr:row>
      <xdr:rowOff>120033</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777726"/>
          <a:ext cx="889000" cy="2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135077</xdr:rowOff>
    </xdr:from>
    <xdr:to>
      <xdr:col>41</xdr:col>
      <xdr:colOff>101600</xdr:colOff>
      <xdr:row>37</xdr:row>
      <xdr:rowOff>65227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3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81754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116561</xdr:rowOff>
    </xdr:from>
    <xdr:to>
      <xdr:col>36</xdr:col>
      <xdr:colOff>165100</xdr:colOff>
      <xdr:row>37</xdr:row>
      <xdr:rowOff>46711</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28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63238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06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68021</xdr:rowOff>
    </xdr:from>
    <xdr:to>
      <xdr:col>55</xdr:col>
      <xdr:colOff>50800</xdr:colOff>
      <xdr:row>38</xdr:row>
      <xdr:rowOff>169621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154398</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49802</xdr:rowOff>
    </xdr:from>
    <xdr:to>
      <xdr:col>50</xdr:col>
      <xdr:colOff>165100</xdr:colOff>
      <xdr:row>38</xdr:row>
      <xdr:rowOff>151402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142529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5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49482</xdr:rowOff>
    </xdr:from>
    <xdr:to>
      <xdr:col>46</xdr:col>
      <xdr:colOff>38100</xdr:colOff>
      <xdr:row>34</xdr:row>
      <xdr:rowOff>151082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8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142209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97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40376</xdr:rowOff>
    </xdr:from>
    <xdr:to>
      <xdr:col>41</xdr:col>
      <xdr:colOff>101600</xdr:colOff>
      <xdr:row>39</xdr:row>
      <xdr:rowOff>141976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133103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1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69233</xdr:rowOff>
    </xdr:from>
    <xdr:to>
      <xdr:col>36</xdr:col>
      <xdr:colOff>165100</xdr:colOff>
      <xdr:row>39</xdr:row>
      <xdr:rowOff>170833</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161960</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30734</xdr:rowOff>
    </xdr:from>
    <xdr:to>
      <xdr:col>55</xdr:col>
      <xdr:colOff>0</xdr:colOff>
      <xdr:row>58</xdr:row>
      <xdr:rowOff>112867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9803384"/>
          <a:ext cx="838200" cy="25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109676</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53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30734</xdr:rowOff>
    </xdr:from>
    <xdr:to>
      <xdr:col>50</xdr:col>
      <xdr:colOff>114300</xdr:colOff>
      <xdr:row>57</xdr:row>
      <xdr:rowOff>36678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80338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23951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4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59483</xdr:rowOff>
    </xdr:from>
    <xdr:to>
      <xdr:col>45</xdr:col>
      <xdr:colOff>177800</xdr:colOff>
      <xdr:row>57</xdr:row>
      <xdr:rowOff>36678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7861300" y="9660683"/>
          <a:ext cx="889000" cy="14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38085</xdr:rowOff>
    </xdr:from>
    <xdr:to>
      <xdr:col>46</xdr:col>
      <xdr:colOff>38100</xdr:colOff>
      <xdr:row>53</xdr:row>
      <xdr:rowOff>139685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12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156212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890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59483</xdr:rowOff>
    </xdr:from>
    <xdr:to>
      <xdr:col>41</xdr:col>
      <xdr:colOff>50800</xdr:colOff>
      <xdr:row>59</xdr:row>
      <xdr:rowOff>78544</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660683"/>
          <a:ext cx="889000" cy="53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169487</xdr:rowOff>
    </xdr:from>
    <xdr:to>
      <xdr:col>41</xdr:col>
      <xdr:colOff>101600</xdr:colOff>
      <xdr:row>54</xdr:row>
      <xdr:rowOff>99637</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25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116164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03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159581</xdr:rowOff>
    </xdr:from>
    <xdr:to>
      <xdr:col>36</xdr:col>
      <xdr:colOff>165100</xdr:colOff>
      <xdr:row>55</xdr:row>
      <xdr:rowOff>89731</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41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106258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1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62067</xdr:rowOff>
    </xdr:from>
    <xdr:to>
      <xdr:col>55</xdr:col>
      <xdr:colOff>50800</xdr:colOff>
      <xdr:row>58</xdr:row>
      <xdr:rowOff>163667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100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40494</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98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151384</xdr:rowOff>
    </xdr:from>
    <xdr:to>
      <xdr:col>50</xdr:col>
      <xdr:colOff>165100</xdr:colOff>
      <xdr:row>57</xdr:row>
      <xdr:rowOff>81534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75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72661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84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157328</xdr:rowOff>
    </xdr:from>
    <xdr:to>
      <xdr:col>46</xdr:col>
      <xdr:colOff>38100</xdr:colOff>
      <xdr:row>57</xdr:row>
      <xdr:rowOff>87478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7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78605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8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8683</xdr:rowOff>
    </xdr:from>
    <xdr:to>
      <xdr:col>41</xdr:col>
      <xdr:colOff>101600</xdr:colOff>
      <xdr:row>56</xdr:row>
      <xdr:rowOff>110283</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6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101410</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70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27744</xdr:rowOff>
    </xdr:from>
    <xdr:to>
      <xdr:col>36</xdr:col>
      <xdr:colOff>165100</xdr:colOff>
      <xdr:row>59</xdr:row>
      <xdr:rowOff>129344</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101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120471</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102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33465</xdr:rowOff>
    </xdr:from>
    <xdr:to>
      <xdr:col>55</xdr:col>
      <xdr:colOff>0</xdr:colOff>
      <xdr:row>79</xdr:row>
      <xdr:rowOff>35610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578015"/>
          <a:ext cx="8382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124588</xdr:rowOff>
    </xdr:from>
    <xdr:to>
      <xdr:col>50</xdr:col>
      <xdr:colOff>114300</xdr:colOff>
      <xdr:row>79</xdr:row>
      <xdr:rowOff>33465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497688"/>
          <a:ext cx="889000" cy="8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24588</xdr:rowOff>
    </xdr:from>
    <xdr:to>
      <xdr:col>45</xdr:col>
      <xdr:colOff>177800</xdr:colOff>
      <xdr:row>78</xdr:row>
      <xdr:rowOff>124588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397688"/>
          <a:ext cx="889000" cy="10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125082</xdr:rowOff>
    </xdr:from>
    <xdr:to>
      <xdr:col>46</xdr:col>
      <xdr:colOff>38100</xdr:colOff>
      <xdr:row>77</xdr:row>
      <xdr:rowOff>55232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71759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24588</xdr:rowOff>
    </xdr:from>
    <xdr:to>
      <xdr:col>41</xdr:col>
      <xdr:colOff>50800</xdr:colOff>
      <xdr:row>79</xdr:row>
      <xdr:rowOff>36474</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397688"/>
          <a:ext cx="889000" cy="18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133122</xdr:rowOff>
    </xdr:from>
    <xdr:to>
      <xdr:col>41</xdr:col>
      <xdr:colOff>101600</xdr:colOff>
      <xdr:row>77</xdr:row>
      <xdr:rowOff>63272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16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79798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9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102108</xdr:rowOff>
    </xdr:from>
    <xdr:to>
      <xdr:col>36</xdr:col>
      <xdr:colOff>165100</xdr:colOff>
      <xdr:row>78</xdr:row>
      <xdr:rowOff>32258</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30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48785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156260</xdr:rowOff>
    </xdr:from>
    <xdr:to>
      <xdr:col>55</xdr:col>
      <xdr:colOff>50800</xdr:colOff>
      <xdr:row>79</xdr:row>
      <xdr:rowOff>86410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71187</xdr:rowOff>
    </xdr:from>
    <xdr:ext cx="378565"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44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154115</xdr:rowOff>
    </xdr:from>
    <xdr:to>
      <xdr:col>50</xdr:col>
      <xdr:colOff>165100</xdr:colOff>
      <xdr:row>79</xdr:row>
      <xdr:rowOff>84265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75392</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50017" y="13619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73788</xdr:rowOff>
    </xdr:from>
    <xdr:to>
      <xdr:col>46</xdr:col>
      <xdr:colOff>38100</xdr:colOff>
      <xdr:row>79</xdr:row>
      <xdr:rowOff>3938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4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166515</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5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145238</xdr:rowOff>
    </xdr:from>
    <xdr:to>
      <xdr:col>41</xdr:col>
      <xdr:colOff>101600</xdr:colOff>
      <xdr:row>78</xdr:row>
      <xdr:rowOff>75388</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3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66515</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4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157124</xdr:rowOff>
    </xdr:from>
    <xdr:to>
      <xdr:col>36</xdr:col>
      <xdr:colOff>165100</xdr:colOff>
      <xdr:row>79</xdr:row>
      <xdr:rowOff>87274</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5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78401</xdr:rowOff>
    </xdr:from>
    <xdr:ext cx="378565"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83017" y="13622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12500</xdr:rowOff>
    </xdr:from>
    <xdr:to>
      <xdr:col>55</xdr:col>
      <xdr:colOff>0</xdr:colOff>
      <xdr:row>96</xdr:row>
      <xdr:rowOff>3634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9639300" y="16128800"/>
          <a:ext cx="838200" cy="33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12500</xdr:rowOff>
    </xdr:from>
    <xdr:to>
      <xdr:col>50</xdr:col>
      <xdr:colOff>114300</xdr:colOff>
      <xdr:row>94</xdr:row>
      <xdr:rowOff>61633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8750300" y="16128800"/>
          <a:ext cx="889000" cy="4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43896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61633</xdr:rowOff>
    </xdr:from>
    <xdr:to>
      <xdr:col>45</xdr:col>
      <xdr:colOff>177800</xdr:colOff>
      <xdr:row>94</xdr:row>
      <xdr:rowOff>163263</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7861300" y="16177933"/>
          <a:ext cx="889000" cy="10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7159</xdr:rowOff>
    </xdr:from>
    <xdr:to>
      <xdr:col>46</xdr:col>
      <xdr:colOff>38100</xdr:colOff>
      <xdr:row>93</xdr:row>
      <xdr:rowOff>108759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595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125286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572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163263</xdr:rowOff>
    </xdr:from>
    <xdr:to>
      <xdr:col>41</xdr:col>
      <xdr:colOff>50800</xdr:colOff>
      <xdr:row>97</xdr:row>
      <xdr:rowOff>133773</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6972300" y="16279563"/>
          <a:ext cx="889000" cy="4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3338</xdr:rowOff>
    </xdr:from>
    <xdr:to>
      <xdr:col>41</xdr:col>
      <xdr:colOff>101600</xdr:colOff>
      <xdr:row>94</xdr:row>
      <xdr:rowOff>104938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121465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58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170445</xdr:rowOff>
    </xdr:from>
    <xdr:to>
      <xdr:col>36</xdr:col>
      <xdr:colOff>165100</xdr:colOff>
      <xdr:row>94</xdr:row>
      <xdr:rowOff>100595</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1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117122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58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124284</xdr:rowOff>
    </xdr:from>
    <xdr:to>
      <xdr:col>55</xdr:col>
      <xdr:colOff>50800</xdr:colOff>
      <xdr:row>96</xdr:row>
      <xdr:rowOff>54434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4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102711</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3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133150</xdr:rowOff>
    </xdr:from>
    <xdr:to>
      <xdr:col>50</xdr:col>
      <xdr:colOff>165100</xdr:colOff>
      <xdr:row>94</xdr:row>
      <xdr:rowOff>63300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60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79827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585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10833</xdr:rowOff>
    </xdr:from>
    <xdr:to>
      <xdr:col>46</xdr:col>
      <xdr:colOff>38100</xdr:colOff>
      <xdr:row>94</xdr:row>
      <xdr:rowOff>112433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61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103560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62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112463</xdr:rowOff>
    </xdr:from>
    <xdr:to>
      <xdr:col>41</xdr:col>
      <xdr:colOff>101600</xdr:colOff>
      <xdr:row>95</xdr:row>
      <xdr:rowOff>42613</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33740</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32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82973</xdr:rowOff>
    </xdr:from>
    <xdr:to>
      <xdr:col>36</xdr:col>
      <xdr:colOff>165100</xdr:colOff>
      <xdr:row>98</xdr:row>
      <xdr:rowOff>13123</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71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4250</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680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87625</xdr:rowOff>
    </xdr:from>
    <xdr:to>
      <xdr:col>85</xdr:col>
      <xdr:colOff>127000</xdr:colOff>
      <xdr:row>38</xdr:row>
      <xdr:rowOff>131836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602725"/>
          <a:ext cx="8382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102392</xdr:rowOff>
    </xdr:from>
    <xdr:to>
      <xdr:col>81</xdr:col>
      <xdr:colOff>50800</xdr:colOff>
      <xdr:row>38</xdr:row>
      <xdr:rowOff>131836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617492"/>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74092</xdr:rowOff>
    </xdr:from>
    <xdr:to>
      <xdr:col>76</xdr:col>
      <xdr:colOff>114300</xdr:colOff>
      <xdr:row>38</xdr:row>
      <xdr:rowOff>102392</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417742"/>
          <a:ext cx="889000" cy="19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98547</xdr:rowOff>
    </xdr:from>
    <xdr:to>
      <xdr:col>76</xdr:col>
      <xdr:colOff>165100</xdr:colOff>
      <xdr:row>37</xdr:row>
      <xdr:rowOff>28697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45224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0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74092</xdr:rowOff>
    </xdr:from>
    <xdr:to>
      <xdr:col>71</xdr:col>
      <xdr:colOff>177800</xdr:colOff>
      <xdr:row>37</xdr:row>
      <xdr:rowOff>114371</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417742"/>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6558</xdr:rowOff>
    </xdr:from>
    <xdr:to>
      <xdr:col>72</xdr:col>
      <xdr:colOff>38100</xdr:colOff>
      <xdr:row>35</xdr:row>
      <xdr:rowOff>108158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124685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155606</xdr:rowOff>
    </xdr:from>
    <xdr:to>
      <xdr:col>67</xdr:col>
      <xdr:colOff>101600</xdr:colOff>
      <xdr:row>35</xdr:row>
      <xdr:rowOff>85756</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102283</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36825</xdr:rowOff>
    </xdr:from>
    <xdr:to>
      <xdr:col>85</xdr:col>
      <xdr:colOff>177800</xdr:colOff>
      <xdr:row>38</xdr:row>
      <xdr:rowOff>138425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5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123202</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46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81036</xdr:rowOff>
    </xdr:from>
    <xdr:to>
      <xdr:col>81</xdr:col>
      <xdr:colOff>101600</xdr:colOff>
      <xdr:row>39</xdr:row>
      <xdr:rowOff>11186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5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2313</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92017" y="668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51592</xdr:rowOff>
    </xdr:from>
    <xdr:to>
      <xdr:col>76</xdr:col>
      <xdr:colOff>165100</xdr:colOff>
      <xdr:row>38</xdr:row>
      <xdr:rowOff>153192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144319</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659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23292</xdr:rowOff>
    </xdr:from>
    <xdr:to>
      <xdr:col>72</xdr:col>
      <xdr:colOff>38100</xdr:colOff>
      <xdr:row>37</xdr:row>
      <xdr:rowOff>124892</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3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116019</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45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63571</xdr:rowOff>
    </xdr:from>
    <xdr:to>
      <xdr:col>67</xdr:col>
      <xdr:colOff>101600</xdr:colOff>
      <xdr:row>37</xdr:row>
      <xdr:rowOff>165171</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4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156298</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49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103632</xdr:rowOff>
    </xdr:from>
    <xdr:to>
      <xdr:col>85</xdr:col>
      <xdr:colOff>127000</xdr:colOff>
      <xdr:row>75</xdr:row>
      <xdr:rowOff>161607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962382"/>
          <a:ext cx="838200" cy="5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111218</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62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161607</xdr:rowOff>
    </xdr:from>
    <xdr:to>
      <xdr:col>81</xdr:col>
      <xdr:colOff>50800</xdr:colOff>
      <xdr:row>76</xdr:row>
      <xdr:rowOff>51879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02035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59008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5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142646</xdr:rowOff>
    </xdr:from>
    <xdr:to>
      <xdr:col>76</xdr:col>
      <xdr:colOff>114300</xdr:colOff>
      <xdr:row>76</xdr:row>
      <xdr:rowOff>51879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001396"/>
          <a:ext cx="889000" cy="8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36411</xdr:rowOff>
    </xdr:from>
    <xdr:to>
      <xdr:col>76</xdr:col>
      <xdr:colOff>165100</xdr:colOff>
      <xdr:row>73</xdr:row>
      <xdr:rowOff>138011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5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154538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3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115176</xdr:rowOff>
    </xdr:from>
    <xdr:to>
      <xdr:col>71</xdr:col>
      <xdr:colOff>177800</xdr:colOff>
      <xdr:row>75</xdr:row>
      <xdr:rowOff>142646</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973926"/>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72631</xdr:rowOff>
    </xdr:from>
    <xdr:to>
      <xdr:col>72</xdr:col>
      <xdr:colOff>38100</xdr:colOff>
      <xdr:row>74</xdr:row>
      <xdr:rowOff>2781</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5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19308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36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97193</xdr:rowOff>
    </xdr:from>
    <xdr:to>
      <xdr:col>67</xdr:col>
      <xdr:colOff>101600</xdr:colOff>
      <xdr:row>74</xdr:row>
      <xdr:rowOff>27343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61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43870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38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52832</xdr:rowOff>
    </xdr:from>
    <xdr:to>
      <xdr:col>85</xdr:col>
      <xdr:colOff>177800</xdr:colOff>
      <xdr:row>75</xdr:row>
      <xdr:rowOff>154431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911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31259</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89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110807</xdr:rowOff>
    </xdr:from>
    <xdr:to>
      <xdr:col>81</xdr:col>
      <xdr:colOff>101600</xdr:colOff>
      <xdr:row>76</xdr:row>
      <xdr:rowOff>40957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9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32084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0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1079</xdr:rowOff>
    </xdr:from>
    <xdr:to>
      <xdr:col>76</xdr:col>
      <xdr:colOff>165100</xdr:colOff>
      <xdr:row>76</xdr:row>
      <xdr:rowOff>102679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93806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2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91846</xdr:rowOff>
    </xdr:from>
    <xdr:to>
      <xdr:col>72</xdr:col>
      <xdr:colOff>38100</xdr:colOff>
      <xdr:row>76</xdr:row>
      <xdr:rowOff>21996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9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13124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04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64376</xdr:rowOff>
    </xdr:from>
    <xdr:to>
      <xdr:col>67</xdr:col>
      <xdr:colOff>101600</xdr:colOff>
      <xdr:row>75</xdr:row>
      <xdr:rowOff>165976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9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157103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01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39573</xdr:rowOff>
    </xdr:from>
    <xdr:to>
      <xdr:col>85</xdr:col>
      <xdr:colOff>127000</xdr:colOff>
      <xdr:row>96</xdr:row>
      <xdr:rowOff>156552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5481300" y="16498773"/>
          <a:ext cx="838200" cy="1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33253</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3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39573</xdr:rowOff>
    </xdr:from>
    <xdr:to>
      <xdr:col>81</xdr:col>
      <xdr:colOff>50800</xdr:colOff>
      <xdr:row>97</xdr:row>
      <xdr:rowOff>75447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498773"/>
          <a:ext cx="889000" cy="20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56658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75447</xdr:rowOff>
    </xdr:from>
    <xdr:to>
      <xdr:col>76</xdr:col>
      <xdr:colOff>114300</xdr:colOff>
      <xdr:row>99</xdr:row>
      <xdr:rowOff>34266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706097"/>
          <a:ext cx="889000" cy="30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37922</xdr:rowOff>
    </xdr:from>
    <xdr:to>
      <xdr:col>76</xdr:col>
      <xdr:colOff>165100</xdr:colOff>
      <xdr:row>95</xdr:row>
      <xdr:rowOff>139522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32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156049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10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34266</xdr:rowOff>
    </xdr:from>
    <xdr:to>
      <xdr:col>71</xdr:col>
      <xdr:colOff>177800</xdr:colOff>
      <xdr:row>99</xdr:row>
      <xdr:rowOff>72851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7007816"/>
          <a:ext cx="889000" cy="3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2522</xdr:rowOff>
    </xdr:from>
    <xdr:to>
      <xdr:col>72</xdr:col>
      <xdr:colOff>38100</xdr:colOff>
      <xdr:row>96</xdr:row>
      <xdr:rowOff>104122</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46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120649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2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20075</xdr:rowOff>
    </xdr:from>
    <xdr:to>
      <xdr:col>67</xdr:col>
      <xdr:colOff>101600</xdr:colOff>
      <xdr:row>95</xdr:row>
      <xdr:rowOff>121675</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30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138202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0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105752</xdr:rowOff>
    </xdr:from>
    <xdr:to>
      <xdr:col>85</xdr:col>
      <xdr:colOff>177800</xdr:colOff>
      <xdr:row>97</xdr:row>
      <xdr:rowOff>35902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5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84179</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54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160223</xdr:rowOff>
    </xdr:from>
    <xdr:to>
      <xdr:col>81</xdr:col>
      <xdr:colOff>101600</xdr:colOff>
      <xdr:row>96</xdr:row>
      <xdr:rowOff>90373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44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81500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5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24647</xdr:rowOff>
    </xdr:from>
    <xdr:to>
      <xdr:col>76</xdr:col>
      <xdr:colOff>165100</xdr:colOff>
      <xdr:row>97</xdr:row>
      <xdr:rowOff>126247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6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117374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7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154916</xdr:rowOff>
    </xdr:from>
    <xdr:to>
      <xdr:col>72</xdr:col>
      <xdr:colOff>38100</xdr:colOff>
      <xdr:row>99</xdr:row>
      <xdr:rowOff>85066</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9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76193</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70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22051</xdr:rowOff>
    </xdr:from>
    <xdr:to>
      <xdr:col>67</xdr:col>
      <xdr:colOff>101600</xdr:colOff>
      <xdr:row>99</xdr:row>
      <xdr:rowOff>123651</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114778</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44630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56576</xdr:rowOff>
    </xdr:from>
    <xdr:to>
      <xdr:col>107</xdr:col>
      <xdr:colOff>101600</xdr:colOff>
      <xdr:row>37</xdr:row>
      <xdr:rowOff>158176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40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3253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17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49992</xdr:rowOff>
    </xdr:from>
    <xdr:to>
      <xdr:col>102</xdr:col>
      <xdr:colOff>165100</xdr:colOff>
      <xdr:row>37</xdr:row>
      <xdr:rowOff>151592</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3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168119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101427</xdr:rowOff>
    </xdr:from>
    <xdr:to>
      <xdr:col>98</xdr:col>
      <xdr:colOff>38100</xdr:colOff>
      <xdr:row>38</xdr:row>
      <xdr:rowOff>31577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44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48104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2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105730</xdr:rowOff>
    </xdr:from>
    <xdr:to>
      <xdr:col>116</xdr:col>
      <xdr:colOff>63500</xdr:colOff>
      <xdr:row>57</xdr:row>
      <xdr:rowOff>108199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878380"/>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87535</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60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108199</xdr:rowOff>
    </xdr:from>
    <xdr:to>
      <xdr:col>111</xdr:col>
      <xdr:colOff>177800</xdr:colOff>
      <xdr:row>57</xdr:row>
      <xdr:rowOff>109890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880849"/>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18864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9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85705</xdr:rowOff>
    </xdr:from>
    <xdr:to>
      <xdr:col>107</xdr:col>
      <xdr:colOff>50800</xdr:colOff>
      <xdr:row>57</xdr:row>
      <xdr:rowOff>109890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858355"/>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91323</xdr:rowOff>
    </xdr:from>
    <xdr:to>
      <xdr:col>107</xdr:col>
      <xdr:colOff>101600</xdr:colOff>
      <xdr:row>58</xdr:row>
      <xdr:rowOff>21473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86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12600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95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85705</xdr:rowOff>
    </xdr:from>
    <xdr:to>
      <xdr:col>102</xdr:col>
      <xdr:colOff>114300</xdr:colOff>
      <xdr:row>57</xdr:row>
      <xdr:rowOff>87442</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9858355"/>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114274</xdr:rowOff>
    </xdr:from>
    <xdr:to>
      <xdr:col>102</xdr:col>
      <xdr:colOff>165100</xdr:colOff>
      <xdr:row>58</xdr:row>
      <xdr:rowOff>44424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8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35551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97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143352</xdr:rowOff>
    </xdr:from>
    <xdr:to>
      <xdr:col>98</xdr:col>
      <xdr:colOff>38100</xdr:colOff>
      <xdr:row>58</xdr:row>
      <xdr:rowOff>73502</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64629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0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54930</xdr:rowOff>
    </xdr:from>
    <xdr:to>
      <xdr:col>116</xdr:col>
      <xdr:colOff>114300</xdr:colOff>
      <xdr:row>57</xdr:row>
      <xdr:rowOff>156530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82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77807</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6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57399</xdr:rowOff>
    </xdr:from>
    <xdr:to>
      <xdr:col>112</xdr:col>
      <xdr:colOff>38100</xdr:colOff>
      <xdr:row>57</xdr:row>
      <xdr:rowOff>158999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83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4076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6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59090</xdr:rowOff>
    </xdr:from>
    <xdr:to>
      <xdr:col>107</xdr:col>
      <xdr:colOff>101600</xdr:colOff>
      <xdr:row>57</xdr:row>
      <xdr:rowOff>160690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8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5767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60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34905</xdr:rowOff>
    </xdr:from>
    <xdr:to>
      <xdr:col>102</xdr:col>
      <xdr:colOff>165100</xdr:colOff>
      <xdr:row>57</xdr:row>
      <xdr:rowOff>136505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8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153032</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58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36642</xdr:rowOff>
    </xdr:from>
    <xdr:to>
      <xdr:col>98</xdr:col>
      <xdr:colOff>38100</xdr:colOff>
      <xdr:row>57</xdr:row>
      <xdr:rowOff>138242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8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154769</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5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91427</xdr:rowOff>
    </xdr:from>
    <xdr:to>
      <xdr:col>116</xdr:col>
      <xdr:colOff>63500</xdr:colOff>
      <xdr:row>74</xdr:row>
      <xdr:rowOff>97066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778727"/>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138631</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82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97066</xdr:rowOff>
    </xdr:from>
    <xdr:to>
      <xdr:col>111</xdr:col>
      <xdr:colOff>177800</xdr:colOff>
      <xdr:row>74</xdr:row>
      <xdr:rowOff>158083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784366"/>
          <a:ext cx="889000" cy="6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65879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9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158083</xdr:rowOff>
    </xdr:from>
    <xdr:to>
      <xdr:col>107</xdr:col>
      <xdr:colOff>50800</xdr:colOff>
      <xdr:row>75</xdr:row>
      <xdr:rowOff>11950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845383"/>
          <a:ext cx="8890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95394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4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11950</xdr:rowOff>
    </xdr:from>
    <xdr:to>
      <xdr:col>102</xdr:col>
      <xdr:colOff>114300</xdr:colOff>
      <xdr:row>75</xdr:row>
      <xdr:rowOff>18771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870700"/>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84385</xdr:rowOff>
    </xdr:from>
    <xdr:to>
      <xdr:col>102</xdr:col>
      <xdr:colOff>165100</xdr:colOff>
      <xdr:row>74</xdr:row>
      <xdr:rowOff>14535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31062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114408</xdr:rowOff>
    </xdr:from>
    <xdr:to>
      <xdr:col>98</xdr:col>
      <xdr:colOff>38100</xdr:colOff>
      <xdr:row>74</xdr:row>
      <xdr:rowOff>44558</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61085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40627</xdr:rowOff>
    </xdr:from>
    <xdr:to>
      <xdr:col>116</xdr:col>
      <xdr:colOff>114300</xdr:colOff>
      <xdr:row>74</xdr:row>
      <xdr:rowOff>142227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7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63504</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57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46266</xdr:rowOff>
    </xdr:from>
    <xdr:to>
      <xdr:col>112</xdr:col>
      <xdr:colOff>38100</xdr:colOff>
      <xdr:row>74</xdr:row>
      <xdr:rowOff>147866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7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164393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5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107283</xdr:rowOff>
    </xdr:from>
    <xdr:to>
      <xdr:col>107</xdr:col>
      <xdr:colOff>101600</xdr:colOff>
      <xdr:row>75</xdr:row>
      <xdr:rowOff>37433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7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28560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8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132600</xdr:rowOff>
    </xdr:from>
    <xdr:to>
      <xdr:col>102</xdr:col>
      <xdr:colOff>165100</xdr:colOff>
      <xdr:row>75</xdr:row>
      <xdr:rowOff>62750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53877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9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139421</xdr:rowOff>
    </xdr:from>
    <xdr:to>
      <xdr:col>98</xdr:col>
      <xdr:colOff>38100</xdr:colOff>
      <xdr:row>75</xdr:row>
      <xdr:rowOff>69571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8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60698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9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歳出総額としては、前年度比で７．２％（</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７２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百万円）の減となっている。これは、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小学校の大規模改修事業、小中学校のトイレ改修事業等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が終了したこ</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とにより普通建設事業費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が５</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６</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減となったことに加え、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臨時特別給付金費が大きく減となったことにより扶助費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１２．２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減となったことが影響している。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が大きく減少し、全体的に歳出減となっている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中で、人件費、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災害復旧事業費、公債費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等の項目が増となった。人件費については、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職員給の増、台風１４号による職員時間外の増により、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増加したことが要因となっている。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物件費では新型コロナウイルス接種体制確保事業は大きく減となったが、光熱水費や消費喚起ポイント還元事業、システム開発委託料、町有林間伐事業委託料等の増が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影響しており、前年度比で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％と増加している。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また、災害復旧事業費については、台風１４号に影響により、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５５４．２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以上のことから、住民一人当たりのコストは、全体では前年度に比べ、主に普通建設事業費、扶助費が大きく減額となっていることが影響し、減となっている。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18,695
18,541
130.63
10,341,703
9,941,967
365,419
5,390,270
8,322,925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170180</xdr:rowOff>
    </xdr:from>
    <xdr:to>
      <xdr:col>24</xdr:col>
      <xdr:colOff>63500</xdr:colOff>
      <xdr:row>37</xdr:row>
      <xdr:rowOff>70739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42380"/>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106443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70739</xdr:rowOff>
    </xdr:from>
    <xdr:to>
      <xdr:col>19</xdr:col>
      <xdr:colOff>177800</xdr:colOff>
      <xdr:row>37</xdr:row>
      <xdr:rowOff>160655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14389"/>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76344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25019</xdr:rowOff>
    </xdr:from>
    <xdr:to>
      <xdr:col>15</xdr:col>
      <xdr:colOff>50800</xdr:colOff>
      <xdr:row>37</xdr:row>
      <xdr:rowOff>160655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68669"/>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85090</xdr:rowOff>
    </xdr:from>
    <xdr:to>
      <xdr:col>15</xdr:col>
      <xdr:colOff>101600</xdr:colOff>
      <xdr:row>36</xdr:row>
      <xdr:rowOff>15240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31767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25019</xdr:rowOff>
    </xdr:from>
    <xdr:to>
      <xdr:col>10</xdr:col>
      <xdr:colOff>114300</xdr:colOff>
      <xdr:row>37</xdr:row>
      <xdr:rowOff>28067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6866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97663</xdr:rowOff>
    </xdr:from>
    <xdr:to>
      <xdr:col>10</xdr:col>
      <xdr:colOff>165100</xdr:colOff>
      <xdr:row>35</xdr:row>
      <xdr:rowOff>27813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44340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0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91567</xdr:rowOff>
    </xdr:from>
    <xdr:to>
      <xdr:col>6</xdr:col>
      <xdr:colOff>38100</xdr:colOff>
      <xdr:row>35</xdr:row>
      <xdr:rowOff>21717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38244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119380</xdr:rowOff>
    </xdr:from>
    <xdr:to>
      <xdr:col>24</xdr:col>
      <xdr:colOff>114300</xdr:colOff>
      <xdr:row>37</xdr:row>
      <xdr:rowOff>49530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97807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19939</xdr:rowOff>
    </xdr:from>
    <xdr:to>
      <xdr:col>20</xdr:col>
      <xdr:colOff>38100</xdr:colOff>
      <xdr:row>37</xdr:row>
      <xdr:rowOff>121539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112666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109855</xdr:rowOff>
    </xdr:from>
    <xdr:to>
      <xdr:col>15</xdr:col>
      <xdr:colOff>101600</xdr:colOff>
      <xdr:row>38</xdr:row>
      <xdr:rowOff>40005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31132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145669</xdr:rowOff>
    </xdr:from>
    <xdr:to>
      <xdr:col>10</xdr:col>
      <xdr:colOff>165100</xdr:colOff>
      <xdr:row>37</xdr:row>
      <xdr:rowOff>75819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66946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148717</xdr:rowOff>
    </xdr:from>
    <xdr:to>
      <xdr:col>6</xdr:col>
      <xdr:colOff>38100</xdr:colOff>
      <xdr:row>37</xdr:row>
      <xdr:rowOff>78867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69994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1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80287</xdr:rowOff>
    </xdr:from>
    <xdr:to>
      <xdr:col>24</xdr:col>
      <xdr:colOff>62865</xdr:colOff>
      <xdr:row>59</xdr:row>
      <xdr:rowOff>38498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995687"/>
          <a:ext cx="1270" cy="1158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42325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5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38498</xdr:rowOff>
    </xdr:from>
    <xdr:to>
      <xdr:col>24</xdr:col>
      <xdr:colOff>152400</xdr:colOff>
      <xdr:row>59</xdr:row>
      <xdr:rowOff>38498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26964</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77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80287</xdr:rowOff>
    </xdr:from>
    <xdr:to>
      <xdr:col>24</xdr:col>
      <xdr:colOff>152400</xdr:colOff>
      <xdr:row>52</xdr:row>
      <xdr:rowOff>80287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95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87983</xdr:rowOff>
    </xdr:from>
    <xdr:to>
      <xdr:col>24</xdr:col>
      <xdr:colOff>63500</xdr:colOff>
      <xdr:row>57</xdr:row>
      <xdr:rowOff>126106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60633"/>
          <a:ext cx="838200" cy="3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65493</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95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42616</xdr:rowOff>
    </xdr:from>
    <xdr:to>
      <xdr:col>24</xdr:col>
      <xdr:colOff>114300</xdr:colOff>
      <xdr:row>56</xdr:row>
      <xdr:rowOff>144216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4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93896</xdr:rowOff>
    </xdr:from>
    <xdr:to>
      <xdr:col>19</xdr:col>
      <xdr:colOff>177800</xdr:colOff>
      <xdr:row>57</xdr:row>
      <xdr:rowOff>87983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180746"/>
          <a:ext cx="889000" cy="67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17745</xdr:rowOff>
    </xdr:from>
    <xdr:to>
      <xdr:col>20</xdr:col>
      <xdr:colOff>38100</xdr:colOff>
      <xdr:row>56</xdr:row>
      <xdr:rowOff>119345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135872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93896</xdr:rowOff>
    </xdr:from>
    <xdr:to>
      <xdr:col>15</xdr:col>
      <xdr:colOff>50800</xdr:colOff>
      <xdr:row>59</xdr:row>
      <xdr:rowOff>64819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180746"/>
          <a:ext cx="889000" cy="99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123616</xdr:rowOff>
    </xdr:from>
    <xdr:to>
      <xdr:col>15</xdr:col>
      <xdr:colOff>101600</xdr:colOff>
      <xdr:row>51</xdr:row>
      <xdr:rowOff>53766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9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70293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7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64819</xdr:rowOff>
    </xdr:from>
    <xdr:to>
      <xdr:col>10</xdr:col>
      <xdr:colOff>114300</xdr:colOff>
      <xdr:row>59</xdr:row>
      <xdr:rowOff>116047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80369"/>
          <a:ext cx="889000" cy="5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46274</xdr:rowOff>
    </xdr:from>
    <xdr:to>
      <xdr:col>10</xdr:col>
      <xdr:colOff>165100</xdr:colOff>
      <xdr:row>56</xdr:row>
      <xdr:rowOff>147874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4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164401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42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114077</xdr:rowOff>
    </xdr:from>
    <xdr:to>
      <xdr:col>6</xdr:col>
      <xdr:colOff>38100</xdr:colOff>
      <xdr:row>57</xdr:row>
      <xdr:rowOff>44227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60754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49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75306</xdr:rowOff>
    </xdr:from>
    <xdr:to>
      <xdr:col>24</xdr:col>
      <xdr:colOff>114300</xdr:colOff>
      <xdr:row>58</xdr:row>
      <xdr:rowOff>5456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4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53733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37183</xdr:rowOff>
    </xdr:from>
    <xdr:to>
      <xdr:col>20</xdr:col>
      <xdr:colOff>38100</xdr:colOff>
      <xdr:row>57</xdr:row>
      <xdr:rowOff>138783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0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129910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0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43096</xdr:rowOff>
    </xdr:from>
    <xdr:to>
      <xdr:col>15</xdr:col>
      <xdr:colOff>101600</xdr:colOff>
      <xdr:row>53</xdr:row>
      <xdr:rowOff>144696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1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135823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2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14019</xdr:rowOff>
    </xdr:from>
    <xdr:to>
      <xdr:col>10</xdr:col>
      <xdr:colOff>165100</xdr:colOff>
      <xdr:row>59</xdr:row>
      <xdr:rowOff>115619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1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106746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22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65247</xdr:rowOff>
    </xdr:from>
    <xdr:to>
      <xdr:col>6</xdr:col>
      <xdr:colOff>38100</xdr:colOff>
      <xdr:row>59</xdr:row>
      <xdr:rowOff>166847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157974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2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55052</xdr:rowOff>
    </xdr:from>
    <xdr:to>
      <xdr:col>24</xdr:col>
      <xdr:colOff>62865</xdr:colOff>
      <xdr:row>79</xdr:row>
      <xdr:rowOff>169794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28002"/>
          <a:ext cx="1270" cy="1486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2171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71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169794</xdr:rowOff>
    </xdr:from>
    <xdr:to>
      <xdr:col>24</xdr:col>
      <xdr:colOff>152400</xdr:colOff>
      <xdr:row>79</xdr:row>
      <xdr:rowOff>169794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71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1729</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0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55052</xdr:rowOff>
    </xdr:from>
    <xdr:to>
      <xdr:col>24</xdr:col>
      <xdr:colOff>152400</xdr:colOff>
      <xdr:row>71</xdr:row>
      <xdr:rowOff>55052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2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164928</xdr:rowOff>
    </xdr:from>
    <xdr:to>
      <xdr:col>24</xdr:col>
      <xdr:colOff>63500</xdr:colOff>
      <xdr:row>74</xdr:row>
      <xdr:rowOff>33156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509328"/>
          <a:ext cx="838200" cy="2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54639</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084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76212</xdr:rowOff>
    </xdr:from>
    <xdr:to>
      <xdr:col>24</xdr:col>
      <xdr:colOff>114300</xdr:colOff>
      <xdr:row>77</xdr:row>
      <xdr:rowOff>6362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10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164928</xdr:rowOff>
    </xdr:from>
    <xdr:to>
      <xdr:col>19</xdr:col>
      <xdr:colOff>177800</xdr:colOff>
      <xdr:row>76</xdr:row>
      <xdr:rowOff>18542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509328"/>
          <a:ext cx="889000" cy="53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118977</xdr:rowOff>
    </xdr:from>
    <xdr:to>
      <xdr:col>20</xdr:col>
      <xdr:colOff>38100</xdr:colOff>
      <xdr:row>76</xdr:row>
      <xdr:rowOff>49127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40254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7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95155</xdr:rowOff>
    </xdr:from>
    <xdr:to>
      <xdr:col>15</xdr:col>
      <xdr:colOff>50800</xdr:colOff>
      <xdr:row>76</xdr:row>
      <xdr:rowOff>18542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953905"/>
          <a:ext cx="889000" cy="9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126047</xdr:rowOff>
    </xdr:from>
    <xdr:to>
      <xdr:col>15</xdr:col>
      <xdr:colOff>101600</xdr:colOff>
      <xdr:row>76</xdr:row>
      <xdr:rowOff>56198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847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72724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6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95155</xdr:rowOff>
    </xdr:from>
    <xdr:to>
      <xdr:col>10</xdr:col>
      <xdr:colOff>114300</xdr:colOff>
      <xdr:row>76</xdr:row>
      <xdr:rowOff>130849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53905"/>
          <a:ext cx="889000" cy="20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57778</xdr:rowOff>
    </xdr:from>
    <xdr:to>
      <xdr:col>10</xdr:col>
      <xdr:colOff>165100</xdr:colOff>
      <xdr:row>76</xdr:row>
      <xdr:rowOff>159378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150505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8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145070</xdr:rowOff>
    </xdr:from>
    <xdr:to>
      <xdr:col>6</xdr:col>
      <xdr:colOff>38100</xdr:colOff>
      <xdr:row>77</xdr:row>
      <xdr:rowOff>75220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66347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26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153806</xdr:rowOff>
    </xdr:from>
    <xdr:to>
      <xdr:col>24</xdr:col>
      <xdr:colOff>114300</xdr:colOff>
      <xdr:row>74</xdr:row>
      <xdr:rowOff>83956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5233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52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114128</xdr:rowOff>
    </xdr:from>
    <xdr:to>
      <xdr:col>20</xdr:col>
      <xdr:colOff>38100</xdr:colOff>
      <xdr:row>73</xdr:row>
      <xdr:rowOff>44278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4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60805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23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139192</xdr:rowOff>
    </xdr:from>
    <xdr:to>
      <xdr:col>15</xdr:col>
      <xdr:colOff>101600</xdr:colOff>
      <xdr:row>76</xdr:row>
      <xdr:rowOff>69342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60469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09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44355</xdr:rowOff>
    </xdr:from>
    <xdr:to>
      <xdr:col>10</xdr:col>
      <xdr:colOff>165100</xdr:colOff>
      <xdr:row>75</xdr:row>
      <xdr:rowOff>145955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162482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7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80049</xdr:rowOff>
    </xdr:from>
    <xdr:to>
      <xdr:col>6</xdr:col>
      <xdr:colOff>38100</xdr:colOff>
      <xdr:row>77</xdr:row>
      <xdr:rowOff>10199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26727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8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114416</xdr:rowOff>
    </xdr:from>
    <xdr:to>
      <xdr:col>24</xdr:col>
      <xdr:colOff>63500</xdr:colOff>
      <xdr:row>96</xdr:row>
      <xdr:rowOff>47825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02166"/>
          <a:ext cx="838200" cy="10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74537</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01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47825</xdr:rowOff>
    </xdr:from>
    <xdr:to>
      <xdr:col>19</xdr:col>
      <xdr:colOff>177800</xdr:colOff>
      <xdr:row>97</xdr:row>
      <xdr:rowOff>100199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07025"/>
          <a:ext cx="889000" cy="22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118147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58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84333</xdr:rowOff>
    </xdr:from>
    <xdr:to>
      <xdr:col>15</xdr:col>
      <xdr:colOff>50800</xdr:colOff>
      <xdr:row>97</xdr:row>
      <xdr:rowOff>100199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14983"/>
          <a:ext cx="889000" cy="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91</xdr:row>
      <xdr:rowOff>81471</xdr:rowOff>
    </xdr:from>
    <xdr:to>
      <xdr:col>15</xdr:col>
      <xdr:colOff>101600</xdr:colOff>
      <xdr:row>92</xdr:row>
      <xdr:rowOff>11621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568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28148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545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52809</xdr:rowOff>
    </xdr:from>
    <xdr:to>
      <xdr:col>10</xdr:col>
      <xdr:colOff>114300</xdr:colOff>
      <xdr:row>97</xdr:row>
      <xdr:rowOff>84333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83459"/>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152222</xdr:rowOff>
    </xdr:from>
    <xdr:to>
      <xdr:col>10</xdr:col>
      <xdr:colOff>165100</xdr:colOff>
      <xdr:row>93</xdr:row>
      <xdr:rowOff>82372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592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98899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570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3290</xdr:rowOff>
    </xdr:from>
    <xdr:to>
      <xdr:col>6</xdr:col>
      <xdr:colOff>38100</xdr:colOff>
      <xdr:row>94</xdr:row>
      <xdr:rowOff>104890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11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121417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589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63616</xdr:rowOff>
    </xdr:from>
    <xdr:to>
      <xdr:col>24</xdr:col>
      <xdr:colOff>114300</xdr:colOff>
      <xdr:row>95</xdr:row>
      <xdr:rowOff>165216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42043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168475</xdr:rowOff>
    </xdr:from>
    <xdr:to>
      <xdr:col>20</xdr:col>
      <xdr:colOff>38100</xdr:colOff>
      <xdr:row>96</xdr:row>
      <xdr:rowOff>98625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89752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4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49399</xdr:rowOff>
    </xdr:from>
    <xdr:to>
      <xdr:col>15</xdr:col>
      <xdr:colOff>101600</xdr:colOff>
      <xdr:row>97</xdr:row>
      <xdr:rowOff>150999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142126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7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33533</xdr:rowOff>
    </xdr:from>
    <xdr:to>
      <xdr:col>10</xdr:col>
      <xdr:colOff>165100</xdr:colOff>
      <xdr:row>97</xdr:row>
      <xdr:rowOff>135133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126260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5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2009</xdr:rowOff>
    </xdr:from>
    <xdr:to>
      <xdr:col>6</xdr:col>
      <xdr:colOff>38100</xdr:colOff>
      <xdr:row>97</xdr:row>
      <xdr:rowOff>103609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94736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2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158902</xdr:rowOff>
    </xdr:from>
    <xdr:to>
      <xdr:col>55</xdr:col>
      <xdr:colOff>0</xdr:colOff>
      <xdr:row>36</xdr:row>
      <xdr:rowOff>163017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33110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151909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24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163017</xdr:rowOff>
    </xdr:from>
    <xdr:to>
      <xdr:col>50</xdr:col>
      <xdr:colOff>114300</xdr:colOff>
      <xdr:row>36</xdr:row>
      <xdr:rowOff>165760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33521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165760</xdr:rowOff>
    </xdr:from>
    <xdr:to>
      <xdr:col>45</xdr:col>
      <xdr:colOff>177800</xdr:colOff>
      <xdr:row>36</xdr:row>
      <xdr:rowOff>168961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33796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15748</xdr:rowOff>
    </xdr:from>
    <xdr:to>
      <xdr:col>46</xdr:col>
      <xdr:colOff>38100</xdr:colOff>
      <xdr:row>37</xdr:row>
      <xdr:rowOff>117348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108475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168961</xdr:rowOff>
    </xdr:from>
    <xdr:to>
      <xdr:col>41</xdr:col>
      <xdr:colOff>50800</xdr:colOff>
      <xdr:row>37</xdr:row>
      <xdr:rowOff>254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34116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82499</xdr:rowOff>
    </xdr:from>
    <xdr:to>
      <xdr:col>41</xdr:col>
      <xdr:colOff>101600</xdr:colOff>
      <xdr:row>38</xdr:row>
      <xdr:rowOff>12649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3776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145136</xdr:rowOff>
    </xdr:from>
    <xdr:to>
      <xdr:col>36</xdr:col>
      <xdr:colOff>165100</xdr:colOff>
      <xdr:row>38</xdr:row>
      <xdr:rowOff>75285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887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66412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8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108102</xdr:rowOff>
    </xdr:from>
    <xdr:to>
      <xdr:col>55</xdr:col>
      <xdr:colOff>50800</xdr:colOff>
      <xdr:row>37</xdr:row>
      <xdr:rowOff>38252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2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130979</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31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112217</xdr:rowOff>
    </xdr:from>
    <xdr:to>
      <xdr:col>50</xdr:col>
      <xdr:colOff>165100</xdr:colOff>
      <xdr:row>37</xdr:row>
      <xdr:rowOff>42367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33494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37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114960</xdr:rowOff>
    </xdr:from>
    <xdr:to>
      <xdr:col>46</xdr:col>
      <xdr:colOff>38100</xdr:colOff>
      <xdr:row>37</xdr:row>
      <xdr:rowOff>45110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61637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06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118161</xdr:rowOff>
    </xdr:from>
    <xdr:to>
      <xdr:col>41</xdr:col>
      <xdr:colOff>101600</xdr:colOff>
      <xdr:row>37</xdr:row>
      <xdr:rowOff>48311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64838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065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67581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068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143942</xdr:rowOff>
    </xdr:from>
    <xdr:to>
      <xdr:col>55</xdr:col>
      <xdr:colOff>0</xdr:colOff>
      <xdr:row>55</xdr:row>
      <xdr:rowOff>158509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573692"/>
          <a:ext cx="8382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11282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1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158509</xdr:rowOff>
    </xdr:from>
    <xdr:to>
      <xdr:col>50</xdr:col>
      <xdr:colOff>114300</xdr:colOff>
      <xdr:row>56</xdr:row>
      <xdr:rowOff>62522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88259"/>
          <a:ext cx="889000" cy="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154526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51638</xdr:rowOff>
    </xdr:from>
    <xdr:to>
      <xdr:col>45</xdr:col>
      <xdr:colOff>177800</xdr:colOff>
      <xdr:row>56</xdr:row>
      <xdr:rowOff>62522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52838"/>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7201</xdr:rowOff>
    </xdr:from>
    <xdr:to>
      <xdr:col>46</xdr:col>
      <xdr:colOff>38100</xdr:colOff>
      <xdr:row>53</xdr:row>
      <xdr:rowOff>108801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09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125328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886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51638</xdr:rowOff>
    </xdr:from>
    <xdr:to>
      <xdr:col>41</xdr:col>
      <xdr:colOff>50800</xdr:colOff>
      <xdr:row>56</xdr:row>
      <xdr:rowOff>76365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52838"/>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62535</xdr:rowOff>
    </xdr:from>
    <xdr:to>
      <xdr:col>41</xdr:col>
      <xdr:colOff>101600</xdr:colOff>
      <xdr:row>53</xdr:row>
      <xdr:rowOff>164135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1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9212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892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121298</xdr:rowOff>
    </xdr:from>
    <xdr:to>
      <xdr:col>36</xdr:col>
      <xdr:colOff>165100</xdr:colOff>
      <xdr:row>54</xdr:row>
      <xdr:rowOff>51448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2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67975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89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93142</xdr:rowOff>
    </xdr:from>
    <xdr:to>
      <xdr:col>55</xdr:col>
      <xdr:colOff>50800</xdr:colOff>
      <xdr:row>56</xdr:row>
      <xdr:rowOff>23292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116019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107709</xdr:rowOff>
    </xdr:from>
    <xdr:to>
      <xdr:col>50</xdr:col>
      <xdr:colOff>165100</xdr:colOff>
      <xdr:row>56</xdr:row>
      <xdr:rowOff>37859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3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54386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31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11722</xdr:rowOff>
    </xdr:from>
    <xdr:to>
      <xdr:col>46</xdr:col>
      <xdr:colOff>38100</xdr:colOff>
      <xdr:row>56</xdr:row>
      <xdr:rowOff>113322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1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104449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7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838</xdr:rowOff>
    </xdr:from>
    <xdr:to>
      <xdr:col>41</xdr:col>
      <xdr:colOff>101600</xdr:colOff>
      <xdr:row>56</xdr:row>
      <xdr:rowOff>102438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93565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25565</xdr:rowOff>
    </xdr:from>
    <xdr:to>
      <xdr:col>36</xdr:col>
      <xdr:colOff>165100</xdr:colOff>
      <xdr:row>56</xdr:row>
      <xdr:rowOff>127165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118292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73144</xdr:rowOff>
    </xdr:from>
    <xdr:to>
      <xdr:col>55</xdr:col>
      <xdr:colOff>0</xdr:colOff>
      <xdr:row>77</xdr:row>
      <xdr:rowOff>65798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103344"/>
          <a:ext cx="838200" cy="16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90517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77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73144</xdr:rowOff>
    </xdr:from>
    <xdr:to>
      <xdr:col>50</xdr:col>
      <xdr:colOff>114300</xdr:colOff>
      <xdr:row>77</xdr:row>
      <xdr:rowOff>55542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03344"/>
          <a:ext cx="889000" cy="1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39659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55542</xdr:rowOff>
    </xdr:from>
    <xdr:to>
      <xdr:col>45</xdr:col>
      <xdr:colOff>177800</xdr:colOff>
      <xdr:row>78</xdr:row>
      <xdr:rowOff>132124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57192"/>
          <a:ext cx="889000" cy="24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134065</xdr:rowOff>
    </xdr:from>
    <xdr:to>
      <xdr:col>46</xdr:col>
      <xdr:colOff>38100</xdr:colOff>
      <xdr:row>74</xdr:row>
      <xdr:rowOff>64215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64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80742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4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132124</xdr:rowOff>
    </xdr:from>
    <xdr:to>
      <xdr:col>41</xdr:col>
      <xdr:colOff>50800</xdr:colOff>
      <xdr:row>78</xdr:row>
      <xdr:rowOff>142509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05224"/>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133542</xdr:rowOff>
    </xdr:from>
    <xdr:to>
      <xdr:col>41</xdr:col>
      <xdr:colOff>101600</xdr:colOff>
      <xdr:row>75</xdr:row>
      <xdr:rowOff>63692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282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80219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5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95627</xdr:rowOff>
    </xdr:from>
    <xdr:to>
      <xdr:col>36</xdr:col>
      <xdr:colOff>165100</xdr:colOff>
      <xdr:row>71</xdr:row>
      <xdr:rowOff>25777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209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42304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187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14998</xdr:rowOff>
    </xdr:from>
    <xdr:to>
      <xdr:col>55</xdr:col>
      <xdr:colOff>50800</xdr:colOff>
      <xdr:row>77</xdr:row>
      <xdr:rowOff>116598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1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164875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9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22344</xdr:rowOff>
    </xdr:from>
    <xdr:to>
      <xdr:col>50</xdr:col>
      <xdr:colOff>165100</xdr:colOff>
      <xdr:row>76</xdr:row>
      <xdr:rowOff>123944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115071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4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4742</xdr:rowOff>
    </xdr:from>
    <xdr:to>
      <xdr:col>46</xdr:col>
      <xdr:colOff>38100</xdr:colOff>
      <xdr:row>77</xdr:row>
      <xdr:rowOff>106342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97469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29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81324</xdr:rowOff>
    </xdr:from>
    <xdr:to>
      <xdr:col>41</xdr:col>
      <xdr:colOff>101600</xdr:colOff>
      <xdr:row>79</xdr:row>
      <xdr:rowOff>11474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2601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91709</xdr:rowOff>
    </xdr:from>
    <xdr:to>
      <xdr:col>36</xdr:col>
      <xdr:colOff>165100</xdr:colOff>
      <xdr:row>79</xdr:row>
      <xdr:rowOff>21859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12986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111964</xdr:rowOff>
    </xdr:from>
    <xdr:to>
      <xdr:col>55</xdr:col>
      <xdr:colOff>0</xdr:colOff>
      <xdr:row>96</xdr:row>
      <xdr:rowOff>121907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71164"/>
          <a:ext cx="8382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84935</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029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121907</xdr:rowOff>
    </xdr:from>
    <xdr:to>
      <xdr:col>50</xdr:col>
      <xdr:colOff>114300</xdr:colOff>
      <xdr:row>96</xdr:row>
      <xdr:rowOff>164922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81107"/>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67639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92036</xdr:rowOff>
    </xdr:from>
    <xdr:to>
      <xdr:col>45</xdr:col>
      <xdr:colOff>177800</xdr:colOff>
      <xdr:row>96</xdr:row>
      <xdr:rowOff>164922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51236"/>
          <a:ext cx="889000" cy="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119532</xdr:rowOff>
    </xdr:from>
    <xdr:to>
      <xdr:col>46</xdr:col>
      <xdr:colOff>38100</xdr:colOff>
      <xdr:row>95</xdr:row>
      <xdr:rowOff>49682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3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66209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0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92036</xdr:rowOff>
    </xdr:from>
    <xdr:to>
      <xdr:col>41</xdr:col>
      <xdr:colOff>50800</xdr:colOff>
      <xdr:row>97</xdr:row>
      <xdr:rowOff>121831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51236"/>
          <a:ext cx="889000" cy="20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106445</xdr:rowOff>
    </xdr:from>
    <xdr:to>
      <xdr:col>41</xdr:col>
      <xdr:colOff>101600</xdr:colOff>
      <xdr:row>95</xdr:row>
      <xdr:rowOff>36595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53122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9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146298</xdr:rowOff>
    </xdr:from>
    <xdr:to>
      <xdr:col>36</xdr:col>
      <xdr:colOff>165100</xdr:colOff>
      <xdr:row>95</xdr:row>
      <xdr:rowOff>76448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26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92975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0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61164</xdr:rowOff>
    </xdr:from>
    <xdr:to>
      <xdr:col>55</xdr:col>
      <xdr:colOff>50800</xdr:colOff>
      <xdr:row>96</xdr:row>
      <xdr:rowOff>162764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39591</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9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71107</xdr:rowOff>
    </xdr:from>
    <xdr:to>
      <xdr:col>50</xdr:col>
      <xdr:colOff>165100</xdr:colOff>
      <xdr:row>97</xdr:row>
      <xdr:rowOff>1257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163834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6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114122</xdr:rowOff>
    </xdr:from>
    <xdr:to>
      <xdr:col>46</xdr:col>
      <xdr:colOff>38100</xdr:colOff>
      <xdr:row>97</xdr:row>
      <xdr:rowOff>44272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35399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41236</xdr:rowOff>
    </xdr:from>
    <xdr:to>
      <xdr:col>41</xdr:col>
      <xdr:colOff>101600</xdr:colOff>
      <xdr:row>96</xdr:row>
      <xdr:rowOff>142836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133963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71031</xdr:rowOff>
    </xdr:from>
    <xdr:to>
      <xdr:col>36</xdr:col>
      <xdr:colOff>165100</xdr:colOff>
      <xdr:row>98</xdr:row>
      <xdr:rowOff>1181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163758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18901</xdr:rowOff>
    </xdr:from>
    <xdr:to>
      <xdr:col>85</xdr:col>
      <xdr:colOff>127000</xdr:colOff>
      <xdr:row>38</xdr:row>
      <xdr:rowOff>52163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34001"/>
          <a:ext cx="8382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3781</xdr:rowOff>
    </xdr:from>
    <xdr:to>
      <xdr:col>81</xdr:col>
      <xdr:colOff>50800</xdr:colOff>
      <xdr:row>38</xdr:row>
      <xdr:rowOff>52163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518881"/>
          <a:ext cx="889000" cy="4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81558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133119</xdr:rowOff>
    </xdr:from>
    <xdr:to>
      <xdr:col>76</xdr:col>
      <xdr:colOff>114300</xdr:colOff>
      <xdr:row>38</xdr:row>
      <xdr:rowOff>3781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305319"/>
          <a:ext cx="889000" cy="2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58872</xdr:rowOff>
    </xdr:from>
    <xdr:to>
      <xdr:col>76</xdr:col>
      <xdr:colOff>165100</xdr:colOff>
      <xdr:row>36</xdr:row>
      <xdr:rowOff>160472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3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5549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00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133119</xdr:rowOff>
    </xdr:from>
    <xdr:to>
      <xdr:col>71</xdr:col>
      <xdr:colOff>177800</xdr:colOff>
      <xdr:row>38</xdr:row>
      <xdr:rowOff>43737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305319"/>
          <a:ext cx="889000" cy="2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61027</xdr:rowOff>
    </xdr:from>
    <xdr:to>
      <xdr:col>72</xdr:col>
      <xdr:colOff>38100</xdr:colOff>
      <xdr:row>36</xdr:row>
      <xdr:rowOff>162627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33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7704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54871</xdr:rowOff>
    </xdr:from>
    <xdr:to>
      <xdr:col>67</xdr:col>
      <xdr:colOff>101600</xdr:colOff>
      <xdr:row>36</xdr:row>
      <xdr:rowOff>156471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22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0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139551</xdr:rowOff>
    </xdr:from>
    <xdr:to>
      <xdr:col>85</xdr:col>
      <xdr:colOff>177800</xdr:colOff>
      <xdr:row>38</xdr:row>
      <xdr:rowOff>69701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8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54478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9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1363</xdr:rowOff>
    </xdr:from>
    <xdr:to>
      <xdr:col>81</xdr:col>
      <xdr:colOff>101600</xdr:colOff>
      <xdr:row>38</xdr:row>
      <xdr:rowOff>102963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94090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124431</xdr:rowOff>
    </xdr:from>
    <xdr:to>
      <xdr:col>76</xdr:col>
      <xdr:colOff>165100</xdr:colOff>
      <xdr:row>38</xdr:row>
      <xdr:rowOff>54581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6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45708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82319</xdr:rowOff>
    </xdr:from>
    <xdr:to>
      <xdr:col>72</xdr:col>
      <xdr:colOff>38100</xdr:colOff>
      <xdr:row>37</xdr:row>
      <xdr:rowOff>12469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3596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34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164387</xdr:rowOff>
    </xdr:from>
    <xdr:to>
      <xdr:col>67</xdr:col>
      <xdr:colOff>101600</xdr:colOff>
      <xdr:row>38</xdr:row>
      <xdr:rowOff>94537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85664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0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81050</xdr:rowOff>
    </xdr:from>
    <xdr:to>
      <xdr:col>85</xdr:col>
      <xdr:colOff>127000</xdr:colOff>
      <xdr:row>58</xdr:row>
      <xdr:rowOff>101938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682250"/>
          <a:ext cx="838200" cy="36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150001</xdr:rowOff>
    </xdr:from>
    <xdr:to>
      <xdr:col>81</xdr:col>
      <xdr:colOff>50800</xdr:colOff>
      <xdr:row>56</xdr:row>
      <xdr:rowOff>81050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579751"/>
          <a:ext cx="889000" cy="10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150001</xdr:rowOff>
    </xdr:from>
    <xdr:to>
      <xdr:col>76</xdr:col>
      <xdr:colOff>114300</xdr:colOff>
      <xdr:row>57</xdr:row>
      <xdr:rowOff>146258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579751"/>
          <a:ext cx="889000" cy="33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18149</xdr:rowOff>
    </xdr:from>
    <xdr:to>
      <xdr:col>76</xdr:col>
      <xdr:colOff>165100</xdr:colOff>
      <xdr:row>55</xdr:row>
      <xdr:rowOff>119749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136276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22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146258</xdr:rowOff>
    </xdr:from>
    <xdr:to>
      <xdr:col>71</xdr:col>
      <xdr:colOff>177800</xdr:colOff>
      <xdr:row>58</xdr:row>
      <xdr:rowOff>161860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918908"/>
          <a:ext cx="889000" cy="18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4947</xdr:rowOff>
    </xdr:from>
    <xdr:to>
      <xdr:col>72</xdr:col>
      <xdr:colOff>38100</xdr:colOff>
      <xdr:row>55</xdr:row>
      <xdr:rowOff>106547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123074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2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84200</xdr:rowOff>
    </xdr:from>
    <xdr:to>
      <xdr:col>67</xdr:col>
      <xdr:colOff>101600</xdr:colOff>
      <xdr:row>56</xdr:row>
      <xdr:rowOff>14350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5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30877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28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51138</xdr:rowOff>
    </xdr:from>
    <xdr:to>
      <xdr:col>85</xdr:col>
      <xdr:colOff>177800</xdr:colOff>
      <xdr:row>58</xdr:row>
      <xdr:rowOff>152738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99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137515</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9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30250</xdr:rowOff>
    </xdr:from>
    <xdr:to>
      <xdr:col>81</xdr:col>
      <xdr:colOff>101600</xdr:colOff>
      <xdr:row>56</xdr:row>
      <xdr:rowOff>131850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6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122977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72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99201</xdr:rowOff>
    </xdr:from>
    <xdr:to>
      <xdr:col>76</xdr:col>
      <xdr:colOff>165100</xdr:colOff>
      <xdr:row>56</xdr:row>
      <xdr:rowOff>29351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5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20478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6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95458</xdr:rowOff>
    </xdr:from>
    <xdr:to>
      <xdr:col>72</xdr:col>
      <xdr:colOff>38100</xdr:colOff>
      <xdr:row>58</xdr:row>
      <xdr:rowOff>25608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8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16735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96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111060</xdr:rowOff>
    </xdr:from>
    <xdr:to>
      <xdr:col>67</xdr:col>
      <xdr:colOff>101600</xdr:colOff>
      <xdr:row>59</xdr:row>
      <xdr:rowOff>41210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100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32337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14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87626</xdr:rowOff>
    </xdr:from>
    <xdr:to>
      <xdr:col>85</xdr:col>
      <xdr:colOff>127000</xdr:colOff>
      <xdr:row>78</xdr:row>
      <xdr:rowOff>131837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460726"/>
          <a:ext cx="8382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102392</xdr:rowOff>
    </xdr:from>
    <xdr:to>
      <xdr:col>81</xdr:col>
      <xdr:colOff>50800</xdr:colOff>
      <xdr:row>78</xdr:row>
      <xdr:rowOff>131837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475492"/>
          <a:ext cx="889000" cy="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74092</xdr:rowOff>
    </xdr:from>
    <xdr:to>
      <xdr:col>76</xdr:col>
      <xdr:colOff>114300</xdr:colOff>
      <xdr:row>78</xdr:row>
      <xdr:rowOff>102392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275742"/>
          <a:ext cx="889000" cy="19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98547</xdr:rowOff>
    </xdr:from>
    <xdr:to>
      <xdr:col>76</xdr:col>
      <xdr:colOff>165100</xdr:colOff>
      <xdr:row>77</xdr:row>
      <xdr:rowOff>28697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45224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90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74092</xdr:rowOff>
    </xdr:from>
    <xdr:to>
      <xdr:col>71</xdr:col>
      <xdr:colOff>177800</xdr:colOff>
      <xdr:row>77</xdr:row>
      <xdr:rowOff>114371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275742"/>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6055</xdr:rowOff>
    </xdr:from>
    <xdr:to>
      <xdr:col>72</xdr:col>
      <xdr:colOff>38100</xdr:colOff>
      <xdr:row>75</xdr:row>
      <xdr:rowOff>107655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124182</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155605</xdr:rowOff>
    </xdr:from>
    <xdr:to>
      <xdr:col>67</xdr:col>
      <xdr:colOff>101600</xdr:colOff>
      <xdr:row>75</xdr:row>
      <xdr:rowOff>85755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102282</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36826</xdr:rowOff>
    </xdr:from>
    <xdr:to>
      <xdr:col>85</xdr:col>
      <xdr:colOff>177800</xdr:colOff>
      <xdr:row>78</xdr:row>
      <xdr:rowOff>138426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123203</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2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81037</xdr:rowOff>
    </xdr:from>
    <xdr:to>
      <xdr:col>81</xdr:col>
      <xdr:colOff>101600</xdr:colOff>
      <xdr:row>79</xdr:row>
      <xdr:rowOff>11187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2314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546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51592</xdr:rowOff>
    </xdr:from>
    <xdr:to>
      <xdr:col>76</xdr:col>
      <xdr:colOff>165100</xdr:colOff>
      <xdr:row>78</xdr:row>
      <xdr:rowOff>153192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144319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517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23292</xdr:rowOff>
    </xdr:from>
    <xdr:to>
      <xdr:col>72</xdr:col>
      <xdr:colOff>38100</xdr:colOff>
      <xdr:row>77</xdr:row>
      <xdr:rowOff>124892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116019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3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63571</xdr:rowOff>
    </xdr:from>
    <xdr:to>
      <xdr:col>67</xdr:col>
      <xdr:colOff>101600</xdr:colOff>
      <xdr:row>77</xdr:row>
      <xdr:rowOff>165171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2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156298</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103632</xdr:rowOff>
    </xdr:from>
    <xdr:to>
      <xdr:col>85</xdr:col>
      <xdr:colOff>127000</xdr:colOff>
      <xdr:row>95</xdr:row>
      <xdr:rowOff>161607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391382"/>
          <a:ext cx="838200" cy="5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111193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05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161607</xdr:rowOff>
    </xdr:from>
    <xdr:to>
      <xdr:col>81</xdr:col>
      <xdr:colOff>50800</xdr:colOff>
      <xdr:row>96</xdr:row>
      <xdr:rowOff>51879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44935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142647</xdr:rowOff>
    </xdr:from>
    <xdr:to>
      <xdr:col>76</xdr:col>
      <xdr:colOff>114300</xdr:colOff>
      <xdr:row>96</xdr:row>
      <xdr:rowOff>51879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430397"/>
          <a:ext cx="889000" cy="8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36410</xdr:rowOff>
    </xdr:from>
    <xdr:to>
      <xdr:col>76</xdr:col>
      <xdr:colOff>165100</xdr:colOff>
      <xdr:row>93</xdr:row>
      <xdr:rowOff>138010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59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154537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7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115176</xdr:rowOff>
    </xdr:from>
    <xdr:to>
      <xdr:col>71</xdr:col>
      <xdr:colOff>177800</xdr:colOff>
      <xdr:row>95</xdr:row>
      <xdr:rowOff>142647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402926"/>
          <a:ext cx="889000" cy="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72543</xdr:rowOff>
    </xdr:from>
    <xdr:to>
      <xdr:col>72</xdr:col>
      <xdr:colOff>38100</xdr:colOff>
      <xdr:row>94</xdr:row>
      <xdr:rowOff>2693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0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19220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57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97193</xdr:rowOff>
    </xdr:from>
    <xdr:to>
      <xdr:col>67</xdr:col>
      <xdr:colOff>101600</xdr:colOff>
      <xdr:row>94</xdr:row>
      <xdr:rowOff>27343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04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43870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581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52832</xdr:rowOff>
    </xdr:from>
    <xdr:to>
      <xdr:col>85</xdr:col>
      <xdr:colOff>177800</xdr:colOff>
      <xdr:row>95</xdr:row>
      <xdr:rowOff>154432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34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31259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1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110807</xdr:rowOff>
    </xdr:from>
    <xdr:to>
      <xdr:col>81</xdr:col>
      <xdr:colOff>101600</xdr:colOff>
      <xdr:row>96</xdr:row>
      <xdr:rowOff>40957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3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32084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4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1079</xdr:rowOff>
    </xdr:from>
    <xdr:to>
      <xdr:col>76</xdr:col>
      <xdr:colOff>165100</xdr:colOff>
      <xdr:row>96</xdr:row>
      <xdr:rowOff>102679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93806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5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91847</xdr:rowOff>
    </xdr:from>
    <xdr:to>
      <xdr:col>72</xdr:col>
      <xdr:colOff>38100</xdr:colOff>
      <xdr:row>96</xdr:row>
      <xdr:rowOff>21997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7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13124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4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64376</xdr:rowOff>
    </xdr:from>
    <xdr:to>
      <xdr:col>67</xdr:col>
      <xdr:colOff>101600</xdr:colOff>
      <xdr:row>95</xdr:row>
      <xdr:rowOff>165976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157103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44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43180</xdr:rowOff>
    </xdr:from>
    <xdr:to>
      <xdr:col>107</xdr:col>
      <xdr:colOff>101600</xdr:colOff>
      <xdr:row>37</xdr:row>
      <xdr:rowOff>144780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161307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79756</xdr:rowOff>
    </xdr:from>
    <xdr:to>
      <xdr:col>102</xdr:col>
      <xdr:colOff>165100</xdr:colOff>
      <xdr:row>39</xdr:row>
      <xdr:rowOff>9906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26433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3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63754</xdr:rowOff>
    </xdr:from>
    <xdr:to>
      <xdr:col>98</xdr:col>
      <xdr:colOff>38100</xdr:colOff>
      <xdr:row>38</xdr:row>
      <xdr:rowOff>165354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10431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4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B05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目的別にみると、前年度に比べ</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教育費４３．１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９０</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商工費３１．２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９８</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民生費１３．７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３２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小・中学校の大規模改修事業（トイレ改修）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の終了など学校建設費の減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が主に影響している。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については、新型コロナウイルス感染症対応経費の減による新型コロナウイルス感染症緊急対策営業時間短縮要請等協力金等の減が主に影響している。民生費については、子育て世帯特別給付金事業等の減が主に影響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については、東諸葬祭場施設改修事業における増、消防費については、消防費積載車更新における増、公債費については、防災無線整備事業や小・中学校空調設備改修事業などの大規模事業の元金償還開始により増と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以上のことから、住民一人当たりのコストは、全体では前年度に比べ、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教育費、商工費、民生費が大きく減額となっていることが影響し、減となっている。一方、衛生費、消防費、公債費については増となっている。</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B050"/>
            </a:solidFill>
            <a:latin typeface="游ゴシック 本文"/>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100" b="0" i="0" baseline="0">
              <a:solidFill>
                <a:srgbClr val="00B05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実質</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収支については、</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前年度に比べ０．８６ポイントの減となっている。これは、歳出不用額が増となった一方で、歳入では予算に対しての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収入が前年度より減となったことが主な要因である。財政調整基金については、非常に厳しい状況の中、近年、積増しに努めてきた。直近５年の推移を見てみると、令和元年度では、積立てをしたものの、取崩し以上の積立てが出来ず、減少した。令和２年度～令和４年度は、歳出不用額の増が影響し、歳計剰余金処分額を含めると積増しが可能となったため、増加した。令和２年度～令和４年度については、新型コロナウイルスの影響により、本来行う予定の事業が行われなかったことにより、歳出不用額が増加と分析しており、今後は基金の積増しは難しい状況が予測</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されるため、税の徴収強化など徹底した収入確保と経費削減、財政基盤の維持強化に努める。</a:t>
          </a:r>
          <a:endPar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rtl="0" fontAlgn="base"/>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5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全ての会計で黒字決算となっており、連結実質赤字比率はマイナス</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非表示となり健全な財政</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状態が保たれているが、公営企業のうち公共下水道事業会計については、一般会計からの繰入れに</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よって黒字決算となっている。一般会計の財政を圧迫する要因ともなっており、接続加入率の向上に取り組む必要がある。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上水道事業は、平成２８年度に料金改定を行ったものの、浄水場整備費用、さらには施設の老朽化対策に要する経費が経営を圧迫する要因となっている。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その他の特別会計では、後期高齢者医療特別会計の医療費負担の伸びによる繰出し増が、一般会計の財政負担を圧迫する要因となっている。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10341703</v>
      </c>
      <c r="BO4" s="436"/>
      <c r="BP4" s="436"/>
      <c r="BQ4" s="436"/>
      <c r="BR4" s="436"/>
      <c r="BS4" s="436"/>
      <c r="BT4" s="436"/>
      <c r="BU4" s="437"/>
      <c r="BV4" s="435">
        <v>11151481</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6.8</v>
      </c>
      <c r="CU4" s="576"/>
      <c r="CV4" s="576"/>
      <c r="CW4" s="576"/>
      <c r="CX4" s="576"/>
      <c r="CY4" s="576"/>
      <c r="CZ4" s="576"/>
      <c r="DA4" s="577"/>
      <c r="DB4" s="575">
        <v>7.6</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9941967</v>
      </c>
      <c r="BO5" s="407"/>
      <c r="BP5" s="407"/>
      <c r="BQ5" s="407"/>
      <c r="BR5" s="407"/>
      <c r="BS5" s="407"/>
      <c r="BT5" s="407"/>
      <c r="BU5" s="408"/>
      <c r="BV5" s="406">
        <v>10714135</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89.7</v>
      </c>
      <c r="CU5" s="404"/>
      <c r="CV5" s="404"/>
      <c r="CW5" s="404"/>
      <c r="CX5" s="404"/>
      <c r="CY5" s="404"/>
      <c r="CZ5" s="404"/>
      <c r="DA5" s="405"/>
      <c r="DB5" s="403">
        <v>87.7</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399736</v>
      </c>
      <c r="BO6" s="407"/>
      <c r="BP6" s="407"/>
      <c r="BQ6" s="407"/>
      <c r="BR6" s="407"/>
      <c r="BS6" s="407"/>
      <c r="BT6" s="407"/>
      <c r="BU6" s="408"/>
      <c r="BV6" s="406">
        <v>437346</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91.2</v>
      </c>
      <c r="CU6" s="550"/>
      <c r="CV6" s="550"/>
      <c r="CW6" s="550"/>
      <c r="CX6" s="550"/>
      <c r="CY6" s="550"/>
      <c r="CZ6" s="550"/>
      <c r="DA6" s="551"/>
      <c r="DB6" s="549">
        <v>91.3</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34317</v>
      </c>
      <c r="BO7" s="407"/>
      <c r="BP7" s="407"/>
      <c r="BQ7" s="407"/>
      <c r="BR7" s="407"/>
      <c r="BS7" s="407"/>
      <c r="BT7" s="407"/>
      <c r="BU7" s="408"/>
      <c r="BV7" s="406">
        <v>14858</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5390270</v>
      </c>
      <c r="CU7" s="407"/>
      <c r="CV7" s="407"/>
      <c r="CW7" s="407"/>
      <c r="CX7" s="407"/>
      <c r="CY7" s="407"/>
      <c r="CZ7" s="407"/>
      <c r="DA7" s="408"/>
      <c r="DB7" s="406">
        <v>5530669</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107</v>
      </c>
      <c r="AV8" s="465"/>
      <c r="AW8" s="465"/>
      <c r="AX8" s="465"/>
      <c r="AY8" s="420" t="s">
        <v>111</v>
      </c>
      <c r="AZ8" s="421"/>
      <c r="BA8" s="421"/>
      <c r="BB8" s="421"/>
      <c r="BC8" s="421"/>
      <c r="BD8" s="421"/>
      <c r="BE8" s="421"/>
      <c r="BF8" s="421"/>
      <c r="BG8" s="421"/>
      <c r="BH8" s="421"/>
      <c r="BI8" s="421"/>
      <c r="BJ8" s="421"/>
      <c r="BK8" s="421"/>
      <c r="BL8" s="421"/>
      <c r="BM8" s="422"/>
      <c r="BN8" s="406">
        <v>365419</v>
      </c>
      <c r="BO8" s="407"/>
      <c r="BP8" s="407"/>
      <c r="BQ8" s="407"/>
      <c r="BR8" s="407"/>
      <c r="BS8" s="407"/>
      <c r="BT8" s="407"/>
      <c r="BU8" s="408"/>
      <c r="BV8" s="406">
        <v>422488</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0.48</v>
      </c>
      <c r="CU8" s="510"/>
      <c r="CV8" s="510"/>
      <c r="CW8" s="510"/>
      <c r="CX8" s="510"/>
      <c r="CY8" s="510"/>
      <c r="CZ8" s="510"/>
      <c r="DA8" s="511"/>
      <c r="DB8" s="509">
        <v>0.49</v>
      </c>
      <c r="DC8" s="510"/>
      <c r="DD8" s="510"/>
      <c r="DE8" s="510"/>
      <c r="DF8" s="510"/>
      <c r="DG8" s="510"/>
      <c r="DH8" s="510"/>
      <c r="DI8" s="511"/>
    </row>
    <row r="9" spans="1:119" ht="18.75" customHeight="1" thickBot="1" x14ac:dyDescent="0.25">
      <c r="A9" s="175"/>
      <c r="B9" s="538" t="s">
        <v>113</v>
      </c>
      <c r="C9" s="539"/>
      <c r="D9" s="539"/>
      <c r="E9" s="539"/>
      <c r="F9" s="539"/>
      <c r="G9" s="539"/>
      <c r="H9" s="539"/>
      <c r="I9" s="539"/>
      <c r="J9" s="539"/>
      <c r="K9" s="457"/>
      <c r="L9" s="540" t="s">
        <v>114</v>
      </c>
      <c r="M9" s="541"/>
      <c r="N9" s="541"/>
      <c r="O9" s="541"/>
      <c r="P9" s="541"/>
      <c r="Q9" s="542"/>
      <c r="R9" s="543">
        <v>18398</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117</v>
      </c>
      <c r="AV9" s="465"/>
      <c r="AW9" s="465"/>
      <c r="AX9" s="465"/>
      <c r="AY9" s="420" t="s">
        <v>118</v>
      </c>
      <c r="AZ9" s="421"/>
      <c r="BA9" s="421"/>
      <c r="BB9" s="421"/>
      <c r="BC9" s="421"/>
      <c r="BD9" s="421"/>
      <c r="BE9" s="421"/>
      <c r="BF9" s="421"/>
      <c r="BG9" s="421"/>
      <c r="BH9" s="421"/>
      <c r="BI9" s="421"/>
      <c r="BJ9" s="421"/>
      <c r="BK9" s="421"/>
      <c r="BL9" s="421"/>
      <c r="BM9" s="422"/>
      <c r="BN9" s="406">
        <v>-57069</v>
      </c>
      <c r="BO9" s="407"/>
      <c r="BP9" s="407"/>
      <c r="BQ9" s="407"/>
      <c r="BR9" s="407"/>
      <c r="BS9" s="407"/>
      <c r="BT9" s="407"/>
      <c r="BU9" s="408"/>
      <c r="BV9" s="406">
        <v>56274</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14</v>
      </c>
      <c r="CU9" s="404"/>
      <c r="CV9" s="404"/>
      <c r="CW9" s="404"/>
      <c r="CX9" s="404"/>
      <c r="CY9" s="404"/>
      <c r="CZ9" s="404"/>
      <c r="DA9" s="405"/>
      <c r="DB9" s="403">
        <v>12.8</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120</v>
      </c>
      <c r="M10" s="363"/>
      <c r="N10" s="363"/>
      <c r="O10" s="363"/>
      <c r="P10" s="363"/>
      <c r="Q10" s="364"/>
      <c r="R10" s="359">
        <v>19606</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117</v>
      </c>
      <c r="AV10" s="465"/>
      <c r="AW10" s="465"/>
      <c r="AX10" s="465"/>
      <c r="AY10" s="420" t="s">
        <v>122</v>
      </c>
      <c r="AZ10" s="421"/>
      <c r="BA10" s="421"/>
      <c r="BB10" s="421"/>
      <c r="BC10" s="421"/>
      <c r="BD10" s="421"/>
      <c r="BE10" s="421"/>
      <c r="BF10" s="421"/>
      <c r="BG10" s="421"/>
      <c r="BH10" s="421"/>
      <c r="BI10" s="421"/>
      <c r="BJ10" s="421"/>
      <c r="BK10" s="421"/>
      <c r="BL10" s="421"/>
      <c r="BM10" s="422"/>
      <c r="BN10" s="406">
        <v>121337</v>
      </c>
      <c r="BO10" s="407"/>
      <c r="BP10" s="407"/>
      <c r="BQ10" s="407"/>
      <c r="BR10" s="407"/>
      <c r="BS10" s="407"/>
      <c r="BT10" s="407"/>
      <c r="BU10" s="408"/>
      <c r="BV10" s="406">
        <v>439251</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96</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129</v>
      </c>
      <c r="DC11" s="510"/>
      <c r="DD11" s="510"/>
      <c r="DE11" s="510"/>
      <c r="DF11" s="510"/>
      <c r="DG11" s="510"/>
      <c r="DH11" s="510"/>
      <c r="DI11" s="511"/>
    </row>
    <row r="12" spans="1:119" ht="18.75" customHeight="1" x14ac:dyDescent="0.2">
      <c r="A12" s="175"/>
      <c r="B12" s="512" t="s">
        <v>130</v>
      </c>
      <c r="C12" s="513"/>
      <c r="D12" s="513"/>
      <c r="E12" s="513"/>
      <c r="F12" s="513"/>
      <c r="G12" s="513"/>
      <c r="H12" s="513"/>
      <c r="I12" s="513"/>
      <c r="J12" s="513"/>
      <c r="K12" s="514"/>
      <c r="L12" s="521" t="s">
        <v>131</v>
      </c>
      <c r="M12" s="522"/>
      <c r="N12" s="522"/>
      <c r="O12" s="522"/>
      <c r="P12" s="522"/>
      <c r="Q12" s="523"/>
      <c r="R12" s="524">
        <v>18695</v>
      </c>
      <c r="S12" s="525"/>
      <c r="T12" s="525"/>
      <c r="U12" s="525"/>
      <c r="V12" s="526"/>
      <c r="W12" s="527" t="s">
        <v>1</v>
      </c>
      <c r="X12" s="465"/>
      <c r="Y12" s="465"/>
      <c r="Z12" s="465"/>
      <c r="AA12" s="465"/>
      <c r="AB12" s="528"/>
      <c r="AC12" s="529" t="s">
        <v>132</v>
      </c>
      <c r="AD12" s="530"/>
      <c r="AE12" s="530"/>
      <c r="AF12" s="530"/>
      <c r="AG12" s="531"/>
      <c r="AH12" s="529" t="s">
        <v>133</v>
      </c>
      <c r="AI12" s="530"/>
      <c r="AJ12" s="530"/>
      <c r="AK12" s="530"/>
      <c r="AL12" s="532"/>
      <c r="AM12" s="463" t="s">
        <v>134</v>
      </c>
      <c r="AN12" s="363"/>
      <c r="AO12" s="363"/>
      <c r="AP12" s="363"/>
      <c r="AQ12" s="363"/>
      <c r="AR12" s="363"/>
      <c r="AS12" s="363"/>
      <c r="AT12" s="364"/>
      <c r="AU12" s="464" t="s">
        <v>135</v>
      </c>
      <c r="AV12" s="465"/>
      <c r="AW12" s="465"/>
      <c r="AX12" s="465"/>
      <c r="AY12" s="420" t="s">
        <v>136</v>
      </c>
      <c r="AZ12" s="421"/>
      <c r="BA12" s="421"/>
      <c r="BB12" s="421"/>
      <c r="BC12" s="421"/>
      <c r="BD12" s="421"/>
      <c r="BE12" s="421"/>
      <c r="BF12" s="421"/>
      <c r="BG12" s="421"/>
      <c r="BH12" s="421"/>
      <c r="BI12" s="421"/>
      <c r="BJ12" s="421"/>
      <c r="BK12" s="421"/>
      <c r="BL12" s="421"/>
      <c r="BM12" s="422"/>
      <c r="BN12" s="406">
        <v>280000</v>
      </c>
      <c r="BO12" s="407"/>
      <c r="BP12" s="407"/>
      <c r="BQ12" s="407"/>
      <c r="BR12" s="407"/>
      <c r="BS12" s="407"/>
      <c r="BT12" s="407"/>
      <c r="BU12" s="408"/>
      <c r="BV12" s="406">
        <v>280000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129</v>
      </c>
      <c r="CU12" s="510"/>
      <c r="CV12" s="510"/>
      <c r="CW12" s="510"/>
      <c r="CX12" s="510"/>
      <c r="CY12" s="510"/>
      <c r="CZ12" s="510"/>
      <c r="DA12" s="511"/>
      <c r="DB12" s="509" t="s">
        <v>138</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139</v>
      </c>
      <c r="N13" s="491"/>
      <c r="O13" s="491"/>
      <c r="P13" s="491"/>
      <c r="Q13" s="492"/>
      <c r="R13" s="493">
        <v>18541</v>
      </c>
      <c r="S13" s="494"/>
      <c r="T13" s="494"/>
      <c r="U13" s="494"/>
      <c r="V13" s="495"/>
      <c r="W13" s="496" t="s">
        <v>140</v>
      </c>
      <c r="X13" s="392"/>
      <c r="Y13" s="392"/>
      <c r="Z13" s="392"/>
      <c r="AA13" s="392"/>
      <c r="AB13" s="393"/>
      <c r="AC13" s="359">
        <v>1763</v>
      </c>
      <c r="AD13" s="360"/>
      <c r="AE13" s="360"/>
      <c r="AF13" s="360"/>
      <c r="AG13" s="361"/>
      <c r="AH13" s="359">
        <v>1970</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-215732</v>
      </c>
      <c r="BO13" s="407"/>
      <c r="BP13" s="407"/>
      <c r="BQ13" s="407"/>
      <c r="BR13" s="407"/>
      <c r="BS13" s="407"/>
      <c r="BT13" s="407"/>
      <c r="BU13" s="408"/>
      <c r="BV13" s="406">
        <v>215525</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10.4</v>
      </c>
      <c r="CU13" s="404"/>
      <c r="CV13" s="404"/>
      <c r="CW13" s="404"/>
      <c r="CX13" s="404"/>
      <c r="CY13" s="404"/>
      <c r="CZ13" s="404"/>
      <c r="DA13" s="405"/>
      <c r="DB13" s="403">
        <v>9.6</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145</v>
      </c>
      <c r="M14" s="533"/>
      <c r="N14" s="533"/>
      <c r="O14" s="533"/>
      <c r="P14" s="533"/>
      <c r="Q14" s="534"/>
      <c r="R14" s="493">
        <v>18923</v>
      </c>
      <c r="S14" s="494"/>
      <c r="T14" s="494"/>
      <c r="U14" s="494"/>
      <c r="V14" s="495"/>
      <c r="W14" s="497"/>
      <c r="X14" s="395"/>
      <c r="Y14" s="395"/>
      <c r="Z14" s="395"/>
      <c r="AA14" s="395"/>
      <c r="AB14" s="396"/>
      <c r="AC14" s="486">
        <v>18.8</v>
      </c>
      <c r="AD14" s="487"/>
      <c r="AE14" s="487"/>
      <c r="AF14" s="487"/>
      <c r="AG14" s="488"/>
      <c r="AH14" s="486">
        <v>20.399999999999999</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v>73.5</v>
      </c>
      <c r="CU14" s="504"/>
      <c r="CV14" s="504"/>
      <c r="CW14" s="504"/>
      <c r="CX14" s="504"/>
      <c r="CY14" s="504"/>
      <c r="CZ14" s="504"/>
      <c r="DA14" s="505"/>
      <c r="DB14" s="503">
        <v>78.099999999999994</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147</v>
      </c>
      <c r="N15" s="491"/>
      <c r="O15" s="491"/>
      <c r="P15" s="491"/>
      <c r="Q15" s="492"/>
      <c r="R15" s="493">
        <v>18771</v>
      </c>
      <c r="S15" s="494"/>
      <c r="T15" s="494"/>
      <c r="U15" s="494"/>
      <c r="V15" s="495"/>
      <c r="W15" s="496" t="s">
        <v>148</v>
      </c>
      <c r="X15" s="392"/>
      <c r="Y15" s="392"/>
      <c r="Z15" s="392"/>
      <c r="AA15" s="392"/>
      <c r="AB15" s="393"/>
      <c r="AC15" s="359">
        <v>2151</v>
      </c>
      <c r="AD15" s="360"/>
      <c r="AE15" s="360"/>
      <c r="AF15" s="360"/>
      <c r="AG15" s="361"/>
      <c r="AH15" s="359">
        <v>2153</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2237525</v>
      </c>
      <c r="BO15" s="436"/>
      <c r="BP15" s="436"/>
      <c r="BQ15" s="436"/>
      <c r="BR15" s="436"/>
      <c r="BS15" s="436"/>
      <c r="BT15" s="436"/>
      <c r="BU15" s="437"/>
      <c r="BV15" s="435">
        <v>2187823</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23</v>
      </c>
      <c r="AD16" s="487"/>
      <c r="AE16" s="487"/>
      <c r="AF16" s="487"/>
      <c r="AG16" s="488"/>
      <c r="AH16" s="486">
        <v>22.3</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4734437</v>
      </c>
      <c r="BO16" s="407"/>
      <c r="BP16" s="407"/>
      <c r="BQ16" s="407"/>
      <c r="BR16" s="407"/>
      <c r="BS16" s="407"/>
      <c r="BT16" s="407"/>
      <c r="BU16" s="408"/>
      <c r="BV16" s="406">
        <v>4677640</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154</v>
      </c>
      <c r="N17" s="500"/>
      <c r="O17" s="500"/>
      <c r="P17" s="500"/>
      <c r="Q17" s="501"/>
      <c r="R17" s="483" t="s">
        <v>152</v>
      </c>
      <c r="S17" s="484"/>
      <c r="T17" s="484"/>
      <c r="U17" s="484"/>
      <c r="V17" s="485"/>
      <c r="W17" s="496" t="s">
        <v>155</v>
      </c>
      <c r="X17" s="392"/>
      <c r="Y17" s="392"/>
      <c r="Z17" s="392"/>
      <c r="AA17" s="392"/>
      <c r="AB17" s="393"/>
      <c r="AC17" s="359">
        <v>5454</v>
      </c>
      <c r="AD17" s="360"/>
      <c r="AE17" s="360"/>
      <c r="AF17" s="360"/>
      <c r="AG17" s="361"/>
      <c r="AH17" s="359">
        <v>5551</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2805684</v>
      </c>
      <c r="BO17" s="407"/>
      <c r="BP17" s="407"/>
      <c r="BQ17" s="407"/>
      <c r="BR17" s="407"/>
      <c r="BS17" s="407"/>
      <c r="BT17" s="407"/>
      <c r="BU17" s="408"/>
      <c r="BV17" s="406">
        <v>2741161</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157</v>
      </c>
      <c r="C18" s="457"/>
      <c r="D18" s="457"/>
      <c r="E18" s="458"/>
      <c r="F18" s="458"/>
      <c r="G18" s="458"/>
      <c r="H18" s="458"/>
      <c r="I18" s="458"/>
      <c r="J18" s="458"/>
      <c r="K18" s="458"/>
      <c r="L18" s="459">
        <v>130.63</v>
      </c>
      <c r="M18" s="459"/>
      <c r="N18" s="459"/>
      <c r="O18" s="459"/>
      <c r="P18" s="459"/>
      <c r="Q18" s="459"/>
      <c r="R18" s="460"/>
      <c r="S18" s="460"/>
      <c r="T18" s="460"/>
      <c r="U18" s="460"/>
      <c r="V18" s="461"/>
      <c r="W18" s="477"/>
      <c r="X18" s="478"/>
      <c r="Y18" s="478"/>
      <c r="Z18" s="478"/>
      <c r="AA18" s="478"/>
      <c r="AB18" s="502"/>
      <c r="AC18" s="376">
        <v>58.2</v>
      </c>
      <c r="AD18" s="377"/>
      <c r="AE18" s="377"/>
      <c r="AF18" s="377"/>
      <c r="AG18" s="462"/>
      <c r="AH18" s="376">
        <v>57.4</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4848897</v>
      </c>
      <c r="BO18" s="407"/>
      <c r="BP18" s="407"/>
      <c r="BQ18" s="407"/>
      <c r="BR18" s="407"/>
      <c r="BS18" s="407"/>
      <c r="BT18" s="407"/>
      <c r="BU18" s="408"/>
      <c r="BV18" s="406">
        <v>4879194</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159</v>
      </c>
      <c r="C19" s="457"/>
      <c r="D19" s="457"/>
      <c r="E19" s="458"/>
      <c r="F19" s="458"/>
      <c r="G19" s="458"/>
      <c r="H19" s="458"/>
      <c r="I19" s="458"/>
      <c r="J19" s="458"/>
      <c r="K19" s="458"/>
      <c r="L19" s="466">
        <v>141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6509266</v>
      </c>
      <c r="BO19" s="407"/>
      <c r="BP19" s="407"/>
      <c r="BQ19" s="407"/>
      <c r="BR19" s="407"/>
      <c r="BS19" s="407"/>
      <c r="BT19" s="407"/>
      <c r="BU19" s="408"/>
      <c r="BV19" s="406">
        <v>6546366</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161</v>
      </c>
      <c r="C20" s="457"/>
      <c r="D20" s="457"/>
      <c r="E20" s="458"/>
      <c r="F20" s="458"/>
      <c r="G20" s="458"/>
      <c r="H20" s="458"/>
      <c r="I20" s="458"/>
      <c r="J20" s="458"/>
      <c r="K20" s="458"/>
      <c r="L20" s="466">
        <v>7494</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8322925</v>
      </c>
      <c r="BO22" s="436"/>
      <c r="BP22" s="436"/>
      <c r="BQ22" s="436"/>
      <c r="BR22" s="436"/>
      <c r="BS22" s="436"/>
      <c r="BT22" s="436"/>
      <c r="BU22" s="437"/>
      <c r="BV22" s="435">
        <v>8821818</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7688966</v>
      </c>
      <c r="BO23" s="407"/>
      <c r="BP23" s="407"/>
      <c r="BQ23" s="407"/>
      <c r="BR23" s="407"/>
      <c r="BS23" s="407"/>
      <c r="BT23" s="407"/>
      <c r="BU23" s="408"/>
      <c r="BV23" s="406">
        <v>8204016</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171</v>
      </c>
      <c r="F24" s="363"/>
      <c r="G24" s="363"/>
      <c r="H24" s="363"/>
      <c r="I24" s="363"/>
      <c r="J24" s="363"/>
      <c r="K24" s="364"/>
      <c r="L24" s="359">
        <v>1</v>
      </c>
      <c r="M24" s="360"/>
      <c r="N24" s="360"/>
      <c r="O24" s="360"/>
      <c r="P24" s="361"/>
      <c r="Q24" s="359">
        <v>7220</v>
      </c>
      <c r="R24" s="360"/>
      <c r="S24" s="360"/>
      <c r="T24" s="360"/>
      <c r="U24" s="360"/>
      <c r="V24" s="361"/>
      <c r="W24" s="449"/>
      <c r="X24" s="386"/>
      <c r="Y24" s="387"/>
      <c r="Z24" s="362" t="s">
        <v>172</v>
      </c>
      <c r="AA24" s="363"/>
      <c r="AB24" s="363"/>
      <c r="AC24" s="363"/>
      <c r="AD24" s="363"/>
      <c r="AE24" s="363"/>
      <c r="AF24" s="363"/>
      <c r="AG24" s="364"/>
      <c r="AH24" s="359">
        <v>130</v>
      </c>
      <c r="AI24" s="360"/>
      <c r="AJ24" s="360"/>
      <c r="AK24" s="360"/>
      <c r="AL24" s="361"/>
      <c r="AM24" s="359">
        <v>405730</v>
      </c>
      <c r="AN24" s="360"/>
      <c r="AO24" s="360"/>
      <c r="AP24" s="360"/>
      <c r="AQ24" s="360"/>
      <c r="AR24" s="361"/>
      <c r="AS24" s="359">
        <v>3121</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4879242</v>
      </c>
      <c r="BO24" s="407"/>
      <c r="BP24" s="407"/>
      <c r="BQ24" s="407"/>
      <c r="BR24" s="407"/>
      <c r="BS24" s="407"/>
      <c r="BT24" s="407"/>
      <c r="BU24" s="408"/>
      <c r="BV24" s="406">
        <v>5129484</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174</v>
      </c>
      <c r="F25" s="363"/>
      <c r="G25" s="363"/>
      <c r="H25" s="363"/>
      <c r="I25" s="363"/>
      <c r="J25" s="363"/>
      <c r="K25" s="364"/>
      <c r="L25" s="359">
        <v>1</v>
      </c>
      <c r="M25" s="360"/>
      <c r="N25" s="360"/>
      <c r="O25" s="360"/>
      <c r="P25" s="361"/>
      <c r="Q25" s="359">
        <v>5790</v>
      </c>
      <c r="R25" s="360"/>
      <c r="S25" s="360"/>
      <c r="T25" s="360"/>
      <c r="U25" s="360"/>
      <c r="V25" s="361"/>
      <c r="W25" s="449"/>
      <c r="X25" s="386"/>
      <c r="Y25" s="387"/>
      <c r="Z25" s="362" t="s">
        <v>175</v>
      </c>
      <c r="AA25" s="363"/>
      <c r="AB25" s="363"/>
      <c r="AC25" s="363"/>
      <c r="AD25" s="363"/>
      <c r="AE25" s="363"/>
      <c r="AF25" s="363"/>
      <c r="AG25" s="364"/>
      <c r="AH25" s="359" t="s">
        <v>176</v>
      </c>
      <c r="AI25" s="360"/>
      <c r="AJ25" s="360"/>
      <c r="AK25" s="360"/>
      <c r="AL25" s="361"/>
      <c r="AM25" s="359" t="s">
        <v>176</v>
      </c>
      <c r="AN25" s="360"/>
      <c r="AO25" s="360"/>
      <c r="AP25" s="360"/>
      <c r="AQ25" s="360"/>
      <c r="AR25" s="361"/>
      <c r="AS25" s="359" t="s">
        <v>176</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v>430331</v>
      </c>
      <c r="BO25" s="436"/>
      <c r="BP25" s="436"/>
      <c r="BQ25" s="436"/>
      <c r="BR25" s="436"/>
      <c r="BS25" s="436"/>
      <c r="BT25" s="436"/>
      <c r="BU25" s="437"/>
      <c r="BV25" s="435">
        <v>323666</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178</v>
      </c>
      <c r="F26" s="363"/>
      <c r="G26" s="363"/>
      <c r="H26" s="363"/>
      <c r="I26" s="363"/>
      <c r="J26" s="363"/>
      <c r="K26" s="364"/>
      <c r="L26" s="359">
        <v>1</v>
      </c>
      <c r="M26" s="360"/>
      <c r="N26" s="360"/>
      <c r="O26" s="360"/>
      <c r="P26" s="361"/>
      <c r="Q26" s="359">
        <v>5520</v>
      </c>
      <c r="R26" s="360"/>
      <c r="S26" s="360"/>
      <c r="T26" s="360"/>
      <c r="U26" s="360"/>
      <c r="V26" s="361"/>
      <c r="W26" s="449"/>
      <c r="X26" s="386"/>
      <c r="Y26" s="387"/>
      <c r="Z26" s="362" t="s">
        <v>179</v>
      </c>
      <c r="AA26" s="417"/>
      <c r="AB26" s="417"/>
      <c r="AC26" s="417"/>
      <c r="AD26" s="417"/>
      <c r="AE26" s="417"/>
      <c r="AF26" s="417"/>
      <c r="AG26" s="418"/>
      <c r="AH26" s="359" t="s">
        <v>176</v>
      </c>
      <c r="AI26" s="360"/>
      <c r="AJ26" s="360"/>
      <c r="AK26" s="360"/>
      <c r="AL26" s="361"/>
      <c r="AM26" s="359" t="s">
        <v>176</v>
      </c>
      <c r="AN26" s="360"/>
      <c r="AO26" s="360"/>
      <c r="AP26" s="360"/>
      <c r="AQ26" s="360"/>
      <c r="AR26" s="361"/>
      <c r="AS26" s="359" t="s">
        <v>176</v>
      </c>
      <c r="AT26" s="360"/>
      <c r="AU26" s="360"/>
      <c r="AV26" s="360"/>
      <c r="AW26" s="360"/>
      <c r="AX26" s="419"/>
      <c r="AY26" s="446" t="s">
        <v>180</v>
      </c>
      <c r="AZ26" s="366"/>
      <c r="BA26" s="366"/>
      <c r="BB26" s="366"/>
      <c r="BC26" s="366"/>
      <c r="BD26" s="366"/>
      <c r="BE26" s="366"/>
      <c r="BF26" s="366"/>
      <c r="BG26" s="366"/>
      <c r="BH26" s="366"/>
      <c r="BI26" s="366"/>
      <c r="BJ26" s="366"/>
      <c r="BK26" s="366"/>
      <c r="BL26" s="366"/>
      <c r="BM26" s="447"/>
      <c r="BN26" s="406" t="s">
        <v>176</v>
      </c>
      <c r="BO26" s="407"/>
      <c r="BP26" s="407"/>
      <c r="BQ26" s="407"/>
      <c r="BR26" s="407"/>
      <c r="BS26" s="407"/>
      <c r="BT26" s="407"/>
      <c r="BU26" s="408"/>
      <c r="BV26" s="406" t="s">
        <v>176</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181</v>
      </c>
      <c r="F27" s="363"/>
      <c r="G27" s="363"/>
      <c r="H27" s="363"/>
      <c r="I27" s="363"/>
      <c r="J27" s="363"/>
      <c r="K27" s="364"/>
      <c r="L27" s="359">
        <v>1</v>
      </c>
      <c r="M27" s="360"/>
      <c r="N27" s="360"/>
      <c r="O27" s="360"/>
      <c r="P27" s="361"/>
      <c r="Q27" s="359">
        <v>3210</v>
      </c>
      <c r="R27" s="360"/>
      <c r="S27" s="360"/>
      <c r="T27" s="360"/>
      <c r="U27" s="360"/>
      <c r="V27" s="361"/>
      <c r="W27" s="449"/>
      <c r="X27" s="386"/>
      <c r="Y27" s="387"/>
      <c r="Z27" s="362" t="s">
        <v>182</v>
      </c>
      <c r="AA27" s="363"/>
      <c r="AB27" s="363"/>
      <c r="AC27" s="363"/>
      <c r="AD27" s="363"/>
      <c r="AE27" s="363"/>
      <c r="AF27" s="363"/>
      <c r="AG27" s="364"/>
      <c r="AH27" s="359" t="s">
        <v>176</v>
      </c>
      <c r="AI27" s="360"/>
      <c r="AJ27" s="360"/>
      <c r="AK27" s="360"/>
      <c r="AL27" s="361"/>
      <c r="AM27" s="359" t="s">
        <v>176</v>
      </c>
      <c r="AN27" s="360"/>
      <c r="AO27" s="360"/>
      <c r="AP27" s="360"/>
      <c r="AQ27" s="360"/>
      <c r="AR27" s="361"/>
      <c r="AS27" s="359" t="s">
        <v>176</v>
      </c>
      <c r="AT27" s="360"/>
      <c r="AU27" s="360"/>
      <c r="AV27" s="360"/>
      <c r="AW27" s="360"/>
      <c r="AX27" s="419"/>
      <c r="AY27" s="443" t="s">
        <v>183</v>
      </c>
      <c r="AZ27" s="444"/>
      <c r="BA27" s="444"/>
      <c r="BB27" s="444"/>
      <c r="BC27" s="444"/>
      <c r="BD27" s="444"/>
      <c r="BE27" s="444"/>
      <c r="BF27" s="444"/>
      <c r="BG27" s="444"/>
      <c r="BH27" s="444"/>
      <c r="BI27" s="444"/>
      <c r="BJ27" s="444"/>
      <c r="BK27" s="444"/>
      <c r="BL27" s="444"/>
      <c r="BM27" s="445"/>
      <c r="BN27" s="440">
        <v>225760</v>
      </c>
      <c r="BO27" s="441"/>
      <c r="BP27" s="441"/>
      <c r="BQ27" s="441"/>
      <c r="BR27" s="441"/>
      <c r="BS27" s="441"/>
      <c r="BT27" s="441"/>
      <c r="BU27" s="442"/>
      <c r="BV27" s="440">
        <v>225760</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184</v>
      </c>
      <c r="F28" s="363"/>
      <c r="G28" s="363"/>
      <c r="H28" s="363"/>
      <c r="I28" s="363"/>
      <c r="J28" s="363"/>
      <c r="K28" s="364"/>
      <c r="L28" s="359">
        <v>1</v>
      </c>
      <c r="M28" s="360"/>
      <c r="N28" s="360"/>
      <c r="O28" s="360"/>
      <c r="P28" s="361"/>
      <c r="Q28" s="359">
        <v>2570</v>
      </c>
      <c r="R28" s="360"/>
      <c r="S28" s="360"/>
      <c r="T28" s="360"/>
      <c r="U28" s="360"/>
      <c r="V28" s="361"/>
      <c r="W28" s="449"/>
      <c r="X28" s="386"/>
      <c r="Y28" s="387"/>
      <c r="Z28" s="362" t="s">
        <v>185</v>
      </c>
      <c r="AA28" s="363"/>
      <c r="AB28" s="363"/>
      <c r="AC28" s="363"/>
      <c r="AD28" s="363"/>
      <c r="AE28" s="363"/>
      <c r="AF28" s="363"/>
      <c r="AG28" s="364"/>
      <c r="AH28" s="359" t="s">
        <v>176</v>
      </c>
      <c r="AI28" s="360"/>
      <c r="AJ28" s="360"/>
      <c r="AK28" s="360"/>
      <c r="AL28" s="361"/>
      <c r="AM28" s="359" t="s">
        <v>176</v>
      </c>
      <c r="AN28" s="360"/>
      <c r="AO28" s="360"/>
      <c r="AP28" s="360"/>
      <c r="AQ28" s="360"/>
      <c r="AR28" s="361"/>
      <c r="AS28" s="359" t="s">
        <v>176</v>
      </c>
      <c r="AT28" s="360"/>
      <c r="AU28" s="360"/>
      <c r="AV28" s="360"/>
      <c r="AW28" s="360"/>
      <c r="AX28" s="419"/>
      <c r="AY28" s="423" t="s">
        <v>186</v>
      </c>
      <c r="AZ28" s="424"/>
      <c r="BA28" s="424"/>
      <c r="BB28" s="425"/>
      <c r="BC28" s="432" t="s">
        <v>50</v>
      </c>
      <c r="BD28" s="433"/>
      <c r="BE28" s="433"/>
      <c r="BF28" s="433"/>
      <c r="BG28" s="433"/>
      <c r="BH28" s="433"/>
      <c r="BI28" s="433"/>
      <c r="BJ28" s="433"/>
      <c r="BK28" s="433"/>
      <c r="BL28" s="433"/>
      <c r="BM28" s="434"/>
      <c r="BN28" s="435">
        <v>1241774</v>
      </c>
      <c r="BO28" s="436"/>
      <c r="BP28" s="436"/>
      <c r="BQ28" s="436"/>
      <c r="BR28" s="436"/>
      <c r="BS28" s="436"/>
      <c r="BT28" s="436"/>
      <c r="BU28" s="437"/>
      <c r="BV28" s="435">
        <v>1188437</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187</v>
      </c>
      <c r="F29" s="363"/>
      <c r="G29" s="363"/>
      <c r="H29" s="363"/>
      <c r="I29" s="363"/>
      <c r="J29" s="363"/>
      <c r="K29" s="364"/>
      <c r="L29" s="359">
        <v>11</v>
      </c>
      <c r="M29" s="360"/>
      <c r="N29" s="360"/>
      <c r="O29" s="360"/>
      <c r="P29" s="361"/>
      <c r="Q29" s="359">
        <v>2320</v>
      </c>
      <c r="R29" s="360"/>
      <c r="S29" s="360"/>
      <c r="T29" s="360"/>
      <c r="U29" s="360"/>
      <c r="V29" s="361"/>
      <c r="W29" s="450"/>
      <c r="X29" s="451"/>
      <c r="Y29" s="452"/>
      <c r="Z29" s="362" t="s">
        <v>188</v>
      </c>
      <c r="AA29" s="363"/>
      <c r="AB29" s="363"/>
      <c r="AC29" s="363"/>
      <c r="AD29" s="363"/>
      <c r="AE29" s="363"/>
      <c r="AF29" s="363"/>
      <c r="AG29" s="364"/>
      <c r="AH29" s="359">
        <v>130</v>
      </c>
      <c r="AI29" s="360"/>
      <c r="AJ29" s="360"/>
      <c r="AK29" s="360"/>
      <c r="AL29" s="361"/>
      <c r="AM29" s="359">
        <v>405730</v>
      </c>
      <c r="AN29" s="360"/>
      <c r="AO29" s="360"/>
      <c r="AP29" s="360"/>
      <c r="AQ29" s="360"/>
      <c r="AR29" s="361"/>
      <c r="AS29" s="359">
        <v>3121</v>
      </c>
      <c r="AT29" s="360"/>
      <c r="AU29" s="360"/>
      <c r="AV29" s="360"/>
      <c r="AW29" s="360"/>
      <c r="AX29" s="419"/>
      <c r="AY29" s="426"/>
      <c r="AZ29" s="427"/>
      <c r="BA29" s="427"/>
      <c r="BB29" s="428"/>
      <c r="BC29" s="420" t="s">
        <v>189</v>
      </c>
      <c r="BD29" s="421"/>
      <c r="BE29" s="421"/>
      <c r="BF29" s="421"/>
      <c r="BG29" s="421"/>
      <c r="BH29" s="421"/>
      <c r="BI29" s="421"/>
      <c r="BJ29" s="421"/>
      <c r="BK29" s="421"/>
      <c r="BL29" s="421"/>
      <c r="BM29" s="422"/>
      <c r="BN29" s="406">
        <v>51682</v>
      </c>
      <c r="BO29" s="407"/>
      <c r="BP29" s="407"/>
      <c r="BQ29" s="407"/>
      <c r="BR29" s="407"/>
      <c r="BS29" s="407"/>
      <c r="BT29" s="407"/>
      <c r="BU29" s="408"/>
      <c r="BV29" s="406">
        <v>52224</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190</v>
      </c>
      <c r="X30" s="374"/>
      <c r="Y30" s="374"/>
      <c r="Z30" s="374"/>
      <c r="AA30" s="374"/>
      <c r="AB30" s="374"/>
      <c r="AC30" s="374"/>
      <c r="AD30" s="374"/>
      <c r="AE30" s="374"/>
      <c r="AF30" s="374"/>
      <c r="AG30" s="375"/>
      <c r="AH30" s="376">
        <v>96.7</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734961</v>
      </c>
      <c r="BO30" s="441"/>
      <c r="BP30" s="441"/>
      <c r="BQ30" s="441"/>
      <c r="BR30" s="441"/>
      <c r="BS30" s="441"/>
      <c r="BT30" s="441"/>
      <c r="BU30" s="442"/>
      <c r="BV30" s="440">
        <v>573238</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191</v>
      </c>
      <c r="D32" s="365"/>
      <c r="E32" s="365"/>
      <c r="F32" s="365"/>
      <c r="G32" s="365"/>
      <c r="H32" s="365"/>
      <c r="I32" s="365"/>
      <c r="J32" s="365"/>
      <c r="K32" s="365"/>
      <c r="L32" s="365"/>
      <c r="M32" s="365"/>
      <c r="N32" s="365"/>
      <c r="O32" s="365"/>
      <c r="P32" s="365"/>
      <c r="Q32" s="365"/>
      <c r="R32" s="365"/>
      <c r="S32" s="365"/>
      <c r="U32" s="366" t="s">
        <v>192</v>
      </c>
      <c r="V32" s="366"/>
      <c r="W32" s="366"/>
      <c r="X32" s="366"/>
      <c r="Y32" s="366"/>
      <c r="Z32" s="366"/>
      <c r="AA32" s="366"/>
      <c r="AB32" s="366"/>
      <c r="AC32" s="366"/>
      <c r="AD32" s="366"/>
      <c r="AE32" s="366"/>
      <c r="AF32" s="366"/>
      <c r="AG32" s="366"/>
      <c r="AH32" s="366"/>
      <c r="AI32" s="366"/>
      <c r="AJ32" s="366"/>
      <c r="AK32" s="366"/>
      <c r="AM32" s="366" t="s">
        <v>193</v>
      </c>
      <c r="AN32" s="366"/>
      <c r="AO32" s="366"/>
      <c r="AP32" s="366"/>
      <c r="AQ32" s="366"/>
      <c r="AR32" s="366"/>
      <c r="AS32" s="366"/>
      <c r="AT32" s="366"/>
      <c r="AU32" s="366"/>
      <c r="AV32" s="366"/>
      <c r="AW32" s="366"/>
      <c r="AX32" s="366"/>
      <c r="AY32" s="366"/>
      <c r="AZ32" s="366"/>
      <c r="BA32" s="366"/>
      <c r="BB32" s="366"/>
      <c r="BC32" s="366"/>
      <c r="BE32" s="366" t="s">
        <v>194</v>
      </c>
      <c r="BF32" s="366"/>
      <c r="BG32" s="366"/>
      <c r="BH32" s="366"/>
      <c r="BI32" s="366"/>
      <c r="BJ32" s="366"/>
      <c r="BK32" s="366"/>
      <c r="BL32" s="366"/>
      <c r="BM32" s="366"/>
      <c r="BN32" s="366"/>
      <c r="BO32" s="366"/>
      <c r="BP32" s="366"/>
      <c r="BQ32" s="366"/>
      <c r="BR32" s="366"/>
      <c r="BS32" s="366"/>
      <c r="BT32" s="366"/>
      <c r="BU32" s="366"/>
      <c r="BW32" s="366" t="s">
        <v>195</v>
      </c>
      <c r="BX32" s="366"/>
      <c r="BY32" s="366"/>
      <c r="BZ32" s="366"/>
      <c r="CA32" s="366"/>
      <c r="CB32" s="366"/>
      <c r="CC32" s="366"/>
      <c r="CD32" s="366"/>
      <c r="CE32" s="366"/>
      <c r="CF32" s="366"/>
      <c r="CG32" s="366"/>
      <c r="CH32" s="366"/>
      <c r="CI32" s="366"/>
      <c r="CJ32" s="366"/>
      <c r="CK32" s="366"/>
      <c r="CL32" s="366"/>
      <c r="CM32" s="366"/>
      <c r="CO32" s="366" t="s">
        <v>196</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197</v>
      </c>
      <c r="D33" s="358"/>
      <c r="E33" s="357" t="s">
        <v>198</v>
      </c>
      <c r="F33" s="357"/>
      <c r="G33" s="357"/>
      <c r="H33" s="357"/>
      <c r="I33" s="357"/>
      <c r="J33" s="357"/>
      <c r="K33" s="357"/>
      <c r="L33" s="357"/>
      <c r="M33" s="357"/>
      <c r="N33" s="357"/>
      <c r="O33" s="357"/>
      <c r="P33" s="357"/>
      <c r="Q33" s="357"/>
      <c r="R33" s="357"/>
      <c r="S33" s="357"/>
      <c r="T33" s="200"/>
      <c r="U33" s="358" t="s">
        <v>197</v>
      </c>
      <c r="V33" s="358"/>
      <c r="W33" s="357" t="s">
        <v>198</v>
      </c>
      <c r="X33" s="357"/>
      <c r="Y33" s="357"/>
      <c r="Z33" s="357"/>
      <c r="AA33" s="357"/>
      <c r="AB33" s="357"/>
      <c r="AC33" s="357"/>
      <c r="AD33" s="357"/>
      <c r="AE33" s="357"/>
      <c r="AF33" s="357"/>
      <c r="AG33" s="357"/>
      <c r="AH33" s="357"/>
      <c r="AI33" s="357"/>
      <c r="AJ33" s="357"/>
      <c r="AK33" s="357"/>
      <c r="AL33" s="200"/>
      <c r="AM33" s="358" t="s">
        <v>197</v>
      </c>
      <c r="AN33" s="358"/>
      <c r="AO33" s="357" t="s">
        <v>198</v>
      </c>
      <c r="AP33" s="357"/>
      <c r="AQ33" s="357"/>
      <c r="AR33" s="357"/>
      <c r="AS33" s="357"/>
      <c r="AT33" s="357"/>
      <c r="AU33" s="357"/>
      <c r="AV33" s="357"/>
      <c r="AW33" s="357"/>
      <c r="AX33" s="357"/>
      <c r="AY33" s="357"/>
      <c r="AZ33" s="357"/>
      <c r="BA33" s="357"/>
      <c r="BB33" s="357"/>
      <c r="BC33" s="357"/>
      <c r="BD33" s="201"/>
      <c r="BE33" s="357" t="s">
        <v>199</v>
      </c>
      <c r="BF33" s="357"/>
      <c r="BG33" s="357" t="s">
        <v>200</v>
      </c>
      <c r="BH33" s="357"/>
      <c r="BI33" s="357"/>
      <c r="BJ33" s="357"/>
      <c r="BK33" s="357"/>
      <c r="BL33" s="357"/>
      <c r="BM33" s="357"/>
      <c r="BN33" s="357"/>
      <c r="BO33" s="357"/>
      <c r="BP33" s="357"/>
      <c r="BQ33" s="357"/>
      <c r="BR33" s="357"/>
      <c r="BS33" s="357"/>
      <c r="BT33" s="357"/>
      <c r="BU33" s="357"/>
      <c r="BV33" s="201"/>
      <c r="BW33" s="358" t="s">
        <v>199</v>
      </c>
      <c r="BX33" s="358"/>
      <c r="BY33" s="357" t="s">
        <v>201</v>
      </c>
      <c r="BZ33" s="357"/>
      <c r="CA33" s="357"/>
      <c r="CB33" s="357"/>
      <c r="CC33" s="357"/>
      <c r="CD33" s="357"/>
      <c r="CE33" s="357"/>
      <c r="CF33" s="357"/>
      <c r="CG33" s="357"/>
      <c r="CH33" s="357"/>
      <c r="CI33" s="357"/>
      <c r="CJ33" s="357"/>
      <c r="CK33" s="357"/>
      <c r="CL33" s="357"/>
      <c r="CM33" s="357"/>
      <c r="CN33" s="200"/>
      <c r="CO33" s="358" t="s">
        <v>197</v>
      </c>
      <c r="CP33" s="358"/>
      <c r="CQ33" s="357" t="s">
        <v>202</v>
      </c>
      <c r="CR33" s="357"/>
      <c r="CS33" s="357"/>
      <c r="CT33" s="357"/>
      <c r="CU33" s="357"/>
      <c r="CV33" s="357"/>
      <c r="CW33" s="357"/>
      <c r="CX33" s="357"/>
      <c r="CY33" s="357"/>
      <c r="CZ33" s="357"/>
      <c r="DA33" s="357"/>
      <c r="DB33" s="357"/>
      <c r="DC33" s="357"/>
      <c r="DD33" s="357"/>
      <c r="DE33" s="357"/>
      <c r="DF33" s="200"/>
      <c r="DG33" s="356" t="s">
        <v>203</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公共下水道事業特別会計</v>
      </c>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宮崎県市町村総合事務組合　（一般会計）</v>
      </c>
      <c r="BZ34" s="355"/>
      <c r="CA34" s="355"/>
      <c r="CB34" s="355"/>
      <c r="CC34" s="355"/>
      <c r="CD34" s="355"/>
      <c r="CE34" s="355"/>
      <c r="CF34" s="355"/>
      <c r="CG34" s="355"/>
      <c r="CH34" s="355"/>
      <c r="CI34" s="355"/>
      <c r="CJ34" s="355"/>
      <c r="CK34" s="355"/>
      <c r="CL34" s="355"/>
      <c r="CM34" s="355"/>
      <c r="CN34" s="175"/>
      <c r="CO34" s="354">
        <f>IF(CQ34="","",MAX(C34:D43,U34:V43,AM34:AN43,BE34:BF43,BW34:BX43)+1)</f>
        <v>12</v>
      </c>
      <c r="CP34" s="354"/>
      <c r="CQ34" s="355" t="str">
        <f>IF('各会計、関係団体の財政状況及び健全化判断比率'!BS7="","",'各会計、関係団体の財政状況及び健全化判断比率'!BS7)</f>
        <v>国富町土地開発公社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宮崎県市町村総合事務組合　市町村交通災害共済事業特別会計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宮崎県市町村総合事務組合　（自治会館管理運営特別会計）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宮崎県後期高齢者医療広域連合　（一般会計）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宮崎県後期高齢者医療広域連合　後期高齢者医療特別会計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204</v>
      </c>
      <c r="E46" s="351" t="s">
        <v>205</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206</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207</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208</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209</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210</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211</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212</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WZWXeE+fEManOE9jZi5hQhUKKc6xE51+hhzEyfRbTgZ24ApX+SCU4XwEWK4ym9+vr3aygrmKpLHUMzv7W5VyWg==" saltValue="trsnBL/MTITOGG1WzGY3N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36" t="s">
        <v>576</v>
      </c>
      <c r="D34" s="1136"/>
      <c r="E34" s="1137"/>
      <c r="F34" s="32">
        <v>3.75</v>
      </c>
      <c r="G34" s="33">
        <v>5.72</v>
      </c>
      <c r="H34" s="33">
        <v>6.97</v>
      </c>
      <c r="I34" s="33">
        <v>7.63</v>
      </c>
      <c r="J34" s="34">
        <v>6.77</v>
      </c>
      <c r="K34" s="22"/>
      <c r="L34" s="22"/>
      <c r="M34" s="22"/>
      <c r="N34" s="22"/>
      <c r="O34" s="22"/>
      <c r="P34" s="22"/>
    </row>
    <row r="35" spans="1:16" ht="39" customHeight="1" x14ac:dyDescent="0.2">
      <c r="A35" s="22"/>
      <c r="B35" s="35"/>
      <c r="C35" s="1132" t="s">
        <v>577</v>
      </c>
      <c r="D35" s="1132"/>
      <c r="E35" s="1133"/>
      <c r="F35" s="36">
        <v>4.05</v>
      </c>
      <c r="G35" s="37">
        <v>4.37</v>
      </c>
      <c r="H35" s="37">
        <v>4.84</v>
      </c>
      <c r="I35" s="37">
        <v>5.46</v>
      </c>
      <c r="J35" s="38">
        <v>5.57</v>
      </c>
      <c r="K35" s="22"/>
      <c r="L35" s="22"/>
      <c r="M35" s="22"/>
      <c r="N35" s="22"/>
      <c r="O35" s="22"/>
      <c r="P35" s="22"/>
    </row>
    <row r="36" spans="1:16" ht="39" customHeight="1" x14ac:dyDescent="0.2">
      <c r="A36" s="22"/>
      <c r="B36" s="35"/>
      <c r="C36" s="1132" t="s">
        <v>578</v>
      </c>
      <c r="D36" s="1132"/>
      <c r="E36" s="1133"/>
      <c r="F36" s="36">
        <v>0.05</v>
      </c>
      <c r="G36" s="37">
        <v>0</v>
      </c>
      <c r="H36" s="37">
        <v>0.51</v>
      </c>
      <c r="I36" s="37">
        <v>1.64</v>
      </c>
      <c r="J36" s="38">
        <v>2.4300000000000002</v>
      </c>
      <c r="K36" s="22"/>
      <c r="L36" s="22"/>
      <c r="M36" s="22"/>
      <c r="N36" s="22"/>
      <c r="O36" s="22"/>
      <c r="P36" s="22"/>
    </row>
    <row r="37" spans="1:16" ht="39" customHeight="1" x14ac:dyDescent="0.2">
      <c r="A37" s="22"/>
      <c r="B37" s="35"/>
      <c r="C37" s="1132" t="s">
        <v>579</v>
      </c>
      <c r="D37" s="1132"/>
      <c r="E37" s="1133"/>
      <c r="F37" s="36">
        <v>0.18</v>
      </c>
      <c r="G37" s="37">
        <v>0.06</v>
      </c>
      <c r="H37" s="37">
        <v>0.79</v>
      </c>
      <c r="I37" s="37">
        <v>0.55000000000000004</v>
      </c>
      <c r="J37" s="38">
        <v>0.64</v>
      </c>
      <c r="K37" s="22"/>
      <c r="L37" s="22"/>
      <c r="M37" s="22"/>
      <c r="N37" s="22"/>
      <c r="O37" s="22"/>
      <c r="P37" s="22"/>
    </row>
    <row r="38" spans="1:16" ht="39" customHeight="1" x14ac:dyDescent="0.2">
      <c r="A38" s="22"/>
      <c r="B38" s="35"/>
      <c r="C38" s="1132" t="s">
        <v>580</v>
      </c>
      <c r="D38" s="1132"/>
      <c r="E38" s="1133"/>
      <c r="F38" s="36">
        <v>0.19</v>
      </c>
      <c r="G38" s="37">
        <v>0.18</v>
      </c>
      <c r="H38" s="37">
        <v>0.16</v>
      </c>
      <c r="I38" s="37">
        <v>0.11</v>
      </c>
      <c r="J38" s="38">
        <v>0.56000000000000005</v>
      </c>
      <c r="K38" s="22"/>
      <c r="L38" s="22"/>
      <c r="M38" s="22"/>
      <c r="N38" s="22"/>
      <c r="O38" s="22"/>
      <c r="P38" s="22"/>
    </row>
    <row r="39" spans="1:16" ht="39" customHeight="1" x14ac:dyDescent="0.2">
      <c r="A39" s="22"/>
      <c r="B39" s="35"/>
      <c r="C39" s="1132" t="s">
        <v>581</v>
      </c>
      <c r="D39" s="1132"/>
      <c r="E39" s="1133"/>
      <c r="F39" s="36">
        <v>0.03</v>
      </c>
      <c r="G39" s="37">
        <v>0.04</v>
      </c>
      <c r="H39" s="37">
        <v>0.05</v>
      </c>
      <c r="I39" s="37">
        <v>0.11</v>
      </c>
      <c r="J39" s="38">
        <v>0</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582</v>
      </c>
      <c r="D42" s="1132"/>
      <c r="E42" s="1133"/>
      <c r="F42" s="36" t="s">
        <v>525</v>
      </c>
      <c r="G42" s="37" t="s">
        <v>525</v>
      </c>
      <c r="H42" s="37" t="s">
        <v>525</v>
      </c>
      <c r="I42" s="37" t="s">
        <v>525</v>
      </c>
      <c r="J42" s="38" t="s">
        <v>525</v>
      </c>
      <c r="K42" s="22"/>
      <c r="L42" s="22"/>
      <c r="M42" s="22"/>
      <c r="N42" s="22"/>
      <c r="O42" s="22"/>
      <c r="P42" s="22"/>
    </row>
    <row r="43" spans="1:16" ht="39" customHeight="1" thickBot="1" x14ac:dyDescent="0.25">
      <c r="A43" s="22"/>
      <c r="B43" s="40"/>
      <c r="C43" s="1134" t="s">
        <v>583</v>
      </c>
      <c r="D43" s="1134"/>
      <c r="E43" s="1135"/>
      <c r="F43" s="41" t="s">
        <v>525</v>
      </c>
      <c r="G43" s="42" t="s">
        <v>525</v>
      </c>
      <c r="H43" s="42" t="s">
        <v>525</v>
      </c>
      <c r="I43" s="42" t="s">
        <v>525</v>
      </c>
      <c r="J43" s="43" t="s">
        <v>525</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uqqV+7fQKb15NeHlG1NwSbthRIg9igVVhTb4uimS+72JQ4A4zl5M/qXHn+MfGkChziwLDCLi5fbhLXV91VuYg==" saltValue="meUVQjQDKuwyP+Zlr17w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942</v>
      </c>
      <c r="L45" s="58">
        <v>893</v>
      </c>
      <c r="M45" s="58">
        <v>762</v>
      </c>
      <c r="N45" s="58">
        <v>847</v>
      </c>
      <c r="O45" s="59">
        <v>922</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525</v>
      </c>
      <c r="L46" s="62" t="s">
        <v>525</v>
      </c>
      <c r="M46" s="62" t="s">
        <v>525</v>
      </c>
      <c r="N46" s="62" t="s">
        <v>525</v>
      </c>
      <c r="O46" s="63" t="s">
        <v>525</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525</v>
      </c>
      <c r="L47" s="62" t="s">
        <v>525</v>
      </c>
      <c r="M47" s="62" t="s">
        <v>525</v>
      </c>
      <c r="N47" s="62" t="s">
        <v>525</v>
      </c>
      <c r="O47" s="63" t="s">
        <v>525</v>
      </c>
      <c r="P47" s="46"/>
      <c r="Q47" s="46"/>
      <c r="R47" s="46"/>
      <c r="S47" s="46"/>
      <c r="T47" s="46"/>
      <c r="U47" s="46"/>
    </row>
    <row r="48" spans="1:21" ht="30.75" customHeight="1" x14ac:dyDescent="0.2">
      <c r="A48" s="46"/>
      <c r="B48" s="1163"/>
      <c r="C48" s="1164"/>
      <c r="D48" s="60"/>
      <c r="E48" s="1140" t="s">
        <v>15</v>
      </c>
      <c r="F48" s="1140"/>
      <c r="G48" s="1140"/>
      <c r="H48" s="1140"/>
      <c r="I48" s="1140"/>
      <c r="J48" s="1141"/>
      <c r="K48" s="61">
        <v>167</v>
      </c>
      <c r="L48" s="62">
        <v>161</v>
      </c>
      <c r="M48" s="62">
        <v>178</v>
      </c>
      <c r="N48" s="62">
        <v>196</v>
      </c>
      <c r="O48" s="63">
        <v>216</v>
      </c>
      <c r="P48" s="46"/>
      <c r="Q48" s="46"/>
      <c r="R48" s="46"/>
      <c r="S48" s="46"/>
      <c r="T48" s="46"/>
      <c r="U48" s="46"/>
    </row>
    <row r="49" spans="1:21" ht="30.75" customHeight="1" x14ac:dyDescent="0.2">
      <c r="A49" s="46"/>
      <c r="B49" s="1163"/>
      <c r="C49" s="1164"/>
      <c r="D49" s="60"/>
      <c r="E49" s="1140" t="s">
        <v>16</v>
      </c>
      <c r="F49" s="1140"/>
      <c r="G49" s="1140"/>
      <c r="H49" s="1140"/>
      <c r="I49" s="1140"/>
      <c r="J49" s="1141"/>
      <c r="K49" s="61" t="s">
        <v>525</v>
      </c>
      <c r="L49" s="62" t="s">
        <v>525</v>
      </c>
      <c r="M49" s="62" t="s">
        <v>525</v>
      </c>
      <c r="N49" s="62" t="s">
        <v>525</v>
      </c>
      <c r="O49" s="63" t="s">
        <v>525</v>
      </c>
      <c r="P49" s="46"/>
      <c r="Q49" s="46"/>
      <c r="R49" s="46"/>
      <c r="S49" s="46"/>
      <c r="T49" s="46"/>
      <c r="U49" s="46"/>
    </row>
    <row r="50" spans="1:21" ht="30.75" customHeight="1" x14ac:dyDescent="0.2">
      <c r="A50" s="46"/>
      <c r="B50" s="1163"/>
      <c r="C50" s="1164"/>
      <c r="D50" s="60"/>
      <c r="E50" s="1140" t="s">
        <v>17</v>
      </c>
      <c r="F50" s="1140"/>
      <c r="G50" s="1140"/>
      <c r="H50" s="1140"/>
      <c r="I50" s="1140"/>
      <c r="J50" s="1141"/>
      <c r="K50" s="61" t="s">
        <v>525</v>
      </c>
      <c r="L50" s="62" t="s">
        <v>525</v>
      </c>
      <c r="M50" s="62" t="s">
        <v>525</v>
      </c>
      <c r="N50" s="62" t="s">
        <v>525</v>
      </c>
      <c r="O50" s="63" t="s">
        <v>525</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525</v>
      </c>
      <c r="L51" s="62" t="s">
        <v>525</v>
      </c>
      <c r="M51" s="62" t="s">
        <v>525</v>
      </c>
      <c r="N51" s="62" t="s">
        <v>525</v>
      </c>
      <c r="O51" s="63" t="s">
        <v>525</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636</v>
      </c>
      <c r="L52" s="62">
        <v>594</v>
      </c>
      <c r="M52" s="62">
        <v>546</v>
      </c>
      <c r="N52" s="62">
        <v>525</v>
      </c>
      <c r="O52" s="63">
        <v>519</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473</v>
      </c>
      <c r="L53" s="67">
        <v>460</v>
      </c>
      <c r="M53" s="67">
        <v>394</v>
      </c>
      <c r="N53" s="67">
        <v>518</v>
      </c>
      <c r="O53" s="68">
        <v>619</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584</v>
      </c>
      <c r="P56" s="46"/>
      <c r="Q56" s="46"/>
      <c r="R56" s="46"/>
      <c r="S56" s="46"/>
      <c r="T56" s="46"/>
      <c r="U56" s="46"/>
    </row>
    <row r="57" spans="1:21" ht="31.5" customHeight="1" thickBot="1" x14ac:dyDescent="0.25">
      <c r="A57" s="46"/>
      <c r="B57" s="74"/>
      <c r="C57" s="75"/>
      <c r="D57" s="75"/>
      <c r="E57" s="76"/>
      <c r="F57" s="76"/>
      <c r="G57" s="76"/>
      <c r="H57" s="76"/>
      <c r="I57" s="76"/>
      <c r="J57" s="77" t="s">
        <v>2</v>
      </c>
      <c r="K57" s="78" t="s">
        <v>585</v>
      </c>
      <c r="L57" s="79" t="s">
        <v>586</v>
      </c>
      <c r="M57" s="79" t="s">
        <v>587</v>
      </c>
      <c r="N57" s="79" t="s">
        <v>588</v>
      </c>
      <c r="O57" s="80" t="s">
        <v>589</v>
      </c>
      <c r="P57" s="46"/>
      <c r="Q57" s="46"/>
      <c r="R57" s="46"/>
      <c r="S57" s="46"/>
      <c r="T57" s="46"/>
      <c r="U57" s="46"/>
    </row>
    <row r="58" spans="1:21" ht="31.5" customHeight="1" x14ac:dyDescent="0.2">
      <c r="B58" s="1146" t="s">
        <v>26</v>
      </c>
      <c r="C58" s="1147"/>
      <c r="D58" s="1152" t="s">
        <v>27</v>
      </c>
      <c r="E58" s="1153"/>
      <c r="F58" s="1153"/>
      <c r="G58" s="1153"/>
      <c r="H58" s="1153"/>
      <c r="I58" s="1153"/>
      <c r="J58" s="1154"/>
      <c r="K58" s="81" t="s">
        <v>596</v>
      </c>
      <c r="L58" s="82" t="s">
        <v>596</v>
      </c>
      <c r="M58" s="82" t="s">
        <v>596</v>
      </c>
      <c r="N58" s="82" t="s">
        <v>596</v>
      </c>
      <c r="O58" s="83" t="s">
        <v>596</v>
      </c>
    </row>
    <row r="59" spans="1:21" ht="31.5" customHeight="1" x14ac:dyDescent="0.2">
      <c r="B59" s="1148"/>
      <c r="C59" s="1149"/>
      <c r="D59" s="1155" t="s">
        <v>28</v>
      </c>
      <c r="E59" s="1156"/>
      <c r="F59" s="1156"/>
      <c r="G59" s="1156"/>
      <c r="H59" s="1156"/>
      <c r="I59" s="1156"/>
      <c r="J59" s="1157"/>
      <c r="K59" s="84" t="s">
        <v>596</v>
      </c>
      <c r="L59" s="85" t="s">
        <v>596</v>
      </c>
      <c r="M59" s="85" t="s">
        <v>596</v>
      </c>
      <c r="N59" s="85" t="s">
        <v>596</v>
      </c>
      <c r="O59" s="86" t="s">
        <v>596</v>
      </c>
    </row>
    <row r="60" spans="1:21" ht="31.5" customHeight="1" thickBot="1" x14ac:dyDescent="0.25">
      <c r="B60" s="1150"/>
      <c r="C60" s="1151"/>
      <c r="D60" s="1158" t="s">
        <v>29</v>
      </c>
      <c r="E60" s="1159"/>
      <c r="F60" s="1159"/>
      <c r="G60" s="1159"/>
      <c r="H60" s="1159"/>
      <c r="I60" s="1159"/>
      <c r="J60" s="1160"/>
      <c r="K60" s="87" t="s">
        <v>596</v>
      </c>
      <c r="L60" s="88" t="s">
        <v>596</v>
      </c>
      <c r="M60" s="88" t="s">
        <v>596</v>
      </c>
      <c r="N60" s="88" t="s">
        <v>596</v>
      </c>
      <c r="O60" s="89" t="s">
        <v>596</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9ApPZAmyKKHYXDvV7/gTWv3SlXIGzFbKkbrYLsYAjN1i8vMppOr01cfeCQU9p0LtJ+rZq4x4zBbbOh4S9WoqNw==" saltValue="lZ7qqeLgSZ7qu5Nif9Ij3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567</v>
      </c>
      <c r="J40" s="101" t="s">
        <v>568</v>
      </c>
      <c r="K40" s="101" t="s">
        <v>569</v>
      </c>
      <c r="L40" s="101" t="s">
        <v>570</v>
      </c>
      <c r="M40" s="102" t="s">
        <v>571</v>
      </c>
    </row>
    <row r="41" spans="2:13" ht="27.75" customHeight="1" x14ac:dyDescent="0.2">
      <c r="B41" s="1181" t="s">
        <v>32</v>
      </c>
      <c r="C41" s="1182"/>
      <c r="D41" s="103"/>
      <c r="E41" s="1183" t="s">
        <v>33</v>
      </c>
      <c r="F41" s="1183"/>
      <c r="G41" s="1183"/>
      <c r="H41" s="1184"/>
      <c r="I41" s="342">
        <v>8564</v>
      </c>
      <c r="J41" s="343">
        <v>8825</v>
      </c>
      <c r="K41" s="343">
        <v>8964</v>
      </c>
      <c r="L41" s="343">
        <v>8822</v>
      </c>
      <c r="M41" s="344">
        <v>8323</v>
      </c>
    </row>
    <row r="42" spans="2:13" ht="27.75" customHeight="1" x14ac:dyDescent="0.2">
      <c r="B42" s="1171"/>
      <c r="C42" s="1172"/>
      <c r="D42" s="104"/>
      <c r="E42" s="1175" t="s">
        <v>34</v>
      </c>
      <c r="F42" s="1175"/>
      <c r="G42" s="1175"/>
      <c r="H42" s="1176"/>
      <c r="I42" s="345" t="s">
        <v>525</v>
      </c>
      <c r="J42" s="346" t="s">
        <v>525</v>
      </c>
      <c r="K42" s="346" t="s">
        <v>525</v>
      </c>
      <c r="L42" s="346" t="s">
        <v>525</v>
      </c>
      <c r="M42" s="347" t="s">
        <v>525</v>
      </c>
    </row>
    <row r="43" spans="2:13" ht="27.75" customHeight="1" x14ac:dyDescent="0.2">
      <c r="B43" s="1171"/>
      <c r="C43" s="1172"/>
      <c r="D43" s="104"/>
      <c r="E43" s="1175" t="s">
        <v>35</v>
      </c>
      <c r="F43" s="1175"/>
      <c r="G43" s="1175"/>
      <c r="H43" s="1176"/>
      <c r="I43" s="345">
        <v>2117</v>
      </c>
      <c r="J43" s="346">
        <v>2277</v>
      </c>
      <c r="K43" s="346">
        <v>2281</v>
      </c>
      <c r="L43" s="346">
        <v>2270</v>
      </c>
      <c r="M43" s="347">
        <v>2383</v>
      </c>
    </row>
    <row r="44" spans="2:13" ht="27.75" customHeight="1" x14ac:dyDescent="0.2">
      <c r="B44" s="1171"/>
      <c r="C44" s="1172"/>
      <c r="D44" s="104"/>
      <c r="E44" s="1175" t="s">
        <v>36</v>
      </c>
      <c r="F44" s="1175"/>
      <c r="G44" s="1175"/>
      <c r="H44" s="1176"/>
      <c r="I44" s="345" t="s">
        <v>525</v>
      </c>
      <c r="J44" s="346" t="s">
        <v>525</v>
      </c>
      <c r="K44" s="346" t="s">
        <v>525</v>
      </c>
      <c r="L44" s="346" t="s">
        <v>525</v>
      </c>
      <c r="M44" s="347" t="s">
        <v>525</v>
      </c>
    </row>
    <row r="45" spans="2:13" ht="27.75" customHeight="1" x14ac:dyDescent="0.2">
      <c r="B45" s="1171"/>
      <c r="C45" s="1172"/>
      <c r="D45" s="104"/>
      <c r="E45" s="1175" t="s">
        <v>37</v>
      </c>
      <c r="F45" s="1175"/>
      <c r="G45" s="1175"/>
      <c r="H45" s="1176"/>
      <c r="I45" s="345">
        <v>1305</v>
      </c>
      <c r="J45" s="346">
        <v>1330</v>
      </c>
      <c r="K45" s="346">
        <v>1378</v>
      </c>
      <c r="L45" s="346">
        <v>1333</v>
      </c>
      <c r="M45" s="347">
        <v>1344</v>
      </c>
    </row>
    <row r="46" spans="2:13" ht="27.75" customHeight="1" x14ac:dyDescent="0.2">
      <c r="B46" s="1171"/>
      <c r="C46" s="1172"/>
      <c r="D46" s="105"/>
      <c r="E46" s="1175" t="s">
        <v>38</v>
      </c>
      <c r="F46" s="1175"/>
      <c r="G46" s="1175"/>
      <c r="H46" s="1176"/>
      <c r="I46" s="345">
        <v>8</v>
      </c>
      <c r="J46" s="346">
        <v>10</v>
      </c>
      <c r="K46" s="346" t="s">
        <v>525</v>
      </c>
      <c r="L46" s="346" t="s">
        <v>525</v>
      </c>
      <c r="M46" s="347" t="s">
        <v>525</v>
      </c>
    </row>
    <row r="47" spans="2:13" ht="27.75" customHeight="1" x14ac:dyDescent="0.2">
      <c r="B47" s="1171"/>
      <c r="C47" s="1172"/>
      <c r="D47" s="106"/>
      <c r="E47" s="1185" t="s">
        <v>39</v>
      </c>
      <c r="F47" s="1186"/>
      <c r="G47" s="1186"/>
      <c r="H47" s="1187"/>
      <c r="I47" s="345" t="s">
        <v>525</v>
      </c>
      <c r="J47" s="346" t="s">
        <v>525</v>
      </c>
      <c r="K47" s="346" t="s">
        <v>525</v>
      </c>
      <c r="L47" s="346" t="s">
        <v>525</v>
      </c>
      <c r="M47" s="347" t="s">
        <v>525</v>
      </c>
    </row>
    <row r="48" spans="2:13" ht="27.75" customHeight="1" x14ac:dyDescent="0.2">
      <c r="B48" s="1171"/>
      <c r="C48" s="1172"/>
      <c r="D48" s="104"/>
      <c r="E48" s="1175" t="s">
        <v>40</v>
      </c>
      <c r="F48" s="1175"/>
      <c r="G48" s="1175"/>
      <c r="H48" s="1176"/>
      <c r="I48" s="345" t="s">
        <v>525</v>
      </c>
      <c r="J48" s="346" t="s">
        <v>525</v>
      </c>
      <c r="K48" s="346" t="s">
        <v>525</v>
      </c>
      <c r="L48" s="346" t="s">
        <v>525</v>
      </c>
      <c r="M48" s="347" t="s">
        <v>525</v>
      </c>
    </row>
    <row r="49" spans="2:13" ht="27.75" customHeight="1" x14ac:dyDescent="0.2">
      <c r="B49" s="1173"/>
      <c r="C49" s="1174"/>
      <c r="D49" s="104"/>
      <c r="E49" s="1175" t="s">
        <v>41</v>
      </c>
      <c r="F49" s="1175"/>
      <c r="G49" s="1175"/>
      <c r="H49" s="1176"/>
      <c r="I49" s="345" t="s">
        <v>525</v>
      </c>
      <c r="J49" s="346" t="s">
        <v>525</v>
      </c>
      <c r="K49" s="346" t="s">
        <v>525</v>
      </c>
      <c r="L49" s="346" t="s">
        <v>525</v>
      </c>
      <c r="M49" s="347" t="s">
        <v>525</v>
      </c>
    </row>
    <row r="50" spans="2:13" ht="27.75" customHeight="1" x14ac:dyDescent="0.2">
      <c r="B50" s="1169" t="s">
        <v>42</v>
      </c>
      <c r="C50" s="1170"/>
      <c r="D50" s="107"/>
      <c r="E50" s="1175" t="s">
        <v>43</v>
      </c>
      <c r="F50" s="1175"/>
      <c r="G50" s="1175"/>
      <c r="H50" s="1176"/>
      <c r="I50" s="345">
        <v>2071</v>
      </c>
      <c r="J50" s="346">
        <v>1682</v>
      </c>
      <c r="K50" s="346">
        <v>1713</v>
      </c>
      <c r="L50" s="346">
        <v>2133</v>
      </c>
      <c r="M50" s="347">
        <v>2331</v>
      </c>
    </row>
    <row r="51" spans="2:13" ht="27.75" customHeight="1" x14ac:dyDescent="0.2">
      <c r="B51" s="1171"/>
      <c r="C51" s="1172"/>
      <c r="D51" s="104"/>
      <c r="E51" s="1175" t="s">
        <v>44</v>
      </c>
      <c r="F51" s="1175"/>
      <c r="G51" s="1175"/>
      <c r="H51" s="1176"/>
      <c r="I51" s="345">
        <v>43</v>
      </c>
      <c r="J51" s="346">
        <v>28</v>
      </c>
      <c r="K51" s="346">
        <v>18</v>
      </c>
      <c r="L51" s="346">
        <v>8</v>
      </c>
      <c r="M51" s="347">
        <v>63</v>
      </c>
    </row>
    <row r="52" spans="2:13" ht="27.75" customHeight="1" x14ac:dyDescent="0.2">
      <c r="B52" s="1173"/>
      <c r="C52" s="1174"/>
      <c r="D52" s="104"/>
      <c r="E52" s="1175" t="s">
        <v>45</v>
      </c>
      <c r="F52" s="1175"/>
      <c r="G52" s="1175"/>
      <c r="H52" s="1176"/>
      <c r="I52" s="345">
        <v>6303</v>
      </c>
      <c r="J52" s="346">
        <v>6524</v>
      </c>
      <c r="K52" s="346">
        <v>6612</v>
      </c>
      <c r="L52" s="346">
        <v>6368</v>
      </c>
      <c r="M52" s="347">
        <v>6065</v>
      </c>
    </row>
    <row r="53" spans="2:13" ht="27.75" customHeight="1" thickBot="1" x14ac:dyDescent="0.25">
      <c r="B53" s="1177" t="s">
        <v>46</v>
      </c>
      <c r="C53" s="1178"/>
      <c r="D53" s="108"/>
      <c r="E53" s="1179" t="s">
        <v>47</v>
      </c>
      <c r="F53" s="1179"/>
      <c r="G53" s="1179"/>
      <c r="H53" s="1180"/>
      <c r="I53" s="348">
        <v>3579</v>
      </c>
      <c r="J53" s="349">
        <v>4208</v>
      </c>
      <c r="K53" s="349">
        <v>4280</v>
      </c>
      <c r="L53" s="349">
        <v>3917</v>
      </c>
      <c r="M53" s="350">
        <v>3591</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diX1JGz0mBv6Ykj7WsuaTHbfaSNV8o8pF/Le4GrDk6FXmAuRnKQeQ6ionOOFmQVLkOEVgDQ2kEMy5ch8AWaKow==" saltValue="NZ6ceKH5IfU9d9EjV8Ob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42" orientation="portrait"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569</v>
      </c>
      <c r="G54" s="117" t="s">
        <v>570</v>
      </c>
      <c r="H54" s="118" t="s">
        <v>571</v>
      </c>
    </row>
    <row r="55" spans="2:8" ht="52.5" customHeight="1" x14ac:dyDescent="0.2">
      <c r="B55" s="119"/>
      <c r="C55" s="1196" t="s">
        <v>50</v>
      </c>
      <c r="D55" s="1196"/>
      <c r="E55" s="1197"/>
      <c r="F55" s="120">
        <v>845</v>
      </c>
      <c r="G55" s="120">
        <v>1188</v>
      </c>
      <c r="H55" s="121">
        <v>1242</v>
      </c>
    </row>
    <row r="56" spans="2:8" ht="52.5" customHeight="1" x14ac:dyDescent="0.2">
      <c r="B56" s="122"/>
      <c r="C56" s="1198" t="s">
        <v>51</v>
      </c>
      <c r="D56" s="1198"/>
      <c r="E56" s="1199"/>
      <c r="F56" s="123">
        <v>54</v>
      </c>
      <c r="G56" s="123">
        <v>52</v>
      </c>
      <c r="H56" s="124">
        <v>52</v>
      </c>
    </row>
    <row r="57" spans="2:8" ht="53.25" customHeight="1" x14ac:dyDescent="0.2">
      <c r="B57" s="122"/>
      <c r="C57" s="1200" t="s">
        <v>52</v>
      </c>
      <c r="D57" s="1200"/>
      <c r="E57" s="1201"/>
      <c r="F57" s="125">
        <v>493</v>
      </c>
      <c r="G57" s="125">
        <v>573</v>
      </c>
      <c r="H57" s="126">
        <v>735</v>
      </c>
    </row>
    <row r="58" spans="2:8" ht="45.75" customHeight="1" x14ac:dyDescent="0.2">
      <c r="B58" s="127"/>
      <c r="C58" s="1188" t="s">
        <v>598</v>
      </c>
      <c r="D58" s="1189"/>
      <c r="E58" s="1190"/>
      <c r="F58" s="128">
        <v>202</v>
      </c>
      <c r="G58" s="128">
        <v>302</v>
      </c>
      <c r="H58" s="129">
        <v>429</v>
      </c>
    </row>
    <row r="59" spans="2:8" ht="45.75" customHeight="1" x14ac:dyDescent="0.2">
      <c r="B59" s="127"/>
      <c r="C59" s="1188" t="s">
        <v>599</v>
      </c>
      <c r="D59" s="1189"/>
      <c r="E59" s="1190"/>
      <c r="F59" s="128">
        <v>162</v>
      </c>
      <c r="G59" s="128">
        <v>105</v>
      </c>
      <c r="H59" s="129">
        <v>108</v>
      </c>
    </row>
    <row r="60" spans="2:8" ht="45.75" customHeight="1" x14ac:dyDescent="0.2">
      <c r="B60" s="127"/>
      <c r="C60" s="1188" t="s">
        <v>600</v>
      </c>
      <c r="D60" s="1189"/>
      <c r="E60" s="1190"/>
      <c r="F60" s="128" t="s">
        <v>597</v>
      </c>
      <c r="G60" s="128">
        <v>50</v>
      </c>
      <c r="H60" s="129">
        <v>99</v>
      </c>
    </row>
    <row r="61" spans="2:8" ht="45.75" customHeight="1" x14ac:dyDescent="0.2">
      <c r="B61" s="127"/>
      <c r="C61" s="1188" t="s">
        <v>601</v>
      </c>
      <c r="D61" s="1189"/>
      <c r="E61" s="1190"/>
      <c r="F61" s="128">
        <v>92</v>
      </c>
      <c r="G61" s="128">
        <v>82</v>
      </c>
      <c r="H61" s="129">
        <v>72</v>
      </c>
    </row>
    <row r="62" spans="2:8" ht="45.75" customHeight="1" thickBot="1" x14ac:dyDescent="0.25">
      <c r="B62" s="130"/>
      <c r="C62" s="1191" t="s">
        <v>602</v>
      </c>
      <c r="D62" s="1192"/>
      <c r="E62" s="1193"/>
      <c r="F62" s="131">
        <v>7</v>
      </c>
      <c r="G62" s="131">
        <v>12</v>
      </c>
      <c r="H62" s="132">
        <v>13</v>
      </c>
    </row>
    <row r="63" spans="2:8" ht="52.5" customHeight="1" thickBot="1" x14ac:dyDescent="0.25">
      <c r="B63" s="133"/>
      <c r="C63" s="1194" t="s">
        <v>53</v>
      </c>
      <c r="D63" s="1194"/>
      <c r="E63" s="1195"/>
      <c r="F63" s="134">
        <v>1392</v>
      </c>
      <c r="G63" s="134">
        <v>1814</v>
      </c>
      <c r="H63" s="135">
        <v>2028</v>
      </c>
    </row>
    <row r="64" spans="2:8" ht="13.2" x14ac:dyDescent="0.2"/>
  </sheetData>
  <sheetProtection algorithmName="SHA-512" hashValue="4t2xkuKFErtVgnMDJq442K/NZ7P37dosrwnZyKlCpG5Sg1D4KJ/HztACil61iHxqD22sIR5K+vxs7MbAEDD1EQ==" saltValue="cDQW6ikQtN5/fVSThbTI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564</v>
      </c>
      <c r="G2" s="149"/>
      <c r="H2" s="150"/>
    </row>
    <row r="3" spans="1:8" x14ac:dyDescent="0.2">
      <c r="A3" s="146" t="s">
        <v>557</v>
      </c>
      <c r="B3" s="151"/>
      <c r="C3" s="152"/>
      <c r="D3" s="153">
        <v>31868</v>
      </c>
      <c r="E3" s="154"/>
      <c r="F3" s="155">
        <v>98507</v>
      </c>
      <c r="G3" s="156"/>
      <c r="H3" s="157"/>
    </row>
    <row r="4" spans="1:8" x14ac:dyDescent="0.2">
      <c r="A4" s="158"/>
      <c r="B4" s="159"/>
      <c r="C4" s="160"/>
      <c r="D4" s="161">
        <v>9961</v>
      </c>
      <c r="E4" s="162"/>
      <c r="F4" s="163">
        <v>47567</v>
      </c>
      <c r="G4" s="164"/>
      <c r="H4" s="165"/>
    </row>
    <row r="5" spans="1:8" x14ac:dyDescent="0.2">
      <c r="A5" s="146" t="s">
        <v>559</v>
      </c>
      <c r="B5" s="151"/>
      <c r="C5" s="152"/>
      <c r="D5" s="153">
        <v>80869</v>
      </c>
      <c r="E5" s="154"/>
      <c r="F5" s="155">
        <v>113347</v>
      </c>
      <c r="G5" s="156"/>
      <c r="H5" s="157"/>
    </row>
    <row r="6" spans="1:8" x14ac:dyDescent="0.2">
      <c r="A6" s="158"/>
      <c r="B6" s="159"/>
      <c r="C6" s="160"/>
      <c r="D6" s="161">
        <v>40829</v>
      </c>
      <c r="E6" s="162"/>
      <c r="F6" s="163">
        <v>58728</v>
      </c>
      <c r="G6" s="164"/>
      <c r="H6" s="165"/>
    </row>
    <row r="7" spans="1:8" x14ac:dyDescent="0.2">
      <c r="A7" s="146" t="s">
        <v>560</v>
      </c>
      <c r="B7" s="151"/>
      <c r="C7" s="152"/>
      <c r="D7" s="153">
        <v>67214</v>
      </c>
      <c r="E7" s="154"/>
      <c r="F7" s="155">
        <v>125418</v>
      </c>
      <c r="G7" s="156"/>
      <c r="H7" s="157"/>
    </row>
    <row r="8" spans="1:8" x14ac:dyDescent="0.2">
      <c r="A8" s="158"/>
      <c r="B8" s="159"/>
      <c r="C8" s="160"/>
      <c r="D8" s="161">
        <v>22008</v>
      </c>
      <c r="E8" s="162"/>
      <c r="F8" s="163">
        <v>60445</v>
      </c>
      <c r="G8" s="164"/>
      <c r="H8" s="165"/>
    </row>
    <row r="9" spans="1:8" x14ac:dyDescent="0.2">
      <c r="A9" s="146" t="s">
        <v>561</v>
      </c>
      <c r="B9" s="151"/>
      <c r="C9" s="152"/>
      <c r="D9" s="153">
        <v>67760</v>
      </c>
      <c r="E9" s="154"/>
      <c r="F9" s="155">
        <v>74568</v>
      </c>
      <c r="G9" s="156"/>
      <c r="H9" s="157"/>
    </row>
    <row r="10" spans="1:8" x14ac:dyDescent="0.2">
      <c r="A10" s="158"/>
      <c r="B10" s="159"/>
      <c r="C10" s="160"/>
      <c r="D10" s="161">
        <v>21330</v>
      </c>
      <c r="E10" s="162"/>
      <c r="F10" s="163">
        <v>42558</v>
      </c>
      <c r="G10" s="164"/>
      <c r="H10" s="165"/>
    </row>
    <row r="11" spans="1:8" x14ac:dyDescent="0.2">
      <c r="A11" s="146" t="s">
        <v>562</v>
      </c>
      <c r="B11" s="151"/>
      <c r="C11" s="152"/>
      <c r="D11" s="153">
        <v>44465</v>
      </c>
      <c r="E11" s="154"/>
      <c r="F11" s="155">
        <v>73693</v>
      </c>
      <c r="G11" s="156"/>
      <c r="H11" s="157"/>
    </row>
    <row r="12" spans="1:8" x14ac:dyDescent="0.2">
      <c r="A12" s="158"/>
      <c r="B12" s="159"/>
      <c r="C12" s="166"/>
      <c r="D12" s="161">
        <v>21804</v>
      </c>
      <c r="E12" s="162"/>
      <c r="F12" s="163">
        <v>44203</v>
      </c>
      <c r="G12" s="164"/>
      <c r="H12" s="165"/>
    </row>
    <row r="13" spans="1:8" x14ac:dyDescent="0.2">
      <c r="A13" s="146"/>
      <c r="B13" s="151"/>
      <c r="C13" s="152"/>
      <c r="D13" s="153">
        <v>58435</v>
      </c>
      <c r="E13" s="154"/>
      <c r="F13" s="155">
        <v>97107</v>
      </c>
      <c r="G13" s="167"/>
      <c r="H13" s="157"/>
    </row>
    <row r="14" spans="1:8" x14ac:dyDescent="0.2">
      <c r="A14" s="158"/>
      <c r="B14" s="159"/>
      <c r="C14" s="160"/>
      <c r="D14" s="161">
        <v>23186</v>
      </c>
      <c r="E14" s="162"/>
      <c r="F14" s="163">
        <v>50700</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3.75</v>
      </c>
      <c r="C19" s="168">
        <f>ROUND(VALUE(SUBSTITUTE(実質収支比率等に係る経年分析!G$48,"▲","-")),2)</f>
        <v>5.72</v>
      </c>
      <c r="D19" s="168">
        <f>ROUND(VALUE(SUBSTITUTE(実質収支比率等に係る経年分析!H$48,"▲","-")),2)</f>
        <v>6.98</v>
      </c>
      <c r="E19" s="168">
        <f>ROUND(VALUE(SUBSTITUTE(実質収支比率等に係る経年分析!I$48,"▲","-")),2)</f>
        <v>7.64</v>
      </c>
      <c r="F19" s="168">
        <f>ROUND(VALUE(SUBSTITUTE(実質収支比率等に係る経年分析!J$48,"▲","-")),2)</f>
        <v>6.78</v>
      </c>
    </row>
    <row r="20" spans="1:11" x14ac:dyDescent="0.2">
      <c r="A20" s="168" t="s">
        <v>57</v>
      </c>
      <c r="B20" s="168">
        <f>ROUND(VALUE(SUBSTITUTE(実質収支比率等に係る経年分析!F$47,"▲","-")),2)</f>
        <v>19.850000000000001</v>
      </c>
      <c r="C20" s="168">
        <f>ROUND(VALUE(SUBSTITUTE(実質収支比率等に係る経年分析!G$47,"▲","-")),2)</f>
        <v>16.45</v>
      </c>
      <c r="D20" s="168">
        <f>ROUND(VALUE(SUBSTITUTE(実質収支比率等に係る経年分析!H$47,"▲","-")),2)</f>
        <v>16.11</v>
      </c>
      <c r="E20" s="168">
        <f>ROUND(VALUE(SUBSTITUTE(実質収支比率等に係る経年分析!I$47,"▲","-")),2)</f>
        <v>21.49</v>
      </c>
      <c r="F20" s="168">
        <f>ROUND(VALUE(SUBSTITUTE(実質収支比率等に係る経年分析!J$47,"▲","-")),2)</f>
        <v>23.04</v>
      </c>
    </row>
    <row r="21" spans="1:11" x14ac:dyDescent="0.2">
      <c r="A21" s="168" t="s">
        <v>58</v>
      </c>
      <c r="B21" s="168">
        <f>IF(ISNUMBER(VALUE(SUBSTITUTE(実質収支比率等に係る経年分析!F$49,"▲","-"))),ROUND(VALUE(SUBSTITUTE(実質収支比率等に係る経年分析!F$49,"▲","-")),2),NA())</f>
        <v>-8.2100000000000009</v>
      </c>
      <c r="C21" s="168">
        <f>IF(ISNUMBER(VALUE(SUBSTITUTE(実質収支比率等に係る経年分析!G$49,"▲","-"))),ROUND(VALUE(SUBSTITUTE(実質収支比率等に係る経年分析!G$49,"▲","-")),2),NA())</f>
        <v>-3.47</v>
      </c>
      <c r="D21" s="168">
        <f>IF(ISNUMBER(VALUE(SUBSTITUTE(実質収支比率等に係る経年分析!H$49,"▲","-"))),ROUND(VALUE(SUBSTITUTE(実質収支比率等に係る経年分析!H$49,"▲","-")),2),NA())</f>
        <v>-0.97</v>
      </c>
      <c r="E21" s="168">
        <f>IF(ISNUMBER(VALUE(SUBSTITUTE(実質収支比率等に係る経年分析!I$49,"▲","-"))),ROUND(VALUE(SUBSTITUTE(実質収支比率等に係る経年分析!I$49,"▲","-")),2),NA())</f>
        <v>3.9</v>
      </c>
      <c r="F21" s="168">
        <f>IF(ISNUMBER(VALUE(SUBSTITUTE(実質収支比率等に係る経年分析!J$49,"▲","-"))),ROUND(VALUE(SUBSTITUTE(実質収支比率等に係る経年分析!J$49,"▲","-")),2),NA())</f>
        <v>-4</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0.03</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0.05</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2">
      <c r="A32" s="169" t="str">
        <f>IF(連結実質赤字比率に係る赤字・黒字の構成分析!C$38="",NA(),連結実質赤字比率に係る赤字・黒字の構成分析!C$38)</f>
        <v>公共下水道事業特別会計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0.18</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0.56000000000000005</v>
      </c>
    </row>
    <row r="33" spans="1:16" x14ac:dyDescent="0.2">
      <c r="A33" s="169" t="str">
        <f>IF(連結実質赤字比率に係る赤字・黒字の構成分析!C$37="",NA(),連結実質赤字比率に係る赤字・黒字の構成分析!C$37)</f>
        <v>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0.18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0.79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0.55000000000000004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0.64</v>
      </c>
    </row>
    <row r="34" spans="1:16" x14ac:dyDescent="0.2">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0.05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0.51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1.64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2.4300000000000002</v>
      </c>
    </row>
    <row r="35" spans="1:16" x14ac:dyDescent="0.2">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4.05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4.37</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4.84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5.46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5.57</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3.75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5.72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6.97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7.63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6.77</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636</v>
      </c>
      <c r="E42" s="170"/>
      <c r="F42" s="170"/>
      <c r="G42" s="170">
        <f>'実質公債費比率（分子）の構造'!L$52</f>
        <v>594</v>
      </c>
      <c r="H42" s="170"/>
      <c r="I42" s="170"/>
      <c r="J42" s="170">
        <f>'実質公債費比率（分子）の構造'!M$52</f>
        <v>546</v>
      </c>
      <c r="K42" s="170"/>
      <c r="L42" s="170"/>
      <c r="M42" s="170">
        <f>'実質公債費比率（分子）の構造'!N$52</f>
        <v>525</v>
      </c>
      <c r="N42" s="170"/>
      <c r="O42" s="170"/>
      <c r="P42" s="170">
        <f>'実質公債費比率（分子）の構造'!O$52</f>
        <v>519</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2">
      <c r="A46" s="170" t="s">
        <v>69</v>
      </c>
      <c r="B46" s="170">
        <f>'実質公債費比率（分子）の構造'!K$48</f>
        <v>167</v>
      </c>
      <c r="C46" s="170"/>
      <c r="D46" s="170"/>
      <c r="E46" s="170">
        <f>'実質公債費比率（分子）の構造'!L$48</f>
        <v>161</v>
      </c>
      <c r="F46" s="170"/>
      <c r="G46" s="170"/>
      <c r="H46" s="170">
        <f>'実質公債費比率（分子）の構造'!M$48</f>
        <v>178</v>
      </c>
      <c r="I46" s="170"/>
      <c r="J46" s="170"/>
      <c r="K46" s="170">
        <f>'実質公債費比率（分子）の構造'!N$48</f>
        <v>196</v>
      </c>
      <c r="L46" s="170"/>
      <c r="M46" s="170"/>
      <c r="N46" s="170">
        <f>'実質公債費比率（分子）の構造'!O$48</f>
        <v>216</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942</v>
      </c>
      <c r="C49" s="170"/>
      <c r="D49" s="170"/>
      <c r="E49" s="170">
        <f>'実質公債費比率（分子）の構造'!L$45</f>
        <v>893</v>
      </c>
      <c r="F49" s="170"/>
      <c r="G49" s="170"/>
      <c r="H49" s="170">
        <f>'実質公債費比率（分子）の構造'!M$45</f>
        <v>762</v>
      </c>
      <c r="I49" s="170"/>
      <c r="J49" s="170"/>
      <c r="K49" s="170">
        <f>'実質公債費比率（分子）の構造'!N$45</f>
        <v>847</v>
      </c>
      <c r="L49" s="170"/>
      <c r="M49" s="170"/>
      <c r="N49" s="170">
        <f>'実質公債費比率（分子）の構造'!O$45</f>
        <v>922</v>
      </c>
      <c r="O49" s="170"/>
      <c r="P49" s="170"/>
    </row>
    <row r="50" spans="1:16" x14ac:dyDescent="0.2">
      <c r="A50" s="170" t="s">
        <v>73</v>
      </c>
      <c r="B50" s="170" t="e">
        <f>NA()</f>
        <v>#N/A</v>
      </c>
      <c r="C50" s="170">
        <f>IF(ISNUMBER('実質公債費比率（分子）の構造'!K$53),'実質公債費比率（分子）の構造'!K$53,NA())</f>
        <v>473</v>
      </c>
      <c r="D50" s="170" t="e">
        <f>NA()</f>
        <v>#N/A</v>
      </c>
      <c r="E50" s="170" t="e">
        <f>NA()</f>
        <v>#N/A</v>
      </c>
      <c r="F50" s="170">
        <f>IF(ISNUMBER('実質公債費比率（分子）の構造'!L$53),'実質公債費比率（分子）の構造'!L$53,NA())</f>
        <v>460</v>
      </c>
      <c r="G50" s="170" t="e">
        <f>NA()</f>
        <v>#N/A</v>
      </c>
      <c r="H50" s="170" t="e">
        <f>NA()</f>
        <v>#N/A</v>
      </c>
      <c r="I50" s="170">
        <f>IF(ISNUMBER('実質公債費比率（分子）の構造'!M$53),'実質公債費比率（分子）の構造'!M$53,NA())</f>
        <v>394</v>
      </c>
      <c r="J50" s="170" t="e">
        <f>NA()</f>
        <v>#N/A</v>
      </c>
      <c r="K50" s="170" t="e">
        <f>NA()</f>
        <v>#N/A</v>
      </c>
      <c r="L50" s="170">
        <f>IF(ISNUMBER('実質公債費比率（分子）の構造'!N$53),'実質公債費比率（分子）の構造'!N$53,NA())</f>
        <v>518</v>
      </c>
      <c r="M50" s="170" t="e">
        <f>NA()</f>
        <v>#N/A</v>
      </c>
      <c r="N50" s="170" t="e">
        <f>NA()</f>
        <v>#N/A</v>
      </c>
      <c r="O50" s="170">
        <f>IF(ISNUMBER('実質公債費比率（分子）の構造'!O$53),'実質公債費比率（分子）の構造'!O$53,NA())</f>
        <v>619</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6303</v>
      </c>
      <c r="E56" s="169"/>
      <c r="F56" s="169"/>
      <c r="G56" s="169">
        <f>'将来負担比率（分子）の構造'!J$52</f>
        <v>6524</v>
      </c>
      <c r="H56" s="169"/>
      <c r="I56" s="169"/>
      <c r="J56" s="169">
        <f>'将来負担比率（分子）の構造'!K$52</f>
        <v>6612</v>
      </c>
      <c r="K56" s="169"/>
      <c r="L56" s="169"/>
      <c r="M56" s="169">
        <f>'将来負担比率（分子）の構造'!L$52</f>
        <v>6368</v>
      </c>
      <c r="N56" s="169"/>
      <c r="O56" s="169"/>
      <c r="P56" s="169">
        <f>'将来負担比率（分子）の構造'!M$52</f>
        <v>6065</v>
      </c>
    </row>
    <row r="57" spans="1:16" x14ac:dyDescent="0.2">
      <c r="A57" s="169" t="s">
        <v>44</v>
      </c>
      <c r="B57" s="169"/>
      <c r="C57" s="169"/>
      <c r="D57" s="169">
        <f>'将来負担比率（分子）の構造'!I$51</f>
        <v>43</v>
      </c>
      <c r="E57" s="169"/>
      <c r="F57" s="169"/>
      <c r="G57" s="169">
        <f>'将来負担比率（分子）の構造'!J$51</f>
        <v>28</v>
      </c>
      <c r="H57" s="169"/>
      <c r="I57" s="169"/>
      <c r="J57" s="169">
        <f>'将来負担比率（分子）の構造'!K$51</f>
        <v>18</v>
      </c>
      <c r="K57" s="169"/>
      <c r="L57" s="169"/>
      <c r="M57" s="169">
        <f>'将来負担比率（分子）の構造'!L$51</f>
        <v>8</v>
      </c>
      <c r="N57" s="169"/>
      <c r="O57" s="169"/>
      <c r="P57" s="169">
        <f>'将来負担比率（分子）の構造'!M$51</f>
        <v>63</v>
      </c>
    </row>
    <row r="58" spans="1:16" x14ac:dyDescent="0.2">
      <c r="A58" s="169" t="s">
        <v>43</v>
      </c>
      <c r="B58" s="169"/>
      <c r="C58" s="169"/>
      <c r="D58" s="169">
        <f>'将来負担比率（分子）の構造'!I$50</f>
        <v>2071</v>
      </c>
      <c r="E58" s="169"/>
      <c r="F58" s="169"/>
      <c r="G58" s="169">
        <f>'将来負担比率（分子）の構造'!J$50</f>
        <v>1682</v>
      </c>
      <c r="H58" s="169"/>
      <c r="I58" s="169"/>
      <c r="J58" s="169">
        <f>'将来負担比率（分子）の構造'!K$50</f>
        <v>1713</v>
      </c>
      <c r="K58" s="169"/>
      <c r="L58" s="169"/>
      <c r="M58" s="169">
        <f>'将来負担比率（分子）の構造'!L$50</f>
        <v>2133</v>
      </c>
      <c r="N58" s="169"/>
      <c r="O58" s="169"/>
      <c r="P58" s="169">
        <f>'将来負担比率（分子）の構造'!M$50</f>
        <v>2331</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8</v>
      </c>
      <c r="C61" s="169"/>
      <c r="D61" s="169"/>
      <c r="E61" s="169">
        <f>'将来負担比率（分子）の構造'!J$46</f>
        <v>10</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1305</v>
      </c>
      <c r="C62" s="169"/>
      <c r="D62" s="169"/>
      <c r="E62" s="169">
        <f>'将来負担比率（分子）の構造'!J$45</f>
        <v>1330</v>
      </c>
      <c r="F62" s="169"/>
      <c r="G62" s="169"/>
      <c r="H62" s="169">
        <f>'将来負担比率（分子）の構造'!K$45</f>
        <v>1378</v>
      </c>
      <c r="I62" s="169"/>
      <c r="J62" s="169"/>
      <c r="K62" s="169">
        <f>'将来負担比率（分子）の構造'!L$45</f>
        <v>1333</v>
      </c>
      <c r="L62" s="169"/>
      <c r="M62" s="169"/>
      <c r="N62" s="169">
        <f>'将来負担比率（分子）の構造'!M$45</f>
        <v>1344</v>
      </c>
      <c r="O62" s="169"/>
      <c r="P62" s="169"/>
    </row>
    <row r="63" spans="1:16" x14ac:dyDescent="0.2">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35</v>
      </c>
      <c r="B64" s="169">
        <f>'将来負担比率（分子）の構造'!I$43</f>
        <v>2117</v>
      </c>
      <c r="C64" s="169"/>
      <c r="D64" s="169"/>
      <c r="E64" s="169">
        <f>'将来負担比率（分子）の構造'!J$43</f>
        <v>2277</v>
      </c>
      <c r="F64" s="169"/>
      <c r="G64" s="169"/>
      <c r="H64" s="169">
        <f>'将来負担比率（分子）の構造'!K$43</f>
        <v>2281</v>
      </c>
      <c r="I64" s="169"/>
      <c r="J64" s="169"/>
      <c r="K64" s="169">
        <f>'将来負担比率（分子）の構造'!L$43</f>
        <v>2270</v>
      </c>
      <c r="L64" s="169"/>
      <c r="M64" s="169"/>
      <c r="N64" s="169">
        <f>'将来負担比率（分子）の構造'!M$43</f>
        <v>2383</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8564</v>
      </c>
      <c r="C66" s="169"/>
      <c r="D66" s="169"/>
      <c r="E66" s="169">
        <f>'将来負担比率（分子）の構造'!J$41</f>
        <v>8825</v>
      </c>
      <c r="F66" s="169"/>
      <c r="G66" s="169"/>
      <c r="H66" s="169">
        <f>'将来負担比率（分子）の構造'!K$41</f>
        <v>8964</v>
      </c>
      <c r="I66" s="169"/>
      <c r="J66" s="169"/>
      <c r="K66" s="169">
        <f>'将来負担比率（分子）の構造'!L$41</f>
        <v>8822</v>
      </c>
      <c r="L66" s="169"/>
      <c r="M66" s="169"/>
      <c r="N66" s="169">
        <f>'将来負担比率（分子）の構造'!M$41</f>
        <v>8323</v>
      </c>
      <c r="O66" s="169"/>
      <c r="P66" s="169"/>
    </row>
    <row r="67" spans="1:16" x14ac:dyDescent="0.2">
      <c r="A67" s="169" t="s">
        <v>77</v>
      </c>
      <c r="B67" s="169" t="e">
        <f>NA()</f>
        <v>#N/A</v>
      </c>
      <c r="C67" s="169">
        <f>IF(ISNUMBER('将来負担比率（分子）の構造'!I$53), IF('将来負担比率（分子）の構造'!I$53 &lt; 0, 0, '将来負担比率（分子）の構造'!I$53), NA())</f>
        <v>3579</v>
      </c>
      <c r="D67" s="169" t="e">
        <f>NA()</f>
        <v>#N/A</v>
      </c>
      <c r="E67" s="169" t="e">
        <f>NA()</f>
        <v>#N/A</v>
      </c>
      <c r="F67" s="169">
        <f>IF(ISNUMBER('将来負担比率（分子）の構造'!J$53), IF('将来負担比率（分子）の構造'!J$53 &lt; 0, 0, '将来負担比率（分子）の構造'!J$53), NA())</f>
        <v>4208</v>
      </c>
      <c r="G67" s="169" t="e">
        <f>NA()</f>
        <v>#N/A</v>
      </c>
      <c r="H67" s="169" t="e">
        <f>NA()</f>
        <v>#N/A</v>
      </c>
      <c r="I67" s="169">
        <f>IF(ISNUMBER('将来負担比率（分子）の構造'!K$53), IF('将来負担比率（分子）の構造'!K$53 &lt; 0, 0, '将来負担比率（分子）の構造'!K$53), NA())</f>
        <v>4280</v>
      </c>
      <c r="J67" s="169" t="e">
        <f>NA()</f>
        <v>#N/A</v>
      </c>
      <c r="K67" s="169" t="e">
        <f>NA()</f>
        <v>#N/A</v>
      </c>
      <c r="L67" s="169">
        <f>IF(ISNUMBER('将来負担比率（分子）の構造'!L$53), IF('将来負担比率（分子）の構造'!L$53 &lt; 0, 0, '将来負担比率（分子）の構造'!L$53), NA())</f>
        <v>3917</v>
      </c>
      <c r="M67" s="169" t="e">
        <f>NA()</f>
        <v>#N/A</v>
      </c>
      <c r="N67" s="169" t="e">
        <f>NA()</f>
        <v>#N/A</v>
      </c>
      <c r="O67" s="169">
        <f>IF(ISNUMBER('将来負担比率（分子）の構造'!M$53), IF('将来負担比率（分子）の構造'!M$53 &lt; 0, 0, '将来負担比率（分子）の構造'!M$53), NA())</f>
        <v>3591</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845</v>
      </c>
      <c r="C72" s="173">
        <f>基金残高に係る経年分析!G55</f>
        <v>1188</v>
      </c>
      <c r="D72" s="173">
        <f>基金残高に係る経年分析!H55</f>
        <v>1242</v>
      </c>
    </row>
    <row r="73" spans="1:16" x14ac:dyDescent="0.2">
      <c r="A73" s="172" t="s">
        <v>80</v>
      </c>
      <c r="B73" s="173">
        <f>基金残高に係る経年分析!F56</f>
        <v>54</v>
      </c>
      <c r="C73" s="173">
        <f>基金残高に係る経年分析!G56</f>
        <v>52</v>
      </c>
      <c r="D73" s="173">
        <f>基金残高に係る経年分析!H56</f>
        <v>52</v>
      </c>
    </row>
    <row r="74" spans="1:16" x14ac:dyDescent="0.2">
      <c r="A74" s="172" t="s">
        <v>81</v>
      </c>
      <c r="B74" s="173">
        <f>基金残高に係る経年分析!F57</f>
        <v>493</v>
      </c>
      <c r="C74" s="173">
        <f>基金残高に係る経年分析!G57</f>
        <v>573</v>
      </c>
      <c r="D74" s="173">
        <f>基金残高に係る経年分析!H57</f>
        <v>735</v>
      </c>
    </row>
  </sheetData>
  <sheetProtection algorithmName="SHA-512" hashValue="LmfPFuLGrLOi9Th45l6rd7W3Sn6fUb1DTvVhdhLBWaPK9y2S1hPsYIMhRqKzTUkdnfUk+VrkcUqhUJBf/AI64Q==" saltValue="A0fIv70I9sLU2OpbL+vG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213</v>
      </c>
      <c r="DI1" s="705"/>
      <c r="DJ1" s="705"/>
      <c r="DK1" s="705"/>
      <c r="DL1" s="705"/>
      <c r="DM1" s="705"/>
      <c r="DN1" s="706"/>
      <c r="DO1" s="208"/>
      <c r="DP1" s="704" t="s">
        <v>214</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216</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217</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218</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219</v>
      </c>
      <c r="S4" s="661"/>
      <c r="T4" s="661"/>
      <c r="U4" s="661"/>
      <c r="V4" s="661"/>
      <c r="W4" s="661"/>
      <c r="X4" s="661"/>
      <c r="Y4" s="662"/>
      <c r="Z4" s="660" t="s">
        <v>220</v>
      </c>
      <c r="AA4" s="661"/>
      <c r="AB4" s="661"/>
      <c r="AC4" s="662"/>
      <c r="AD4" s="660" t="s">
        <v>221</v>
      </c>
      <c r="AE4" s="661"/>
      <c r="AF4" s="661"/>
      <c r="AG4" s="661"/>
      <c r="AH4" s="661"/>
      <c r="AI4" s="661"/>
      <c r="AJ4" s="661"/>
      <c r="AK4" s="662"/>
      <c r="AL4" s="660" t="s">
        <v>220</v>
      </c>
      <c r="AM4" s="661"/>
      <c r="AN4" s="661"/>
      <c r="AO4" s="662"/>
      <c r="AP4" s="707" t="s">
        <v>222</v>
      </c>
      <c r="AQ4" s="707"/>
      <c r="AR4" s="707"/>
      <c r="AS4" s="707"/>
      <c r="AT4" s="707"/>
      <c r="AU4" s="707"/>
      <c r="AV4" s="707"/>
      <c r="AW4" s="707"/>
      <c r="AX4" s="707"/>
      <c r="AY4" s="707"/>
      <c r="AZ4" s="707"/>
      <c r="BA4" s="707"/>
      <c r="BB4" s="707"/>
      <c r="BC4" s="707"/>
      <c r="BD4" s="707"/>
      <c r="BE4" s="707"/>
      <c r="BF4" s="707"/>
      <c r="BG4" s="707" t="s">
        <v>223</v>
      </c>
      <c r="BH4" s="707"/>
      <c r="BI4" s="707"/>
      <c r="BJ4" s="707"/>
      <c r="BK4" s="707"/>
      <c r="BL4" s="707"/>
      <c r="BM4" s="707"/>
      <c r="BN4" s="707"/>
      <c r="BO4" s="707" t="s">
        <v>220</v>
      </c>
      <c r="BP4" s="707"/>
      <c r="BQ4" s="707"/>
      <c r="BR4" s="707"/>
      <c r="BS4" s="707" t="s">
        <v>224</v>
      </c>
      <c r="BT4" s="707"/>
      <c r="BU4" s="707"/>
      <c r="BV4" s="707"/>
      <c r="BW4" s="707"/>
      <c r="BX4" s="707"/>
      <c r="BY4" s="707"/>
      <c r="BZ4" s="707"/>
      <c r="CA4" s="707"/>
      <c r="CB4" s="707"/>
      <c r="CD4" s="660" t="s">
        <v>225</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226</v>
      </c>
      <c r="C5" s="667"/>
      <c r="D5" s="667"/>
      <c r="E5" s="667"/>
      <c r="F5" s="667"/>
      <c r="G5" s="667"/>
      <c r="H5" s="667"/>
      <c r="I5" s="667"/>
      <c r="J5" s="667"/>
      <c r="K5" s="667"/>
      <c r="L5" s="667"/>
      <c r="M5" s="667"/>
      <c r="N5" s="667"/>
      <c r="O5" s="667"/>
      <c r="P5" s="667"/>
      <c r="Q5" s="668"/>
      <c r="R5" s="663">
        <v>2161144</v>
      </c>
      <c r="S5" s="664"/>
      <c r="T5" s="664"/>
      <c r="U5" s="664"/>
      <c r="V5" s="664"/>
      <c r="W5" s="664"/>
      <c r="X5" s="664"/>
      <c r="Y5" s="689"/>
      <c r="Z5" s="702">
        <v>20.9</v>
      </c>
      <c r="AA5" s="702"/>
      <c r="AB5" s="702"/>
      <c r="AC5" s="702"/>
      <c r="AD5" s="703">
        <v>2161144</v>
      </c>
      <c r="AE5" s="703"/>
      <c r="AF5" s="703"/>
      <c r="AG5" s="703"/>
      <c r="AH5" s="703"/>
      <c r="AI5" s="703"/>
      <c r="AJ5" s="703"/>
      <c r="AK5" s="703"/>
      <c r="AL5" s="690">
        <v>40.700000000000003</v>
      </c>
      <c r="AM5" s="672"/>
      <c r="AN5" s="672"/>
      <c r="AO5" s="691"/>
      <c r="AP5" s="666" t="s">
        <v>227</v>
      </c>
      <c r="AQ5" s="667"/>
      <c r="AR5" s="667"/>
      <c r="AS5" s="667"/>
      <c r="AT5" s="667"/>
      <c r="AU5" s="667"/>
      <c r="AV5" s="667"/>
      <c r="AW5" s="667"/>
      <c r="AX5" s="667"/>
      <c r="AY5" s="667"/>
      <c r="AZ5" s="667"/>
      <c r="BA5" s="667"/>
      <c r="BB5" s="667"/>
      <c r="BC5" s="667"/>
      <c r="BD5" s="667"/>
      <c r="BE5" s="667"/>
      <c r="BF5" s="668"/>
      <c r="BG5" s="608">
        <v>2161144</v>
      </c>
      <c r="BH5" s="609"/>
      <c r="BI5" s="609"/>
      <c r="BJ5" s="609"/>
      <c r="BK5" s="609"/>
      <c r="BL5" s="609"/>
      <c r="BM5" s="609"/>
      <c r="BN5" s="610"/>
      <c r="BO5" s="646">
        <v>100</v>
      </c>
      <c r="BP5" s="646"/>
      <c r="BQ5" s="646"/>
      <c r="BR5" s="646"/>
      <c r="BS5" s="647" t="s">
        <v>228</v>
      </c>
      <c r="BT5" s="647"/>
      <c r="BU5" s="647"/>
      <c r="BV5" s="647"/>
      <c r="BW5" s="647"/>
      <c r="BX5" s="647"/>
      <c r="BY5" s="647"/>
      <c r="BZ5" s="647"/>
      <c r="CA5" s="647"/>
      <c r="CB5" s="687"/>
      <c r="CD5" s="660" t="s">
        <v>222</v>
      </c>
      <c r="CE5" s="661"/>
      <c r="CF5" s="661"/>
      <c r="CG5" s="661"/>
      <c r="CH5" s="661"/>
      <c r="CI5" s="661"/>
      <c r="CJ5" s="661"/>
      <c r="CK5" s="661"/>
      <c r="CL5" s="661"/>
      <c r="CM5" s="661"/>
      <c r="CN5" s="661"/>
      <c r="CO5" s="661"/>
      <c r="CP5" s="661"/>
      <c r="CQ5" s="662"/>
      <c r="CR5" s="660" t="s">
        <v>229</v>
      </c>
      <c r="CS5" s="661"/>
      <c r="CT5" s="661"/>
      <c r="CU5" s="661"/>
      <c r="CV5" s="661"/>
      <c r="CW5" s="661"/>
      <c r="CX5" s="661"/>
      <c r="CY5" s="662"/>
      <c r="CZ5" s="660" t="s">
        <v>220</v>
      </c>
      <c r="DA5" s="661"/>
      <c r="DB5" s="661"/>
      <c r="DC5" s="662"/>
      <c r="DD5" s="660" t="s">
        <v>230</v>
      </c>
      <c r="DE5" s="661"/>
      <c r="DF5" s="661"/>
      <c r="DG5" s="661"/>
      <c r="DH5" s="661"/>
      <c r="DI5" s="661"/>
      <c r="DJ5" s="661"/>
      <c r="DK5" s="661"/>
      <c r="DL5" s="661"/>
      <c r="DM5" s="661"/>
      <c r="DN5" s="661"/>
      <c r="DO5" s="661"/>
      <c r="DP5" s="662"/>
      <c r="DQ5" s="660" t="s">
        <v>231</v>
      </c>
      <c r="DR5" s="661"/>
      <c r="DS5" s="661"/>
      <c r="DT5" s="661"/>
      <c r="DU5" s="661"/>
      <c r="DV5" s="661"/>
      <c r="DW5" s="661"/>
      <c r="DX5" s="661"/>
      <c r="DY5" s="661"/>
      <c r="DZ5" s="661"/>
      <c r="EA5" s="661"/>
      <c r="EB5" s="661"/>
      <c r="EC5" s="662"/>
    </row>
    <row r="6" spans="2:143" ht="11.25" customHeight="1" x14ac:dyDescent="0.2">
      <c r="B6" s="605" t="s">
        <v>232</v>
      </c>
      <c r="C6" s="606"/>
      <c r="D6" s="606"/>
      <c r="E6" s="606"/>
      <c r="F6" s="606"/>
      <c r="G6" s="606"/>
      <c r="H6" s="606"/>
      <c r="I6" s="606"/>
      <c r="J6" s="606"/>
      <c r="K6" s="606"/>
      <c r="L6" s="606"/>
      <c r="M6" s="606"/>
      <c r="N6" s="606"/>
      <c r="O6" s="606"/>
      <c r="P6" s="606"/>
      <c r="Q6" s="607"/>
      <c r="R6" s="608">
        <v>117442</v>
      </c>
      <c r="S6" s="609"/>
      <c r="T6" s="609"/>
      <c r="U6" s="609"/>
      <c r="V6" s="609"/>
      <c r="W6" s="609"/>
      <c r="X6" s="609"/>
      <c r="Y6" s="610"/>
      <c r="Z6" s="646">
        <v>1.1000000000000001</v>
      </c>
      <c r="AA6" s="646"/>
      <c r="AB6" s="646"/>
      <c r="AC6" s="646"/>
      <c r="AD6" s="647">
        <v>117442</v>
      </c>
      <c r="AE6" s="647"/>
      <c r="AF6" s="647"/>
      <c r="AG6" s="647"/>
      <c r="AH6" s="647"/>
      <c r="AI6" s="647"/>
      <c r="AJ6" s="647"/>
      <c r="AK6" s="647"/>
      <c r="AL6" s="611">
        <v>2.2000000000000002</v>
      </c>
      <c r="AM6" s="612"/>
      <c r="AN6" s="612"/>
      <c r="AO6" s="648"/>
      <c r="AP6" s="605" t="s">
        <v>233</v>
      </c>
      <c r="AQ6" s="606"/>
      <c r="AR6" s="606"/>
      <c r="AS6" s="606"/>
      <c r="AT6" s="606"/>
      <c r="AU6" s="606"/>
      <c r="AV6" s="606"/>
      <c r="AW6" s="606"/>
      <c r="AX6" s="606"/>
      <c r="AY6" s="606"/>
      <c r="AZ6" s="606"/>
      <c r="BA6" s="606"/>
      <c r="BB6" s="606"/>
      <c r="BC6" s="606"/>
      <c r="BD6" s="606"/>
      <c r="BE6" s="606"/>
      <c r="BF6" s="607"/>
      <c r="BG6" s="608">
        <v>2161144</v>
      </c>
      <c r="BH6" s="609"/>
      <c r="BI6" s="609"/>
      <c r="BJ6" s="609"/>
      <c r="BK6" s="609"/>
      <c r="BL6" s="609"/>
      <c r="BM6" s="609"/>
      <c r="BN6" s="610"/>
      <c r="BO6" s="646">
        <v>100</v>
      </c>
      <c r="BP6" s="646"/>
      <c r="BQ6" s="646"/>
      <c r="BR6" s="646"/>
      <c r="BS6" s="647" t="s">
        <v>176</v>
      </c>
      <c r="BT6" s="647"/>
      <c r="BU6" s="647"/>
      <c r="BV6" s="647"/>
      <c r="BW6" s="647"/>
      <c r="BX6" s="647"/>
      <c r="BY6" s="647"/>
      <c r="BZ6" s="647"/>
      <c r="CA6" s="647"/>
      <c r="CB6" s="687"/>
      <c r="CD6" s="666" t="s">
        <v>234</v>
      </c>
      <c r="CE6" s="667"/>
      <c r="CF6" s="667"/>
      <c r="CG6" s="667"/>
      <c r="CH6" s="667"/>
      <c r="CI6" s="667"/>
      <c r="CJ6" s="667"/>
      <c r="CK6" s="667"/>
      <c r="CL6" s="667"/>
      <c r="CM6" s="667"/>
      <c r="CN6" s="667"/>
      <c r="CO6" s="667"/>
      <c r="CP6" s="667"/>
      <c r="CQ6" s="668"/>
      <c r="CR6" s="608">
        <v>93853</v>
      </c>
      <c r="CS6" s="609"/>
      <c r="CT6" s="609"/>
      <c r="CU6" s="609"/>
      <c r="CV6" s="609"/>
      <c r="CW6" s="609"/>
      <c r="CX6" s="609"/>
      <c r="CY6" s="610"/>
      <c r="CZ6" s="690">
        <v>0.9</v>
      </c>
      <c r="DA6" s="672"/>
      <c r="DB6" s="672"/>
      <c r="DC6" s="692"/>
      <c r="DD6" s="614" t="s">
        <v>176</v>
      </c>
      <c r="DE6" s="609"/>
      <c r="DF6" s="609"/>
      <c r="DG6" s="609"/>
      <c r="DH6" s="609"/>
      <c r="DI6" s="609"/>
      <c r="DJ6" s="609"/>
      <c r="DK6" s="609"/>
      <c r="DL6" s="609"/>
      <c r="DM6" s="609"/>
      <c r="DN6" s="609"/>
      <c r="DO6" s="609"/>
      <c r="DP6" s="610"/>
      <c r="DQ6" s="614">
        <v>93849</v>
      </c>
      <c r="DR6" s="609"/>
      <c r="DS6" s="609"/>
      <c r="DT6" s="609"/>
      <c r="DU6" s="609"/>
      <c r="DV6" s="609"/>
      <c r="DW6" s="609"/>
      <c r="DX6" s="609"/>
      <c r="DY6" s="609"/>
      <c r="DZ6" s="609"/>
      <c r="EA6" s="609"/>
      <c r="EB6" s="609"/>
      <c r="EC6" s="645"/>
    </row>
    <row r="7" spans="2:143" ht="11.25" customHeight="1" x14ac:dyDescent="0.2">
      <c r="B7" s="605" t="s">
        <v>235</v>
      </c>
      <c r="C7" s="606"/>
      <c r="D7" s="606"/>
      <c r="E7" s="606"/>
      <c r="F7" s="606"/>
      <c r="G7" s="606"/>
      <c r="H7" s="606"/>
      <c r="I7" s="606"/>
      <c r="J7" s="606"/>
      <c r="K7" s="606"/>
      <c r="L7" s="606"/>
      <c r="M7" s="606"/>
      <c r="N7" s="606"/>
      <c r="O7" s="606"/>
      <c r="P7" s="606"/>
      <c r="Q7" s="607"/>
      <c r="R7" s="608">
        <v>335</v>
      </c>
      <c r="S7" s="609"/>
      <c r="T7" s="609"/>
      <c r="U7" s="609"/>
      <c r="V7" s="609"/>
      <c r="W7" s="609"/>
      <c r="X7" s="609"/>
      <c r="Y7" s="610"/>
      <c r="Z7" s="646">
        <v>0</v>
      </c>
      <c r="AA7" s="646"/>
      <c r="AB7" s="646"/>
      <c r="AC7" s="646"/>
      <c r="AD7" s="647">
        <v>335</v>
      </c>
      <c r="AE7" s="647"/>
      <c r="AF7" s="647"/>
      <c r="AG7" s="647"/>
      <c r="AH7" s="647"/>
      <c r="AI7" s="647"/>
      <c r="AJ7" s="647"/>
      <c r="AK7" s="647"/>
      <c r="AL7" s="611">
        <v>0</v>
      </c>
      <c r="AM7" s="612"/>
      <c r="AN7" s="612"/>
      <c r="AO7" s="648"/>
      <c r="AP7" s="605" t="s">
        <v>236</v>
      </c>
      <c r="AQ7" s="606"/>
      <c r="AR7" s="606"/>
      <c r="AS7" s="606"/>
      <c r="AT7" s="606"/>
      <c r="AU7" s="606"/>
      <c r="AV7" s="606"/>
      <c r="AW7" s="606"/>
      <c r="AX7" s="606"/>
      <c r="AY7" s="606"/>
      <c r="AZ7" s="606"/>
      <c r="BA7" s="606"/>
      <c r="BB7" s="606"/>
      <c r="BC7" s="606"/>
      <c r="BD7" s="606"/>
      <c r="BE7" s="606"/>
      <c r="BF7" s="607"/>
      <c r="BG7" s="608">
        <v>693604</v>
      </c>
      <c r="BH7" s="609"/>
      <c r="BI7" s="609"/>
      <c r="BJ7" s="609"/>
      <c r="BK7" s="609"/>
      <c r="BL7" s="609"/>
      <c r="BM7" s="609"/>
      <c r="BN7" s="610"/>
      <c r="BO7" s="646">
        <v>32.1</v>
      </c>
      <c r="BP7" s="646"/>
      <c r="BQ7" s="646"/>
      <c r="BR7" s="646"/>
      <c r="BS7" s="647" t="s">
        <v>176</v>
      </c>
      <c r="BT7" s="647"/>
      <c r="BU7" s="647"/>
      <c r="BV7" s="647"/>
      <c r="BW7" s="647"/>
      <c r="BX7" s="647"/>
      <c r="BY7" s="647"/>
      <c r="BZ7" s="647"/>
      <c r="CA7" s="647"/>
      <c r="CB7" s="687"/>
      <c r="CD7" s="605" t="s">
        <v>237</v>
      </c>
      <c r="CE7" s="606"/>
      <c r="CF7" s="606"/>
      <c r="CG7" s="606"/>
      <c r="CH7" s="606"/>
      <c r="CI7" s="606"/>
      <c r="CJ7" s="606"/>
      <c r="CK7" s="606"/>
      <c r="CL7" s="606"/>
      <c r="CM7" s="606"/>
      <c r="CN7" s="606"/>
      <c r="CO7" s="606"/>
      <c r="CP7" s="606"/>
      <c r="CQ7" s="607"/>
      <c r="CR7" s="608">
        <v>1575696</v>
      </c>
      <c r="CS7" s="609"/>
      <c r="CT7" s="609"/>
      <c r="CU7" s="609"/>
      <c r="CV7" s="609"/>
      <c r="CW7" s="609"/>
      <c r="CX7" s="609"/>
      <c r="CY7" s="610"/>
      <c r="CZ7" s="646">
        <v>15.8</v>
      </c>
      <c r="DA7" s="646"/>
      <c r="DB7" s="646"/>
      <c r="DC7" s="646"/>
      <c r="DD7" s="614">
        <v>20886</v>
      </c>
      <c r="DE7" s="609"/>
      <c r="DF7" s="609"/>
      <c r="DG7" s="609"/>
      <c r="DH7" s="609"/>
      <c r="DI7" s="609"/>
      <c r="DJ7" s="609"/>
      <c r="DK7" s="609"/>
      <c r="DL7" s="609"/>
      <c r="DM7" s="609"/>
      <c r="DN7" s="609"/>
      <c r="DO7" s="609"/>
      <c r="DP7" s="610"/>
      <c r="DQ7" s="614">
        <v>1072407</v>
      </c>
      <c r="DR7" s="609"/>
      <c r="DS7" s="609"/>
      <c r="DT7" s="609"/>
      <c r="DU7" s="609"/>
      <c r="DV7" s="609"/>
      <c r="DW7" s="609"/>
      <c r="DX7" s="609"/>
      <c r="DY7" s="609"/>
      <c r="DZ7" s="609"/>
      <c r="EA7" s="609"/>
      <c r="EB7" s="609"/>
      <c r="EC7" s="645"/>
    </row>
    <row r="8" spans="2:143" ht="11.25" customHeight="1" x14ac:dyDescent="0.2">
      <c r="B8" s="605" t="s">
        <v>238</v>
      </c>
      <c r="C8" s="606"/>
      <c r="D8" s="606"/>
      <c r="E8" s="606"/>
      <c r="F8" s="606"/>
      <c r="G8" s="606"/>
      <c r="H8" s="606"/>
      <c r="I8" s="606"/>
      <c r="J8" s="606"/>
      <c r="K8" s="606"/>
      <c r="L8" s="606"/>
      <c r="M8" s="606"/>
      <c r="N8" s="606"/>
      <c r="O8" s="606"/>
      <c r="P8" s="606"/>
      <c r="Q8" s="607"/>
      <c r="R8" s="608">
        <v>4399</v>
      </c>
      <c r="S8" s="609"/>
      <c r="T8" s="609"/>
      <c r="U8" s="609"/>
      <c r="V8" s="609"/>
      <c r="W8" s="609"/>
      <c r="X8" s="609"/>
      <c r="Y8" s="610"/>
      <c r="Z8" s="646">
        <v>0</v>
      </c>
      <c r="AA8" s="646"/>
      <c r="AB8" s="646"/>
      <c r="AC8" s="646"/>
      <c r="AD8" s="647">
        <v>4399</v>
      </c>
      <c r="AE8" s="647"/>
      <c r="AF8" s="647"/>
      <c r="AG8" s="647"/>
      <c r="AH8" s="647"/>
      <c r="AI8" s="647"/>
      <c r="AJ8" s="647"/>
      <c r="AK8" s="647"/>
      <c r="AL8" s="611">
        <v>0.1</v>
      </c>
      <c r="AM8" s="612"/>
      <c r="AN8" s="612"/>
      <c r="AO8" s="648"/>
      <c r="AP8" s="605" t="s">
        <v>239</v>
      </c>
      <c r="AQ8" s="606"/>
      <c r="AR8" s="606"/>
      <c r="AS8" s="606"/>
      <c r="AT8" s="606"/>
      <c r="AU8" s="606"/>
      <c r="AV8" s="606"/>
      <c r="AW8" s="606"/>
      <c r="AX8" s="606"/>
      <c r="AY8" s="606"/>
      <c r="AZ8" s="606"/>
      <c r="BA8" s="606"/>
      <c r="BB8" s="606"/>
      <c r="BC8" s="606"/>
      <c r="BD8" s="606"/>
      <c r="BE8" s="606"/>
      <c r="BF8" s="607"/>
      <c r="BG8" s="608">
        <v>30624</v>
      </c>
      <c r="BH8" s="609"/>
      <c r="BI8" s="609"/>
      <c r="BJ8" s="609"/>
      <c r="BK8" s="609"/>
      <c r="BL8" s="609"/>
      <c r="BM8" s="609"/>
      <c r="BN8" s="610"/>
      <c r="BO8" s="646">
        <v>1.4</v>
      </c>
      <c r="BP8" s="646"/>
      <c r="BQ8" s="646"/>
      <c r="BR8" s="646"/>
      <c r="BS8" s="647" t="s">
        <v>176</v>
      </c>
      <c r="BT8" s="647"/>
      <c r="BU8" s="647"/>
      <c r="BV8" s="647"/>
      <c r="BW8" s="647"/>
      <c r="BX8" s="647"/>
      <c r="BY8" s="647"/>
      <c r="BZ8" s="647"/>
      <c r="CA8" s="647"/>
      <c r="CB8" s="687"/>
      <c r="CD8" s="605" t="s">
        <v>240</v>
      </c>
      <c r="CE8" s="606"/>
      <c r="CF8" s="606"/>
      <c r="CG8" s="606"/>
      <c r="CH8" s="606"/>
      <c r="CI8" s="606"/>
      <c r="CJ8" s="606"/>
      <c r="CK8" s="606"/>
      <c r="CL8" s="606"/>
      <c r="CM8" s="606"/>
      <c r="CN8" s="606"/>
      <c r="CO8" s="606"/>
      <c r="CP8" s="606"/>
      <c r="CQ8" s="607"/>
      <c r="CR8" s="608">
        <v>3674042</v>
      </c>
      <c r="CS8" s="609"/>
      <c r="CT8" s="609"/>
      <c r="CU8" s="609"/>
      <c r="CV8" s="609"/>
      <c r="CW8" s="609"/>
      <c r="CX8" s="609"/>
      <c r="CY8" s="610"/>
      <c r="CZ8" s="646">
        <v>37</v>
      </c>
      <c r="DA8" s="646"/>
      <c r="DB8" s="646"/>
      <c r="DC8" s="646"/>
      <c r="DD8" s="614">
        <v>11420</v>
      </c>
      <c r="DE8" s="609"/>
      <c r="DF8" s="609"/>
      <c r="DG8" s="609"/>
      <c r="DH8" s="609"/>
      <c r="DI8" s="609"/>
      <c r="DJ8" s="609"/>
      <c r="DK8" s="609"/>
      <c r="DL8" s="609"/>
      <c r="DM8" s="609"/>
      <c r="DN8" s="609"/>
      <c r="DO8" s="609"/>
      <c r="DP8" s="610"/>
      <c r="DQ8" s="614">
        <v>1614553</v>
      </c>
      <c r="DR8" s="609"/>
      <c r="DS8" s="609"/>
      <c r="DT8" s="609"/>
      <c r="DU8" s="609"/>
      <c r="DV8" s="609"/>
      <c r="DW8" s="609"/>
      <c r="DX8" s="609"/>
      <c r="DY8" s="609"/>
      <c r="DZ8" s="609"/>
      <c r="EA8" s="609"/>
      <c r="EB8" s="609"/>
      <c r="EC8" s="645"/>
    </row>
    <row r="9" spans="2:143" ht="11.25" customHeight="1" x14ac:dyDescent="0.2">
      <c r="B9" s="605" t="s">
        <v>241</v>
      </c>
      <c r="C9" s="606"/>
      <c r="D9" s="606"/>
      <c r="E9" s="606"/>
      <c r="F9" s="606"/>
      <c r="G9" s="606"/>
      <c r="H9" s="606"/>
      <c r="I9" s="606"/>
      <c r="J9" s="606"/>
      <c r="K9" s="606"/>
      <c r="L9" s="606"/>
      <c r="M9" s="606"/>
      <c r="N9" s="606"/>
      <c r="O9" s="606"/>
      <c r="P9" s="606"/>
      <c r="Q9" s="607"/>
      <c r="R9" s="608">
        <v>3567</v>
      </c>
      <c r="S9" s="609"/>
      <c r="T9" s="609"/>
      <c r="U9" s="609"/>
      <c r="V9" s="609"/>
      <c r="W9" s="609"/>
      <c r="X9" s="609"/>
      <c r="Y9" s="610"/>
      <c r="Z9" s="646">
        <v>0</v>
      </c>
      <c r="AA9" s="646"/>
      <c r="AB9" s="646"/>
      <c r="AC9" s="646"/>
      <c r="AD9" s="647">
        <v>3567</v>
      </c>
      <c r="AE9" s="647"/>
      <c r="AF9" s="647"/>
      <c r="AG9" s="647"/>
      <c r="AH9" s="647"/>
      <c r="AI9" s="647"/>
      <c r="AJ9" s="647"/>
      <c r="AK9" s="647"/>
      <c r="AL9" s="611">
        <v>0.1</v>
      </c>
      <c r="AM9" s="612"/>
      <c r="AN9" s="612"/>
      <c r="AO9" s="648"/>
      <c r="AP9" s="605" t="s">
        <v>242</v>
      </c>
      <c r="AQ9" s="606"/>
      <c r="AR9" s="606"/>
      <c r="AS9" s="606"/>
      <c r="AT9" s="606"/>
      <c r="AU9" s="606"/>
      <c r="AV9" s="606"/>
      <c r="AW9" s="606"/>
      <c r="AX9" s="606"/>
      <c r="AY9" s="606"/>
      <c r="AZ9" s="606"/>
      <c r="BA9" s="606"/>
      <c r="BB9" s="606"/>
      <c r="BC9" s="606"/>
      <c r="BD9" s="606"/>
      <c r="BE9" s="606"/>
      <c r="BF9" s="607"/>
      <c r="BG9" s="608">
        <v>583212</v>
      </c>
      <c r="BH9" s="609"/>
      <c r="BI9" s="609"/>
      <c r="BJ9" s="609"/>
      <c r="BK9" s="609"/>
      <c r="BL9" s="609"/>
      <c r="BM9" s="609"/>
      <c r="BN9" s="610"/>
      <c r="BO9" s="646">
        <v>27</v>
      </c>
      <c r="BP9" s="646"/>
      <c r="BQ9" s="646"/>
      <c r="BR9" s="646"/>
      <c r="BS9" s="647" t="s">
        <v>228</v>
      </c>
      <c r="BT9" s="647"/>
      <c r="BU9" s="647"/>
      <c r="BV9" s="647"/>
      <c r="BW9" s="647"/>
      <c r="BX9" s="647"/>
      <c r="BY9" s="647"/>
      <c r="BZ9" s="647"/>
      <c r="CA9" s="647"/>
      <c r="CB9" s="687"/>
      <c r="CD9" s="605" t="s">
        <v>243</v>
      </c>
      <c r="CE9" s="606"/>
      <c r="CF9" s="606"/>
      <c r="CG9" s="606"/>
      <c r="CH9" s="606"/>
      <c r="CI9" s="606"/>
      <c r="CJ9" s="606"/>
      <c r="CK9" s="606"/>
      <c r="CL9" s="606"/>
      <c r="CM9" s="606"/>
      <c r="CN9" s="606"/>
      <c r="CO9" s="606"/>
      <c r="CP9" s="606"/>
      <c r="CQ9" s="607"/>
      <c r="CR9" s="608">
        <v>815214</v>
      </c>
      <c r="CS9" s="609"/>
      <c r="CT9" s="609"/>
      <c r="CU9" s="609"/>
      <c r="CV9" s="609"/>
      <c r="CW9" s="609"/>
      <c r="CX9" s="609"/>
      <c r="CY9" s="610"/>
      <c r="CZ9" s="646">
        <v>8.1999999999999993</v>
      </c>
      <c r="DA9" s="646"/>
      <c r="DB9" s="646"/>
      <c r="DC9" s="646"/>
      <c r="DD9" s="614">
        <v>141145</v>
      </c>
      <c r="DE9" s="609"/>
      <c r="DF9" s="609"/>
      <c r="DG9" s="609"/>
      <c r="DH9" s="609"/>
      <c r="DI9" s="609"/>
      <c r="DJ9" s="609"/>
      <c r="DK9" s="609"/>
      <c r="DL9" s="609"/>
      <c r="DM9" s="609"/>
      <c r="DN9" s="609"/>
      <c r="DO9" s="609"/>
      <c r="DP9" s="610"/>
      <c r="DQ9" s="614">
        <v>518864</v>
      </c>
      <c r="DR9" s="609"/>
      <c r="DS9" s="609"/>
      <c r="DT9" s="609"/>
      <c r="DU9" s="609"/>
      <c r="DV9" s="609"/>
      <c r="DW9" s="609"/>
      <c r="DX9" s="609"/>
      <c r="DY9" s="609"/>
      <c r="DZ9" s="609"/>
      <c r="EA9" s="609"/>
      <c r="EB9" s="609"/>
      <c r="EC9" s="645"/>
    </row>
    <row r="10" spans="2:143" ht="11.25" customHeight="1" x14ac:dyDescent="0.2">
      <c r="B10" s="605" t="s">
        <v>244</v>
      </c>
      <c r="C10" s="606"/>
      <c r="D10" s="606"/>
      <c r="E10" s="606"/>
      <c r="F10" s="606"/>
      <c r="G10" s="606"/>
      <c r="H10" s="606"/>
      <c r="I10" s="606"/>
      <c r="J10" s="606"/>
      <c r="K10" s="606"/>
      <c r="L10" s="606"/>
      <c r="M10" s="606"/>
      <c r="N10" s="606"/>
      <c r="O10" s="606"/>
      <c r="P10" s="606"/>
      <c r="Q10" s="607"/>
      <c r="R10" s="608" t="s">
        <v>228</v>
      </c>
      <c r="S10" s="609"/>
      <c r="T10" s="609"/>
      <c r="U10" s="609"/>
      <c r="V10" s="609"/>
      <c r="W10" s="609"/>
      <c r="X10" s="609"/>
      <c r="Y10" s="610"/>
      <c r="Z10" s="646" t="s">
        <v>245</v>
      </c>
      <c r="AA10" s="646"/>
      <c r="AB10" s="646"/>
      <c r="AC10" s="646"/>
      <c r="AD10" s="647" t="s">
        <v>228</v>
      </c>
      <c r="AE10" s="647"/>
      <c r="AF10" s="647"/>
      <c r="AG10" s="647"/>
      <c r="AH10" s="647"/>
      <c r="AI10" s="647"/>
      <c r="AJ10" s="647"/>
      <c r="AK10" s="647"/>
      <c r="AL10" s="611" t="s">
        <v>245</v>
      </c>
      <c r="AM10" s="612"/>
      <c r="AN10" s="612"/>
      <c r="AO10" s="648"/>
      <c r="AP10" s="605" t="s">
        <v>246</v>
      </c>
      <c r="AQ10" s="606"/>
      <c r="AR10" s="606"/>
      <c r="AS10" s="606"/>
      <c r="AT10" s="606"/>
      <c r="AU10" s="606"/>
      <c r="AV10" s="606"/>
      <c r="AW10" s="606"/>
      <c r="AX10" s="606"/>
      <c r="AY10" s="606"/>
      <c r="AZ10" s="606"/>
      <c r="BA10" s="606"/>
      <c r="BB10" s="606"/>
      <c r="BC10" s="606"/>
      <c r="BD10" s="606"/>
      <c r="BE10" s="606"/>
      <c r="BF10" s="607"/>
      <c r="BG10" s="608">
        <v>36821</v>
      </c>
      <c r="BH10" s="609"/>
      <c r="BI10" s="609"/>
      <c r="BJ10" s="609"/>
      <c r="BK10" s="609"/>
      <c r="BL10" s="609"/>
      <c r="BM10" s="609"/>
      <c r="BN10" s="610"/>
      <c r="BO10" s="646">
        <v>1.7</v>
      </c>
      <c r="BP10" s="646"/>
      <c r="BQ10" s="646"/>
      <c r="BR10" s="646"/>
      <c r="BS10" s="647" t="s">
        <v>228</v>
      </c>
      <c r="BT10" s="647"/>
      <c r="BU10" s="647"/>
      <c r="BV10" s="647"/>
      <c r="BW10" s="647"/>
      <c r="BX10" s="647"/>
      <c r="BY10" s="647"/>
      <c r="BZ10" s="647"/>
      <c r="CA10" s="647"/>
      <c r="CB10" s="687"/>
      <c r="CD10" s="605" t="s">
        <v>247</v>
      </c>
      <c r="CE10" s="606"/>
      <c r="CF10" s="606"/>
      <c r="CG10" s="606"/>
      <c r="CH10" s="606"/>
      <c r="CI10" s="606"/>
      <c r="CJ10" s="606"/>
      <c r="CK10" s="606"/>
      <c r="CL10" s="606"/>
      <c r="CM10" s="606"/>
      <c r="CN10" s="606"/>
      <c r="CO10" s="606"/>
      <c r="CP10" s="606"/>
      <c r="CQ10" s="607"/>
      <c r="CR10" s="608">
        <v>13230</v>
      </c>
      <c r="CS10" s="609"/>
      <c r="CT10" s="609"/>
      <c r="CU10" s="609"/>
      <c r="CV10" s="609"/>
      <c r="CW10" s="609"/>
      <c r="CX10" s="609"/>
      <c r="CY10" s="610"/>
      <c r="CZ10" s="646">
        <v>0.1</v>
      </c>
      <c r="DA10" s="646"/>
      <c r="DB10" s="646"/>
      <c r="DC10" s="646"/>
      <c r="DD10" s="614" t="s">
        <v>176</v>
      </c>
      <c r="DE10" s="609"/>
      <c r="DF10" s="609"/>
      <c r="DG10" s="609"/>
      <c r="DH10" s="609"/>
      <c r="DI10" s="609"/>
      <c r="DJ10" s="609"/>
      <c r="DK10" s="609"/>
      <c r="DL10" s="609"/>
      <c r="DM10" s="609"/>
      <c r="DN10" s="609"/>
      <c r="DO10" s="609"/>
      <c r="DP10" s="610"/>
      <c r="DQ10" s="614">
        <v>13230</v>
      </c>
      <c r="DR10" s="609"/>
      <c r="DS10" s="609"/>
      <c r="DT10" s="609"/>
      <c r="DU10" s="609"/>
      <c r="DV10" s="609"/>
      <c r="DW10" s="609"/>
      <c r="DX10" s="609"/>
      <c r="DY10" s="609"/>
      <c r="DZ10" s="609"/>
      <c r="EA10" s="609"/>
      <c r="EB10" s="609"/>
      <c r="EC10" s="645"/>
    </row>
    <row r="11" spans="2:143" ht="11.25" customHeight="1" x14ac:dyDescent="0.2">
      <c r="B11" s="605" t="s">
        <v>248</v>
      </c>
      <c r="C11" s="606"/>
      <c r="D11" s="606"/>
      <c r="E11" s="606"/>
      <c r="F11" s="606"/>
      <c r="G11" s="606"/>
      <c r="H11" s="606"/>
      <c r="I11" s="606"/>
      <c r="J11" s="606"/>
      <c r="K11" s="606"/>
      <c r="L11" s="606"/>
      <c r="M11" s="606"/>
      <c r="N11" s="606"/>
      <c r="O11" s="606"/>
      <c r="P11" s="606"/>
      <c r="Q11" s="607"/>
      <c r="R11" s="608">
        <v>466397</v>
      </c>
      <c r="S11" s="609"/>
      <c r="T11" s="609"/>
      <c r="U11" s="609"/>
      <c r="V11" s="609"/>
      <c r="W11" s="609"/>
      <c r="X11" s="609"/>
      <c r="Y11" s="610"/>
      <c r="Z11" s="611">
        <v>4.5</v>
      </c>
      <c r="AA11" s="612"/>
      <c r="AB11" s="612"/>
      <c r="AC11" s="613"/>
      <c r="AD11" s="614">
        <v>466397</v>
      </c>
      <c r="AE11" s="609"/>
      <c r="AF11" s="609"/>
      <c r="AG11" s="609"/>
      <c r="AH11" s="609"/>
      <c r="AI11" s="609"/>
      <c r="AJ11" s="609"/>
      <c r="AK11" s="610"/>
      <c r="AL11" s="611">
        <v>8.8000000000000007</v>
      </c>
      <c r="AM11" s="612"/>
      <c r="AN11" s="612"/>
      <c r="AO11" s="648"/>
      <c r="AP11" s="605" t="s">
        <v>249</v>
      </c>
      <c r="AQ11" s="606"/>
      <c r="AR11" s="606"/>
      <c r="AS11" s="606"/>
      <c r="AT11" s="606"/>
      <c r="AU11" s="606"/>
      <c r="AV11" s="606"/>
      <c r="AW11" s="606"/>
      <c r="AX11" s="606"/>
      <c r="AY11" s="606"/>
      <c r="AZ11" s="606"/>
      <c r="BA11" s="606"/>
      <c r="BB11" s="606"/>
      <c r="BC11" s="606"/>
      <c r="BD11" s="606"/>
      <c r="BE11" s="606"/>
      <c r="BF11" s="607"/>
      <c r="BG11" s="608">
        <v>42947</v>
      </c>
      <c r="BH11" s="609"/>
      <c r="BI11" s="609"/>
      <c r="BJ11" s="609"/>
      <c r="BK11" s="609"/>
      <c r="BL11" s="609"/>
      <c r="BM11" s="609"/>
      <c r="BN11" s="610"/>
      <c r="BO11" s="646">
        <v>2</v>
      </c>
      <c r="BP11" s="646"/>
      <c r="BQ11" s="646"/>
      <c r="BR11" s="646"/>
      <c r="BS11" s="647" t="s">
        <v>228</v>
      </c>
      <c r="BT11" s="647"/>
      <c r="BU11" s="647"/>
      <c r="BV11" s="647"/>
      <c r="BW11" s="647"/>
      <c r="BX11" s="647"/>
      <c r="BY11" s="647"/>
      <c r="BZ11" s="647"/>
      <c r="CA11" s="647"/>
      <c r="CB11" s="687"/>
      <c r="CD11" s="605" t="s">
        <v>250</v>
      </c>
      <c r="CE11" s="606"/>
      <c r="CF11" s="606"/>
      <c r="CG11" s="606"/>
      <c r="CH11" s="606"/>
      <c r="CI11" s="606"/>
      <c r="CJ11" s="606"/>
      <c r="CK11" s="606"/>
      <c r="CL11" s="606"/>
      <c r="CM11" s="606"/>
      <c r="CN11" s="606"/>
      <c r="CO11" s="606"/>
      <c r="CP11" s="606"/>
      <c r="CQ11" s="607"/>
      <c r="CR11" s="608">
        <v>863065</v>
      </c>
      <c r="CS11" s="609"/>
      <c r="CT11" s="609"/>
      <c r="CU11" s="609"/>
      <c r="CV11" s="609"/>
      <c r="CW11" s="609"/>
      <c r="CX11" s="609"/>
      <c r="CY11" s="610"/>
      <c r="CZ11" s="646">
        <v>8.6999999999999993</v>
      </c>
      <c r="DA11" s="646"/>
      <c r="DB11" s="646"/>
      <c r="DC11" s="646"/>
      <c r="DD11" s="614">
        <v>250566</v>
      </c>
      <c r="DE11" s="609"/>
      <c r="DF11" s="609"/>
      <c r="DG11" s="609"/>
      <c r="DH11" s="609"/>
      <c r="DI11" s="609"/>
      <c r="DJ11" s="609"/>
      <c r="DK11" s="609"/>
      <c r="DL11" s="609"/>
      <c r="DM11" s="609"/>
      <c r="DN11" s="609"/>
      <c r="DO11" s="609"/>
      <c r="DP11" s="610"/>
      <c r="DQ11" s="614">
        <v>381156</v>
      </c>
      <c r="DR11" s="609"/>
      <c r="DS11" s="609"/>
      <c r="DT11" s="609"/>
      <c r="DU11" s="609"/>
      <c r="DV11" s="609"/>
      <c r="DW11" s="609"/>
      <c r="DX11" s="609"/>
      <c r="DY11" s="609"/>
      <c r="DZ11" s="609"/>
      <c r="EA11" s="609"/>
      <c r="EB11" s="609"/>
      <c r="EC11" s="645"/>
    </row>
    <row r="12" spans="2:143" ht="11.25" customHeight="1" x14ac:dyDescent="0.2">
      <c r="B12" s="605" t="s">
        <v>251</v>
      </c>
      <c r="C12" s="606"/>
      <c r="D12" s="606"/>
      <c r="E12" s="606"/>
      <c r="F12" s="606"/>
      <c r="G12" s="606"/>
      <c r="H12" s="606"/>
      <c r="I12" s="606"/>
      <c r="J12" s="606"/>
      <c r="K12" s="606"/>
      <c r="L12" s="606"/>
      <c r="M12" s="606"/>
      <c r="N12" s="606"/>
      <c r="O12" s="606"/>
      <c r="P12" s="606"/>
      <c r="Q12" s="607"/>
      <c r="R12" s="608">
        <v>4907</v>
      </c>
      <c r="S12" s="609"/>
      <c r="T12" s="609"/>
      <c r="U12" s="609"/>
      <c r="V12" s="609"/>
      <c r="W12" s="609"/>
      <c r="X12" s="609"/>
      <c r="Y12" s="610"/>
      <c r="Z12" s="646">
        <v>0</v>
      </c>
      <c r="AA12" s="646"/>
      <c r="AB12" s="646"/>
      <c r="AC12" s="646"/>
      <c r="AD12" s="647">
        <v>4907</v>
      </c>
      <c r="AE12" s="647"/>
      <c r="AF12" s="647"/>
      <c r="AG12" s="647"/>
      <c r="AH12" s="647"/>
      <c r="AI12" s="647"/>
      <c r="AJ12" s="647"/>
      <c r="AK12" s="647"/>
      <c r="AL12" s="611">
        <v>0.1</v>
      </c>
      <c r="AM12" s="612"/>
      <c r="AN12" s="612"/>
      <c r="AO12" s="648"/>
      <c r="AP12" s="605" t="s">
        <v>252</v>
      </c>
      <c r="AQ12" s="606"/>
      <c r="AR12" s="606"/>
      <c r="AS12" s="606"/>
      <c r="AT12" s="606"/>
      <c r="AU12" s="606"/>
      <c r="AV12" s="606"/>
      <c r="AW12" s="606"/>
      <c r="AX12" s="606"/>
      <c r="AY12" s="606"/>
      <c r="AZ12" s="606"/>
      <c r="BA12" s="606"/>
      <c r="BB12" s="606"/>
      <c r="BC12" s="606"/>
      <c r="BD12" s="606"/>
      <c r="BE12" s="606"/>
      <c r="BF12" s="607"/>
      <c r="BG12" s="608">
        <v>1249008</v>
      </c>
      <c r="BH12" s="609"/>
      <c r="BI12" s="609"/>
      <c r="BJ12" s="609"/>
      <c r="BK12" s="609"/>
      <c r="BL12" s="609"/>
      <c r="BM12" s="609"/>
      <c r="BN12" s="610"/>
      <c r="BO12" s="646">
        <v>57.8</v>
      </c>
      <c r="BP12" s="646"/>
      <c r="BQ12" s="646"/>
      <c r="BR12" s="646"/>
      <c r="BS12" s="647" t="s">
        <v>228</v>
      </c>
      <c r="BT12" s="647"/>
      <c r="BU12" s="647"/>
      <c r="BV12" s="647"/>
      <c r="BW12" s="647"/>
      <c r="BX12" s="647"/>
      <c r="BY12" s="647"/>
      <c r="BZ12" s="647"/>
      <c r="CA12" s="647"/>
      <c r="CB12" s="687"/>
      <c r="CD12" s="605" t="s">
        <v>253</v>
      </c>
      <c r="CE12" s="606"/>
      <c r="CF12" s="606"/>
      <c r="CG12" s="606"/>
      <c r="CH12" s="606"/>
      <c r="CI12" s="606"/>
      <c r="CJ12" s="606"/>
      <c r="CK12" s="606"/>
      <c r="CL12" s="606"/>
      <c r="CM12" s="606"/>
      <c r="CN12" s="606"/>
      <c r="CO12" s="606"/>
      <c r="CP12" s="606"/>
      <c r="CQ12" s="607"/>
      <c r="CR12" s="608">
        <v>215236</v>
      </c>
      <c r="CS12" s="609"/>
      <c r="CT12" s="609"/>
      <c r="CU12" s="609"/>
      <c r="CV12" s="609"/>
      <c r="CW12" s="609"/>
      <c r="CX12" s="609"/>
      <c r="CY12" s="610"/>
      <c r="CZ12" s="646">
        <v>2.2000000000000002</v>
      </c>
      <c r="DA12" s="646"/>
      <c r="DB12" s="646"/>
      <c r="DC12" s="646"/>
      <c r="DD12" s="614">
        <v>351</v>
      </c>
      <c r="DE12" s="609"/>
      <c r="DF12" s="609"/>
      <c r="DG12" s="609"/>
      <c r="DH12" s="609"/>
      <c r="DI12" s="609"/>
      <c r="DJ12" s="609"/>
      <c r="DK12" s="609"/>
      <c r="DL12" s="609"/>
      <c r="DM12" s="609"/>
      <c r="DN12" s="609"/>
      <c r="DO12" s="609"/>
      <c r="DP12" s="610"/>
      <c r="DQ12" s="614">
        <v>127824</v>
      </c>
      <c r="DR12" s="609"/>
      <c r="DS12" s="609"/>
      <c r="DT12" s="609"/>
      <c r="DU12" s="609"/>
      <c r="DV12" s="609"/>
      <c r="DW12" s="609"/>
      <c r="DX12" s="609"/>
      <c r="DY12" s="609"/>
      <c r="DZ12" s="609"/>
      <c r="EA12" s="609"/>
      <c r="EB12" s="609"/>
      <c r="EC12" s="645"/>
    </row>
    <row r="13" spans="2:143" ht="11.25" customHeight="1" x14ac:dyDescent="0.2">
      <c r="B13" s="605" t="s">
        <v>254</v>
      </c>
      <c r="C13" s="606"/>
      <c r="D13" s="606"/>
      <c r="E13" s="606"/>
      <c r="F13" s="606"/>
      <c r="G13" s="606"/>
      <c r="H13" s="606"/>
      <c r="I13" s="606"/>
      <c r="J13" s="606"/>
      <c r="K13" s="606"/>
      <c r="L13" s="606"/>
      <c r="M13" s="606"/>
      <c r="N13" s="606"/>
      <c r="O13" s="606"/>
      <c r="P13" s="606"/>
      <c r="Q13" s="607"/>
      <c r="R13" s="608" t="s">
        <v>228</v>
      </c>
      <c r="S13" s="609"/>
      <c r="T13" s="609"/>
      <c r="U13" s="609"/>
      <c r="V13" s="609"/>
      <c r="W13" s="609"/>
      <c r="X13" s="609"/>
      <c r="Y13" s="610"/>
      <c r="Z13" s="646" t="s">
        <v>228</v>
      </c>
      <c r="AA13" s="646"/>
      <c r="AB13" s="646"/>
      <c r="AC13" s="646"/>
      <c r="AD13" s="647" t="s">
        <v>245</v>
      </c>
      <c r="AE13" s="647"/>
      <c r="AF13" s="647"/>
      <c r="AG13" s="647"/>
      <c r="AH13" s="647"/>
      <c r="AI13" s="647"/>
      <c r="AJ13" s="647"/>
      <c r="AK13" s="647"/>
      <c r="AL13" s="611" t="s">
        <v>228</v>
      </c>
      <c r="AM13" s="612"/>
      <c r="AN13" s="612"/>
      <c r="AO13" s="648"/>
      <c r="AP13" s="605" t="s">
        <v>255</v>
      </c>
      <c r="AQ13" s="606"/>
      <c r="AR13" s="606"/>
      <c r="AS13" s="606"/>
      <c r="AT13" s="606"/>
      <c r="AU13" s="606"/>
      <c r="AV13" s="606"/>
      <c r="AW13" s="606"/>
      <c r="AX13" s="606"/>
      <c r="AY13" s="606"/>
      <c r="AZ13" s="606"/>
      <c r="BA13" s="606"/>
      <c r="BB13" s="606"/>
      <c r="BC13" s="606"/>
      <c r="BD13" s="606"/>
      <c r="BE13" s="606"/>
      <c r="BF13" s="607"/>
      <c r="BG13" s="608">
        <v>1240496</v>
      </c>
      <c r="BH13" s="609"/>
      <c r="BI13" s="609"/>
      <c r="BJ13" s="609"/>
      <c r="BK13" s="609"/>
      <c r="BL13" s="609"/>
      <c r="BM13" s="609"/>
      <c r="BN13" s="610"/>
      <c r="BO13" s="646">
        <v>57.4</v>
      </c>
      <c r="BP13" s="646"/>
      <c r="BQ13" s="646"/>
      <c r="BR13" s="646"/>
      <c r="BS13" s="647" t="s">
        <v>228</v>
      </c>
      <c r="BT13" s="647"/>
      <c r="BU13" s="647"/>
      <c r="BV13" s="647"/>
      <c r="BW13" s="647"/>
      <c r="BX13" s="647"/>
      <c r="BY13" s="647"/>
      <c r="BZ13" s="647"/>
      <c r="CA13" s="647"/>
      <c r="CB13" s="687"/>
      <c r="CD13" s="605" t="s">
        <v>256</v>
      </c>
      <c r="CE13" s="606"/>
      <c r="CF13" s="606"/>
      <c r="CG13" s="606"/>
      <c r="CH13" s="606"/>
      <c r="CI13" s="606"/>
      <c r="CJ13" s="606"/>
      <c r="CK13" s="606"/>
      <c r="CL13" s="606"/>
      <c r="CM13" s="606"/>
      <c r="CN13" s="606"/>
      <c r="CO13" s="606"/>
      <c r="CP13" s="606"/>
      <c r="CQ13" s="607"/>
      <c r="CR13" s="608">
        <v>812405</v>
      </c>
      <c r="CS13" s="609"/>
      <c r="CT13" s="609"/>
      <c r="CU13" s="609"/>
      <c r="CV13" s="609"/>
      <c r="CW13" s="609"/>
      <c r="CX13" s="609"/>
      <c r="CY13" s="610"/>
      <c r="CZ13" s="646">
        <v>8.1999999999999993</v>
      </c>
      <c r="DA13" s="646"/>
      <c r="DB13" s="646"/>
      <c r="DC13" s="646"/>
      <c r="DD13" s="614">
        <v>352523</v>
      </c>
      <c r="DE13" s="609"/>
      <c r="DF13" s="609"/>
      <c r="DG13" s="609"/>
      <c r="DH13" s="609"/>
      <c r="DI13" s="609"/>
      <c r="DJ13" s="609"/>
      <c r="DK13" s="609"/>
      <c r="DL13" s="609"/>
      <c r="DM13" s="609"/>
      <c r="DN13" s="609"/>
      <c r="DO13" s="609"/>
      <c r="DP13" s="610"/>
      <c r="DQ13" s="614">
        <v>520405</v>
      </c>
      <c r="DR13" s="609"/>
      <c r="DS13" s="609"/>
      <c r="DT13" s="609"/>
      <c r="DU13" s="609"/>
      <c r="DV13" s="609"/>
      <c r="DW13" s="609"/>
      <c r="DX13" s="609"/>
      <c r="DY13" s="609"/>
      <c r="DZ13" s="609"/>
      <c r="EA13" s="609"/>
      <c r="EB13" s="609"/>
      <c r="EC13" s="645"/>
    </row>
    <row r="14" spans="2:143" ht="11.25" customHeight="1" x14ac:dyDescent="0.2">
      <c r="B14" s="605" t="s">
        <v>257</v>
      </c>
      <c r="C14" s="606"/>
      <c r="D14" s="606"/>
      <c r="E14" s="606"/>
      <c r="F14" s="606"/>
      <c r="G14" s="606"/>
      <c r="H14" s="606"/>
      <c r="I14" s="606"/>
      <c r="J14" s="606"/>
      <c r="K14" s="606"/>
      <c r="L14" s="606"/>
      <c r="M14" s="606"/>
      <c r="N14" s="606"/>
      <c r="O14" s="606"/>
      <c r="P14" s="606"/>
      <c r="Q14" s="607"/>
      <c r="R14" s="608" t="s">
        <v>228</v>
      </c>
      <c r="S14" s="609"/>
      <c r="T14" s="609"/>
      <c r="U14" s="609"/>
      <c r="V14" s="609"/>
      <c r="W14" s="609"/>
      <c r="X14" s="609"/>
      <c r="Y14" s="610"/>
      <c r="Z14" s="646" t="s">
        <v>228</v>
      </c>
      <c r="AA14" s="646"/>
      <c r="AB14" s="646"/>
      <c r="AC14" s="646"/>
      <c r="AD14" s="647" t="s">
        <v>228</v>
      </c>
      <c r="AE14" s="647"/>
      <c r="AF14" s="647"/>
      <c r="AG14" s="647"/>
      <c r="AH14" s="647"/>
      <c r="AI14" s="647"/>
      <c r="AJ14" s="647"/>
      <c r="AK14" s="647"/>
      <c r="AL14" s="611" t="s">
        <v>228</v>
      </c>
      <c r="AM14" s="612"/>
      <c r="AN14" s="612"/>
      <c r="AO14" s="648"/>
      <c r="AP14" s="605" t="s">
        <v>258</v>
      </c>
      <c r="AQ14" s="606"/>
      <c r="AR14" s="606"/>
      <c r="AS14" s="606"/>
      <c r="AT14" s="606"/>
      <c r="AU14" s="606"/>
      <c r="AV14" s="606"/>
      <c r="AW14" s="606"/>
      <c r="AX14" s="606"/>
      <c r="AY14" s="606"/>
      <c r="AZ14" s="606"/>
      <c r="BA14" s="606"/>
      <c r="BB14" s="606"/>
      <c r="BC14" s="606"/>
      <c r="BD14" s="606"/>
      <c r="BE14" s="606"/>
      <c r="BF14" s="607"/>
      <c r="BG14" s="608">
        <v>86388</v>
      </c>
      <c r="BH14" s="609"/>
      <c r="BI14" s="609"/>
      <c r="BJ14" s="609"/>
      <c r="BK14" s="609"/>
      <c r="BL14" s="609"/>
      <c r="BM14" s="609"/>
      <c r="BN14" s="610"/>
      <c r="BO14" s="646">
        <v>4</v>
      </c>
      <c r="BP14" s="646"/>
      <c r="BQ14" s="646"/>
      <c r="BR14" s="646"/>
      <c r="BS14" s="647" t="s">
        <v>228</v>
      </c>
      <c r="BT14" s="647"/>
      <c r="BU14" s="647"/>
      <c r="BV14" s="647"/>
      <c r="BW14" s="647"/>
      <c r="BX14" s="647"/>
      <c r="BY14" s="647"/>
      <c r="BZ14" s="647"/>
      <c r="CA14" s="647"/>
      <c r="CB14" s="687"/>
      <c r="CD14" s="605" t="s">
        <v>259</v>
      </c>
      <c r="CE14" s="606"/>
      <c r="CF14" s="606"/>
      <c r="CG14" s="606"/>
      <c r="CH14" s="606"/>
      <c r="CI14" s="606"/>
      <c r="CJ14" s="606"/>
      <c r="CK14" s="606"/>
      <c r="CL14" s="606"/>
      <c r="CM14" s="606"/>
      <c r="CN14" s="606"/>
      <c r="CO14" s="606"/>
      <c r="CP14" s="606"/>
      <c r="CQ14" s="607"/>
      <c r="CR14" s="608">
        <v>287869</v>
      </c>
      <c r="CS14" s="609"/>
      <c r="CT14" s="609"/>
      <c r="CU14" s="609"/>
      <c r="CV14" s="609"/>
      <c r="CW14" s="609"/>
      <c r="CX14" s="609"/>
      <c r="CY14" s="610"/>
      <c r="CZ14" s="646">
        <v>2.9</v>
      </c>
      <c r="DA14" s="646"/>
      <c r="DB14" s="646"/>
      <c r="DC14" s="646"/>
      <c r="DD14" s="614">
        <v>35224</v>
      </c>
      <c r="DE14" s="609"/>
      <c r="DF14" s="609"/>
      <c r="DG14" s="609"/>
      <c r="DH14" s="609"/>
      <c r="DI14" s="609"/>
      <c r="DJ14" s="609"/>
      <c r="DK14" s="609"/>
      <c r="DL14" s="609"/>
      <c r="DM14" s="609"/>
      <c r="DN14" s="609"/>
      <c r="DO14" s="609"/>
      <c r="DP14" s="610"/>
      <c r="DQ14" s="614">
        <v>256601</v>
      </c>
      <c r="DR14" s="609"/>
      <c r="DS14" s="609"/>
      <c r="DT14" s="609"/>
      <c r="DU14" s="609"/>
      <c r="DV14" s="609"/>
      <c r="DW14" s="609"/>
      <c r="DX14" s="609"/>
      <c r="DY14" s="609"/>
      <c r="DZ14" s="609"/>
      <c r="EA14" s="609"/>
      <c r="EB14" s="609"/>
      <c r="EC14" s="645"/>
    </row>
    <row r="15" spans="2:143" ht="11.25" customHeight="1" x14ac:dyDescent="0.2">
      <c r="B15" s="605" t="s">
        <v>260</v>
      </c>
      <c r="C15" s="606"/>
      <c r="D15" s="606"/>
      <c r="E15" s="606"/>
      <c r="F15" s="606"/>
      <c r="G15" s="606"/>
      <c r="H15" s="606"/>
      <c r="I15" s="606"/>
      <c r="J15" s="606"/>
      <c r="K15" s="606"/>
      <c r="L15" s="606"/>
      <c r="M15" s="606"/>
      <c r="N15" s="606"/>
      <c r="O15" s="606"/>
      <c r="P15" s="606"/>
      <c r="Q15" s="607"/>
      <c r="R15" s="608" t="s">
        <v>228</v>
      </c>
      <c r="S15" s="609"/>
      <c r="T15" s="609"/>
      <c r="U15" s="609"/>
      <c r="V15" s="609"/>
      <c r="W15" s="609"/>
      <c r="X15" s="609"/>
      <c r="Y15" s="610"/>
      <c r="Z15" s="646" t="s">
        <v>228</v>
      </c>
      <c r="AA15" s="646"/>
      <c r="AB15" s="646"/>
      <c r="AC15" s="646"/>
      <c r="AD15" s="647" t="s">
        <v>228</v>
      </c>
      <c r="AE15" s="647"/>
      <c r="AF15" s="647"/>
      <c r="AG15" s="647"/>
      <c r="AH15" s="647"/>
      <c r="AI15" s="647"/>
      <c r="AJ15" s="647"/>
      <c r="AK15" s="647"/>
      <c r="AL15" s="611" t="s">
        <v>228</v>
      </c>
      <c r="AM15" s="612"/>
      <c r="AN15" s="612"/>
      <c r="AO15" s="648"/>
      <c r="AP15" s="605" t="s">
        <v>261</v>
      </c>
      <c r="AQ15" s="606"/>
      <c r="AR15" s="606"/>
      <c r="AS15" s="606"/>
      <c r="AT15" s="606"/>
      <c r="AU15" s="606"/>
      <c r="AV15" s="606"/>
      <c r="AW15" s="606"/>
      <c r="AX15" s="606"/>
      <c r="AY15" s="606"/>
      <c r="AZ15" s="606"/>
      <c r="BA15" s="606"/>
      <c r="BB15" s="606"/>
      <c r="BC15" s="606"/>
      <c r="BD15" s="606"/>
      <c r="BE15" s="606"/>
      <c r="BF15" s="607"/>
      <c r="BG15" s="608">
        <v>132144</v>
      </c>
      <c r="BH15" s="609"/>
      <c r="BI15" s="609"/>
      <c r="BJ15" s="609"/>
      <c r="BK15" s="609"/>
      <c r="BL15" s="609"/>
      <c r="BM15" s="609"/>
      <c r="BN15" s="610"/>
      <c r="BO15" s="646">
        <v>6.1</v>
      </c>
      <c r="BP15" s="646"/>
      <c r="BQ15" s="646"/>
      <c r="BR15" s="646"/>
      <c r="BS15" s="647" t="s">
        <v>228</v>
      </c>
      <c r="BT15" s="647"/>
      <c r="BU15" s="647"/>
      <c r="BV15" s="647"/>
      <c r="BW15" s="647"/>
      <c r="BX15" s="647"/>
      <c r="BY15" s="647"/>
      <c r="BZ15" s="647"/>
      <c r="CA15" s="647"/>
      <c r="CB15" s="687"/>
      <c r="CD15" s="605" t="s">
        <v>262</v>
      </c>
      <c r="CE15" s="606"/>
      <c r="CF15" s="606"/>
      <c r="CG15" s="606"/>
      <c r="CH15" s="606"/>
      <c r="CI15" s="606"/>
      <c r="CJ15" s="606"/>
      <c r="CK15" s="606"/>
      <c r="CL15" s="606"/>
      <c r="CM15" s="606"/>
      <c r="CN15" s="606"/>
      <c r="CO15" s="606"/>
      <c r="CP15" s="606"/>
      <c r="CQ15" s="607"/>
      <c r="CR15" s="608">
        <v>647658</v>
      </c>
      <c r="CS15" s="609"/>
      <c r="CT15" s="609"/>
      <c r="CU15" s="609"/>
      <c r="CV15" s="609"/>
      <c r="CW15" s="609"/>
      <c r="CX15" s="609"/>
      <c r="CY15" s="610"/>
      <c r="CZ15" s="646">
        <v>6.5</v>
      </c>
      <c r="DA15" s="646"/>
      <c r="DB15" s="646"/>
      <c r="DC15" s="646"/>
      <c r="DD15" s="614">
        <v>19155</v>
      </c>
      <c r="DE15" s="609"/>
      <c r="DF15" s="609"/>
      <c r="DG15" s="609"/>
      <c r="DH15" s="609"/>
      <c r="DI15" s="609"/>
      <c r="DJ15" s="609"/>
      <c r="DK15" s="609"/>
      <c r="DL15" s="609"/>
      <c r="DM15" s="609"/>
      <c r="DN15" s="609"/>
      <c r="DO15" s="609"/>
      <c r="DP15" s="610"/>
      <c r="DQ15" s="614">
        <v>590024</v>
      </c>
      <c r="DR15" s="609"/>
      <c r="DS15" s="609"/>
      <c r="DT15" s="609"/>
      <c r="DU15" s="609"/>
      <c r="DV15" s="609"/>
      <c r="DW15" s="609"/>
      <c r="DX15" s="609"/>
      <c r="DY15" s="609"/>
      <c r="DZ15" s="609"/>
      <c r="EA15" s="609"/>
      <c r="EB15" s="609"/>
      <c r="EC15" s="645"/>
    </row>
    <row r="16" spans="2:143" ht="11.25" customHeight="1" x14ac:dyDescent="0.2">
      <c r="B16" s="605" t="s">
        <v>263</v>
      </c>
      <c r="C16" s="606"/>
      <c r="D16" s="606"/>
      <c r="E16" s="606"/>
      <c r="F16" s="606"/>
      <c r="G16" s="606"/>
      <c r="H16" s="606"/>
      <c r="I16" s="606"/>
      <c r="J16" s="606"/>
      <c r="K16" s="606"/>
      <c r="L16" s="606"/>
      <c r="M16" s="606"/>
      <c r="N16" s="606"/>
      <c r="O16" s="606"/>
      <c r="P16" s="606"/>
      <c r="Q16" s="607"/>
      <c r="R16" s="608">
        <v>5444</v>
      </c>
      <c r="S16" s="609"/>
      <c r="T16" s="609"/>
      <c r="U16" s="609"/>
      <c r="V16" s="609"/>
      <c r="W16" s="609"/>
      <c r="X16" s="609"/>
      <c r="Y16" s="610"/>
      <c r="Z16" s="646">
        <v>0.1</v>
      </c>
      <c r="AA16" s="646"/>
      <c r="AB16" s="646"/>
      <c r="AC16" s="646"/>
      <c r="AD16" s="647">
        <v>5444</v>
      </c>
      <c r="AE16" s="647"/>
      <c r="AF16" s="647"/>
      <c r="AG16" s="647"/>
      <c r="AH16" s="647"/>
      <c r="AI16" s="647"/>
      <c r="AJ16" s="647"/>
      <c r="AK16" s="647"/>
      <c r="AL16" s="611">
        <v>0.1</v>
      </c>
      <c r="AM16" s="612"/>
      <c r="AN16" s="612"/>
      <c r="AO16" s="648"/>
      <c r="AP16" s="605" t="s">
        <v>264</v>
      </c>
      <c r="AQ16" s="606"/>
      <c r="AR16" s="606"/>
      <c r="AS16" s="606"/>
      <c r="AT16" s="606"/>
      <c r="AU16" s="606"/>
      <c r="AV16" s="606"/>
      <c r="AW16" s="606"/>
      <c r="AX16" s="606"/>
      <c r="AY16" s="606"/>
      <c r="AZ16" s="606"/>
      <c r="BA16" s="606"/>
      <c r="BB16" s="606"/>
      <c r="BC16" s="606"/>
      <c r="BD16" s="606"/>
      <c r="BE16" s="606"/>
      <c r="BF16" s="607"/>
      <c r="BG16" s="608" t="s">
        <v>228</v>
      </c>
      <c r="BH16" s="609"/>
      <c r="BI16" s="609"/>
      <c r="BJ16" s="609"/>
      <c r="BK16" s="609"/>
      <c r="BL16" s="609"/>
      <c r="BM16" s="609"/>
      <c r="BN16" s="610"/>
      <c r="BO16" s="646" t="s">
        <v>228</v>
      </c>
      <c r="BP16" s="646"/>
      <c r="BQ16" s="646"/>
      <c r="BR16" s="646"/>
      <c r="BS16" s="647" t="s">
        <v>228</v>
      </c>
      <c r="BT16" s="647"/>
      <c r="BU16" s="647"/>
      <c r="BV16" s="647"/>
      <c r="BW16" s="647"/>
      <c r="BX16" s="647"/>
      <c r="BY16" s="647"/>
      <c r="BZ16" s="647"/>
      <c r="CA16" s="647"/>
      <c r="CB16" s="687"/>
      <c r="CD16" s="605" t="s">
        <v>265</v>
      </c>
      <c r="CE16" s="606"/>
      <c r="CF16" s="606"/>
      <c r="CG16" s="606"/>
      <c r="CH16" s="606"/>
      <c r="CI16" s="606"/>
      <c r="CJ16" s="606"/>
      <c r="CK16" s="606"/>
      <c r="CL16" s="606"/>
      <c r="CM16" s="606"/>
      <c r="CN16" s="606"/>
      <c r="CO16" s="606"/>
      <c r="CP16" s="606"/>
      <c r="CQ16" s="607"/>
      <c r="CR16" s="608">
        <v>21294</v>
      </c>
      <c r="CS16" s="609"/>
      <c r="CT16" s="609"/>
      <c r="CU16" s="609"/>
      <c r="CV16" s="609"/>
      <c r="CW16" s="609"/>
      <c r="CX16" s="609"/>
      <c r="CY16" s="610"/>
      <c r="CZ16" s="646">
        <v>0.2</v>
      </c>
      <c r="DA16" s="646"/>
      <c r="DB16" s="646"/>
      <c r="DC16" s="646"/>
      <c r="DD16" s="614" t="s">
        <v>228</v>
      </c>
      <c r="DE16" s="609"/>
      <c r="DF16" s="609"/>
      <c r="DG16" s="609"/>
      <c r="DH16" s="609"/>
      <c r="DI16" s="609"/>
      <c r="DJ16" s="609"/>
      <c r="DK16" s="609"/>
      <c r="DL16" s="609"/>
      <c r="DM16" s="609"/>
      <c r="DN16" s="609"/>
      <c r="DO16" s="609"/>
      <c r="DP16" s="610"/>
      <c r="DQ16" s="614">
        <v>6274</v>
      </c>
      <c r="DR16" s="609"/>
      <c r="DS16" s="609"/>
      <c r="DT16" s="609"/>
      <c r="DU16" s="609"/>
      <c r="DV16" s="609"/>
      <c r="DW16" s="609"/>
      <c r="DX16" s="609"/>
      <c r="DY16" s="609"/>
      <c r="DZ16" s="609"/>
      <c r="EA16" s="609"/>
      <c r="EB16" s="609"/>
      <c r="EC16" s="645"/>
    </row>
    <row r="17" spans="2:133" ht="11.25" customHeight="1" x14ac:dyDescent="0.2">
      <c r="B17" s="605" t="s">
        <v>266</v>
      </c>
      <c r="C17" s="606"/>
      <c r="D17" s="606"/>
      <c r="E17" s="606"/>
      <c r="F17" s="606"/>
      <c r="G17" s="606"/>
      <c r="H17" s="606"/>
      <c r="I17" s="606"/>
      <c r="J17" s="606"/>
      <c r="K17" s="606"/>
      <c r="L17" s="606"/>
      <c r="M17" s="606"/>
      <c r="N17" s="606"/>
      <c r="O17" s="606"/>
      <c r="P17" s="606"/>
      <c r="Q17" s="607"/>
      <c r="R17" s="608">
        <v>30186</v>
      </c>
      <c r="S17" s="609"/>
      <c r="T17" s="609"/>
      <c r="U17" s="609"/>
      <c r="V17" s="609"/>
      <c r="W17" s="609"/>
      <c r="X17" s="609"/>
      <c r="Y17" s="610"/>
      <c r="Z17" s="646">
        <v>0.3</v>
      </c>
      <c r="AA17" s="646"/>
      <c r="AB17" s="646"/>
      <c r="AC17" s="646"/>
      <c r="AD17" s="647">
        <v>30186</v>
      </c>
      <c r="AE17" s="647"/>
      <c r="AF17" s="647"/>
      <c r="AG17" s="647"/>
      <c r="AH17" s="647"/>
      <c r="AI17" s="647"/>
      <c r="AJ17" s="647"/>
      <c r="AK17" s="647"/>
      <c r="AL17" s="611">
        <v>0.6</v>
      </c>
      <c r="AM17" s="612"/>
      <c r="AN17" s="612"/>
      <c r="AO17" s="648"/>
      <c r="AP17" s="605" t="s">
        <v>267</v>
      </c>
      <c r="AQ17" s="606"/>
      <c r="AR17" s="606"/>
      <c r="AS17" s="606"/>
      <c r="AT17" s="606"/>
      <c r="AU17" s="606"/>
      <c r="AV17" s="606"/>
      <c r="AW17" s="606"/>
      <c r="AX17" s="606"/>
      <c r="AY17" s="606"/>
      <c r="AZ17" s="606"/>
      <c r="BA17" s="606"/>
      <c r="BB17" s="606"/>
      <c r="BC17" s="606"/>
      <c r="BD17" s="606"/>
      <c r="BE17" s="606"/>
      <c r="BF17" s="607"/>
      <c r="BG17" s="608" t="s">
        <v>228</v>
      </c>
      <c r="BH17" s="609"/>
      <c r="BI17" s="609"/>
      <c r="BJ17" s="609"/>
      <c r="BK17" s="609"/>
      <c r="BL17" s="609"/>
      <c r="BM17" s="609"/>
      <c r="BN17" s="610"/>
      <c r="BO17" s="646" t="s">
        <v>176</v>
      </c>
      <c r="BP17" s="646"/>
      <c r="BQ17" s="646"/>
      <c r="BR17" s="646"/>
      <c r="BS17" s="647" t="s">
        <v>176</v>
      </c>
      <c r="BT17" s="647"/>
      <c r="BU17" s="647"/>
      <c r="BV17" s="647"/>
      <c r="BW17" s="647"/>
      <c r="BX17" s="647"/>
      <c r="BY17" s="647"/>
      <c r="BZ17" s="647"/>
      <c r="CA17" s="647"/>
      <c r="CB17" s="687"/>
      <c r="CD17" s="605" t="s">
        <v>268</v>
      </c>
      <c r="CE17" s="606"/>
      <c r="CF17" s="606"/>
      <c r="CG17" s="606"/>
      <c r="CH17" s="606"/>
      <c r="CI17" s="606"/>
      <c r="CJ17" s="606"/>
      <c r="CK17" s="606"/>
      <c r="CL17" s="606"/>
      <c r="CM17" s="606"/>
      <c r="CN17" s="606"/>
      <c r="CO17" s="606"/>
      <c r="CP17" s="606"/>
      <c r="CQ17" s="607"/>
      <c r="CR17" s="608">
        <v>922405</v>
      </c>
      <c r="CS17" s="609"/>
      <c r="CT17" s="609"/>
      <c r="CU17" s="609"/>
      <c r="CV17" s="609"/>
      <c r="CW17" s="609"/>
      <c r="CX17" s="609"/>
      <c r="CY17" s="610"/>
      <c r="CZ17" s="646">
        <v>9.3000000000000007</v>
      </c>
      <c r="DA17" s="646"/>
      <c r="DB17" s="646"/>
      <c r="DC17" s="646"/>
      <c r="DD17" s="614" t="s">
        <v>228</v>
      </c>
      <c r="DE17" s="609"/>
      <c r="DF17" s="609"/>
      <c r="DG17" s="609"/>
      <c r="DH17" s="609"/>
      <c r="DI17" s="609"/>
      <c r="DJ17" s="609"/>
      <c r="DK17" s="609"/>
      <c r="DL17" s="609"/>
      <c r="DM17" s="609"/>
      <c r="DN17" s="609"/>
      <c r="DO17" s="609"/>
      <c r="DP17" s="610"/>
      <c r="DQ17" s="614">
        <v>914343</v>
      </c>
      <c r="DR17" s="609"/>
      <c r="DS17" s="609"/>
      <c r="DT17" s="609"/>
      <c r="DU17" s="609"/>
      <c r="DV17" s="609"/>
      <c r="DW17" s="609"/>
      <c r="DX17" s="609"/>
      <c r="DY17" s="609"/>
      <c r="DZ17" s="609"/>
      <c r="EA17" s="609"/>
      <c r="EB17" s="609"/>
      <c r="EC17" s="645"/>
    </row>
    <row r="18" spans="2:133" ht="11.25" customHeight="1" x14ac:dyDescent="0.2">
      <c r="B18" s="605" t="s">
        <v>269</v>
      </c>
      <c r="C18" s="606"/>
      <c r="D18" s="606"/>
      <c r="E18" s="606"/>
      <c r="F18" s="606"/>
      <c r="G18" s="606"/>
      <c r="H18" s="606"/>
      <c r="I18" s="606"/>
      <c r="J18" s="606"/>
      <c r="K18" s="606"/>
      <c r="L18" s="606"/>
      <c r="M18" s="606"/>
      <c r="N18" s="606"/>
      <c r="O18" s="606"/>
      <c r="P18" s="606"/>
      <c r="Q18" s="607"/>
      <c r="R18" s="608">
        <v>17658</v>
      </c>
      <c r="S18" s="609"/>
      <c r="T18" s="609"/>
      <c r="U18" s="609"/>
      <c r="V18" s="609"/>
      <c r="W18" s="609"/>
      <c r="X18" s="609"/>
      <c r="Y18" s="610"/>
      <c r="Z18" s="646">
        <v>0.2</v>
      </c>
      <c r="AA18" s="646"/>
      <c r="AB18" s="646"/>
      <c r="AC18" s="646"/>
      <c r="AD18" s="647">
        <v>17658</v>
      </c>
      <c r="AE18" s="647"/>
      <c r="AF18" s="647"/>
      <c r="AG18" s="647"/>
      <c r="AH18" s="647"/>
      <c r="AI18" s="647"/>
      <c r="AJ18" s="647"/>
      <c r="AK18" s="647"/>
      <c r="AL18" s="611">
        <v>0.3</v>
      </c>
      <c r="AM18" s="612"/>
      <c r="AN18" s="612"/>
      <c r="AO18" s="648"/>
      <c r="AP18" s="605" t="s">
        <v>270</v>
      </c>
      <c r="AQ18" s="606"/>
      <c r="AR18" s="606"/>
      <c r="AS18" s="606"/>
      <c r="AT18" s="606"/>
      <c r="AU18" s="606"/>
      <c r="AV18" s="606"/>
      <c r="AW18" s="606"/>
      <c r="AX18" s="606"/>
      <c r="AY18" s="606"/>
      <c r="AZ18" s="606"/>
      <c r="BA18" s="606"/>
      <c r="BB18" s="606"/>
      <c r="BC18" s="606"/>
      <c r="BD18" s="606"/>
      <c r="BE18" s="606"/>
      <c r="BF18" s="607"/>
      <c r="BG18" s="608" t="s">
        <v>228</v>
      </c>
      <c r="BH18" s="609"/>
      <c r="BI18" s="609"/>
      <c r="BJ18" s="609"/>
      <c r="BK18" s="609"/>
      <c r="BL18" s="609"/>
      <c r="BM18" s="609"/>
      <c r="BN18" s="610"/>
      <c r="BO18" s="646" t="s">
        <v>245</v>
      </c>
      <c r="BP18" s="646"/>
      <c r="BQ18" s="646"/>
      <c r="BR18" s="646"/>
      <c r="BS18" s="647" t="s">
        <v>228</v>
      </c>
      <c r="BT18" s="647"/>
      <c r="BU18" s="647"/>
      <c r="BV18" s="647"/>
      <c r="BW18" s="647"/>
      <c r="BX18" s="647"/>
      <c r="BY18" s="647"/>
      <c r="BZ18" s="647"/>
      <c r="CA18" s="647"/>
      <c r="CB18" s="687"/>
      <c r="CD18" s="605" t="s">
        <v>271</v>
      </c>
      <c r="CE18" s="606"/>
      <c r="CF18" s="606"/>
      <c r="CG18" s="606"/>
      <c r="CH18" s="606"/>
      <c r="CI18" s="606"/>
      <c r="CJ18" s="606"/>
      <c r="CK18" s="606"/>
      <c r="CL18" s="606"/>
      <c r="CM18" s="606"/>
      <c r="CN18" s="606"/>
      <c r="CO18" s="606"/>
      <c r="CP18" s="606"/>
      <c r="CQ18" s="607"/>
      <c r="CR18" s="608" t="s">
        <v>228</v>
      </c>
      <c r="CS18" s="609"/>
      <c r="CT18" s="609"/>
      <c r="CU18" s="609"/>
      <c r="CV18" s="609"/>
      <c r="CW18" s="609"/>
      <c r="CX18" s="609"/>
      <c r="CY18" s="610"/>
      <c r="CZ18" s="646" t="s">
        <v>228</v>
      </c>
      <c r="DA18" s="646"/>
      <c r="DB18" s="646"/>
      <c r="DC18" s="646"/>
      <c r="DD18" s="614" t="s">
        <v>228</v>
      </c>
      <c r="DE18" s="609"/>
      <c r="DF18" s="609"/>
      <c r="DG18" s="609"/>
      <c r="DH18" s="609"/>
      <c r="DI18" s="609"/>
      <c r="DJ18" s="609"/>
      <c r="DK18" s="609"/>
      <c r="DL18" s="609"/>
      <c r="DM18" s="609"/>
      <c r="DN18" s="609"/>
      <c r="DO18" s="609"/>
      <c r="DP18" s="610"/>
      <c r="DQ18" s="614" t="s">
        <v>228</v>
      </c>
      <c r="DR18" s="609"/>
      <c r="DS18" s="609"/>
      <c r="DT18" s="609"/>
      <c r="DU18" s="609"/>
      <c r="DV18" s="609"/>
      <c r="DW18" s="609"/>
      <c r="DX18" s="609"/>
      <c r="DY18" s="609"/>
      <c r="DZ18" s="609"/>
      <c r="EA18" s="609"/>
      <c r="EB18" s="609"/>
      <c r="EC18" s="645"/>
    </row>
    <row r="19" spans="2:133" ht="11.25" customHeight="1" x14ac:dyDescent="0.2">
      <c r="B19" s="605" t="s">
        <v>272</v>
      </c>
      <c r="C19" s="606"/>
      <c r="D19" s="606"/>
      <c r="E19" s="606"/>
      <c r="F19" s="606"/>
      <c r="G19" s="606"/>
      <c r="H19" s="606"/>
      <c r="I19" s="606"/>
      <c r="J19" s="606"/>
      <c r="K19" s="606"/>
      <c r="L19" s="606"/>
      <c r="M19" s="606"/>
      <c r="N19" s="606"/>
      <c r="O19" s="606"/>
      <c r="P19" s="606"/>
      <c r="Q19" s="607"/>
      <c r="R19" s="608">
        <v>17634</v>
      </c>
      <c r="S19" s="609"/>
      <c r="T19" s="609"/>
      <c r="U19" s="609"/>
      <c r="V19" s="609"/>
      <c r="W19" s="609"/>
      <c r="X19" s="609"/>
      <c r="Y19" s="610"/>
      <c r="Z19" s="646">
        <v>0.2</v>
      </c>
      <c r="AA19" s="646"/>
      <c r="AB19" s="646"/>
      <c r="AC19" s="646"/>
      <c r="AD19" s="647">
        <v>17634</v>
      </c>
      <c r="AE19" s="647"/>
      <c r="AF19" s="647"/>
      <c r="AG19" s="647"/>
      <c r="AH19" s="647"/>
      <c r="AI19" s="647"/>
      <c r="AJ19" s="647"/>
      <c r="AK19" s="647"/>
      <c r="AL19" s="611">
        <v>0.3</v>
      </c>
      <c r="AM19" s="612"/>
      <c r="AN19" s="612"/>
      <c r="AO19" s="648"/>
      <c r="AP19" s="605" t="s">
        <v>273</v>
      </c>
      <c r="AQ19" s="606"/>
      <c r="AR19" s="606"/>
      <c r="AS19" s="606"/>
      <c r="AT19" s="606"/>
      <c r="AU19" s="606"/>
      <c r="AV19" s="606"/>
      <c r="AW19" s="606"/>
      <c r="AX19" s="606"/>
      <c r="AY19" s="606"/>
      <c r="AZ19" s="606"/>
      <c r="BA19" s="606"/>
      <c r="BB19" s="606"/>
      <c r="BC19" s="606"/>
      <c r="BD19" s="606"/>
      <c r="BE19" s="606"/>
      <c r="BF19" s="607"/>
      <c r="BG19" s="608" t="s">
        <v>176</v>
      </c>
      <c r="BH19" s="609"/>
      <c r="BI19" s="609"/>
      <c r="BJ19" s="609"/>
      <c r="BK19" s="609"/>
      <c r="BL19" s="609"/>
      <c r="BM19" s="609"/>
      <c r="BN19" s="610"/>
      <c r="BO19" s="646" t="s">
        <v>176</v>
      </c>
      <c r="BP19" s="646"/>
      <c r="BQ19" s="646"/>
      <c r="BR19" s="646"/>
      <c r="BS19" s="647" t="s">
        <v>176</v>
      </c>
      <c r="BT19" s="647"/>
      <c r="BU19" s="647"/>
      <c r="BV19" s="647"/>
      <c r="BW19" s="647"/>
      <c r="BX19" s="647"/>
      <c r="BY19" s="647"/>
      <c r="BZ19" s="647"/>
      <c r="CA19" s="647"/>
      <c r="CB19" s="687"/>
      <c r="CD19" s="605" t="s">
        <v>274</v>
      </c>
      <c r="CE19" s="606"/>
      <c r="CF19" s="606"/>
      <c r="CG19" s="606"/>
      <c r="CH19" s="606"/>
      <c r="CI19" s="606"/>
      <c r="CJ19" s="606"/>
      <c r="CK19" s="606"/>
      <c r="CL19" s="606"/>
      <c r="CM19" s="606"/>
      <c r="CN19" s="606"/>
      <c r="CO19" s="606"/>
      <c r="CP19" s="606"/>
      <c r="CQ19" s="607"/>
      <c r="CR19" s="608" t="s">
        <v>228</v>
      </c>
      <c r="CS19" s="609"/>
      <c r="CT19" s="609"/>
      <c r="CU19" s="609"/>
      <c r="CV19" s="609"/>
      <c r="CW19" s="609"/>
      <c r="CX19" s="609"/>
      <c r="CY19" s="610"/>
      <c r="CZ19" s="646" t="s">
        <v>228</v>
      </c>
      <c r="DA19" s="646"/>
      <c r="DB19" s="646"/>
      <c r="DC19" s="646"/>
      <c r="DD19" s="614" t="s">
        <v>228</v>
      </c>
      <c r="DE19" s="609"/>
      <c r="DF19" s="609"/>
      <c r="DG19" s="609"/>
      <c r="DH19" s="609"/>
      <c r="DI19" s="609"/>
      <c r="DJ19" s="609"/>
      <c r="DK19" s="609"/>
      <c r="DL19" s="609"/>
      <c r="DM19" s="609"/>
      <c r="DN19" s="609"/>
      <c r="DO19" s="609"/>
      <c r="DP19" s="610"/>
      <c r="DQ19" s="614" t="s">
        <v>228</v>
      </c>
      <c r="DR19" s="609"/>
      <c r="DS19" s="609"/>
      <c r="DT19" s="609"/>
      <c r="DU19" s="609"/>
      <c r="DV19" s="609"/>
      <c r="DW19" s="609"/>
      <c r="DX19" s="609"/>
      <c r="DY19" s="609"/>
      <c r="DZ19" s="609"/>
      <c r="EA19" s="609"/>
      <c r="EB19" s="609"/>
      <c r="EC19" s="645"/>
    </row>
    <row r="20" spans="2:133" ht="11.25" customHeight="1" x14ac:dyDescent="0.2">
      <c r="B20" s="675" t="s">
        <v>275</v>
      </c>
      <c r="C20" s="676"/>
      <c r="D20" s="676"/>
      <c r="E20" s="676"/>
      <c r="F20" s="676"/>
      <c r="G20" s="676"/>
      <c r="H20" s="676"/>
      <c r="I20" s="676"/>
      <c r="J20" s="676"/>
      <c r="K20" s="676"/>
      <c r="L20" s="676"/>
      <c r="M20" s="676"/>
      <c r="N20" s="676"/>
      <c r="O20" s="676"/>
      <c r="P20" s="676"/>
      <c r="Q20" s="677"/>
      <c r="R20" s="608">
        <v>24</v>
      </c>
      <c r="S20" s="609"/>
      <c r="T20" s="609"/>
      <c r="U20" s="609"/>
      <c r="V20" s="609"/>
      <c r="W20" s="609"/>
      <c r="X20" s="609"/>
      <c r="Y20" s="610"/>
      <c r="Z20" s="646">
        <v>0</v>
      </c>
      <c r="AA20" s="646"/>
      <c r="AB20" s="646"/>
      <c r="AC20" s="646"/>
      <c r="AD20" s="647">
        <v>24</v>
      </c>
      <c r="AE20" s="647"/>
      <c r="AF20" s="647"/>
      <c r="AG20" s="647"/>
      <c r="AH20" s="647"/>
      <c r="AI20" s="647"/>
      <c r="AJ20" s="647"/>
      <c r="AK20" s="647"/>
      <c r="AL20" s="611">
        <v>0</v>
      </c>
      <c r="AM20" s="612"/>
      <c r="AN20" s="612"/>
      <c r="AO20" s="648"/>
      <c r="AP20" s="605" t="s">
        <v>276</v>
      </c>
      <c r="AQ20" s="606"/>
      <c r="AR20" s="606"/>
      <c r="AS20" s="606"/>
      <c r="AT20" s="606"/>
      <c r="AU20" s="606"/>
      <c r="AV20" s="606"/>
      <c r="AW20" s="606"/>
      <c r="AX20" s="606"/>
      <c r="AY20" s="606"/>
      <c r="AZ20" s="606"/>
      <c r="BA20" s="606"/>
      <c r="BB20" s="606"/>
      <c r="BC20" s="606"/>
      <c r="BD20" s="606"/>
      <c r="BE20" s="606"/>
      <c r="BF20" s="607"/>
      <c r="BG20" s="608" t="s">
        <v>228</v>
      </c>
      <c r="BH20" s="609"/>
      <c r="BI20" s="609"/>
      <c r="BJ20" s="609"/>
      <c r="BK20" s="609"/>
      <c r="BL20" s="609"/>
      <c r="BM20" s="609"/>
      <c r="BN20" s="610"/>
      <c r="BO20" s="646" t="s">
        <v>176</v>
      </c>
      <c r="BP20" s="646"/>
      <c r="BQ20" s="646"/>
      <c r="BR20" s="646"/>
      <c r="BS20" s="647" t="s">
        <v>228</v>
      </c>
      <c r="BT20" s="647"/>
      <c r="BU20" s="647"/>
      <c r="BV20" s="647"/>
      <c r="BW20" s="647"/>
      <c r="BX20" s="647"/>
      <c r="BY20" s="647"/>
      <c r="BZ20" s="647"/>
      <c r="CA20" s="647"/>
      <c r="CB20" s="687"/>
      <c r="CD20" s="605" t="s">
        <v>277</v>
      </c>
      <c r="CE20" s="606"/>
      <c r="CF20" s="606"/>
      <c r="CG20" s="606"/>
      <c r="CH20" s="606"/>
      <c r="CI20" s="606"/>
      <c r="CJ20" s="606"/>
      <c r="CK20" s="606"/>
      <c r="CL20" s="606"/>
      <c r="CM20" s="606"/>
      <c r="CN20" s="606"/>
      <c r="CO20" s="606"/>
      <c r="CP20" s="606"/>
      <c r="CQ20" s="607"/>
      <c r="CR20" s="608">
        <v>9941967</v>
      </c>
      <c r="CS20" s="609"/>
      <c r="CT20" s="609"/>
      <c r="CU20" s="609"/>
      <c r="CV20" s="609"/>
      <c r="CW20" s="609"/>
      <c r="CX20" s="609"/>
      <c r="CY20" s="610"/>
      <c r="CZ20" s="646">
        <v>100</v>
      </c>
      <c r="DA20" s="646"/>
      <c r="DB20" s="646"/>
      <c r="DC20" s="646"/>
      <c r="DD20" s="614">
        <v>831270</v>
      </c>
      <c r="DE20" s="609"/>
      <c r="DF20" s="609"/>
      <c r="DG20" s="609"/>
      <c r="DH20" s="609"/>
      <c r="DI20" s="609"/>
      <c r="DJ20" s="609"/>
      <c r="DK20" s="609"/>
      <c r="DL20" s="609"/>
      <c r="DM20" s="609"/>
      <c r="DN20" s="609"/>
      <c r="DO20" s="609"/>
      <c r="DP20" s="610"/>
      <c r="DQ20" s="614">
        <v>6109530</v>
      </c>
      <c r="DR20" s="609"/>
      <c r="DS20" s="609"/>
      <c r="DT20" s="609"/>
      <c r="DU20" s="609"/>
      <c r="DV20" s="609"/>
      <c r="DW20" s="609"/>
      <c r="DX20" s="609"/>
      <c r="DY20" s="609"/>
      <c r="DZ20" s="609"/>
      <c r="EA20" s="609"/>
      <c r="EB20" s="609"/>
      <c r="EC20" s="645"/>
    </row>
    <row r="21" spans="2:133" ht="11.25" customHeight="1" x14ac:dyDescent="0.2">
      <c r="B21" s="605" t="s">
        <v>278</v>
      </c>
      <c r="C21" s="606"/>
      <c r="D21" s="606"/>
      <c r="E21" s="606"/>
      <c r="F21" s="606"/>
      <c r="G21" s="606"/>
      <c r="H21" s="606"/>
      <c r="I21" s="606"/>
      <c r="J21" s="606"/>
      <c r="K21" s="606"/>
      <c r="L21" s="606"/>
      <c r="M21" s="606"/>
      <c r="N21" s="606"/>
      <c r="O21" s="606"/>
      <c r="P21" s="606"/>
      <c r="Q21" s="607"/>
      <c r="R21" s="608">
        <v>2703718</v>
      </c>
      <c r="S21" s="609"/>
      <c r="T21" s="609"/>
      <c r="U21" s="609"/>
      <c r="V21" s="609"/>
      <c r="W21" s="609"/>
      <c r="X21" s="609"/>
      <c r="Y21" s="610"/>
      <c r="Z21" s="646">
        <v>26.1</v>
      </c>
      <c r="AA21" s="646"/>
      <c r="AB21" s="646"/>
      <c r="AC21" s="646"/>
      <c r="AD21" s="647">
        <v>2496912</v>
      </c>
      <c r="AE21" s="647"/>
      <c r="AF21" s="647"/>
      <c r="AG21" s="647"/>
      <c r="AH21" s="647"/>
      <c r="AI21" s="647"/>
      <c r="AJ21" s="647"/>
      <c r="AK21" s="647"/>
      <c r="AL21" s="611">
        <v>47</v>
      </c>
      <c r="AM21" s="612"/>
      <c r="AN21" s="612"/>
      <c r="AO21" s="648"/>
      <c r="AP21" s="605" t="s">
        <v>279</v>
      </c>
      <c r="AQ21" s="685"/>
      <c r="AR21" s="685"/>
      <c r="AS21" s="685"/>
      <c r="AT21" s="685"/>
      <c r="AU21" s="685"/>
      <c r="AV21" s="685"/>
      <c r="AW21" s="685"/>
      <c r="AX21" s="685"/>
      <c r="AY21" s="685"/>
      <c r="AZ21" s="685"/>
      <c r="BA21" s="685"/>
      <c r="BB21" s="685"/>
      <c r="BC21" s="685"/>
      <c r="BD21" s="685"/>
      <c r="BE21" s="685"/>
      <c r="BF21" s="686"/>
      <c r="BG21" s="608" t="s">
        <v>176</v>
      </c>
      <c r="BH21" s="609"/>
      <c r="BI21" s="609"/>
      <c r="BJ21" s="609"/>
      <c r="BK21" s="609"/>
      <c r="BL21" s="609"/>
      <c r="BM21" s="609"/>
      <c r="BN21" s="610"/>
      <c r="BO21" s="646" t="s">
        <v>228</v>
      </c>
      <c r="BP21" s="646"/>
      <c r="BQ21" s="646"/>
      <c r="BR21" s="646"/>
      <c r="BS21" s="647" t="s">
        <v>228</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280</v>
      </c>
      <c r="C22" s="606"/>
      <c r="D22" s="606"/>
      <c r="E22" s="606"/>
      <c r="F22" s="606"/>
      <c r="G22" s="606"/>
      <c r="H22" s="606"/>
      <c r="I22" s="606"/>
      <c r="J22" s="606"/>
      <c r="K22" s="606"/>
      <c r="L22" s="606"/>
      <c r="M22" s="606"/>
      <c r="N22" s="606"/>
      <c r="O22" s="606"/>
      <c r="P22" s="606"/>
      <c r="Q22" s="607"/>
      <c r="R22" s="608">
        <v>2496912</v>
      </c>
      <c r="S22" s="609"/>
      <c r="T22" s="609"/>
      <c r="U22" s="609"/>
      <c r="V22" s="609"/>
      <c r="W22" s="609"/>
      <c r="X22" s="609"/>
      <c r="Y22" s="610"/>
      <c r="Z22" s="646">
        <v>24.1</v>
      </c>
      <c r="AA22" s="646"/>
      <c r="AB22" s="646"/>
      <c r="AC22" s="646"/>
      <c r="AD22" s="647">
        <v>2496912</v>
      </c>
      <c r="AE22" s="647"/>
      <c r="AF22" s="647"/>
      <c r="AG22" s="647"/>
      <c r="AH22" s="647"/>
      <c r="AI22" s="647"/>
      <c r="AJ22" s="647"/>
      <c r="AK22" s="647"/>
      <c r="AL22" s="611">
        <v>47</v>
      </c>
      <c r="AM22" s="612"/>
      <c r="AN22" s="612"/>
      <c r="AO22" s="648"/>
      <c r="AP22" s="605" t="s">
        <v>281</v>
      </c>
      <c r="AQ22" s="685"/>
      <c r="AR22" s="685"/>
      <c r="AS22" s="685"/>
      <c r="AT22" s="685"/>
      <c r="AU22" s="685"/>
      <c r="AV22" s="685"/>
      <c r="AW22" s="685"/>
      <c r="AX22" s="685"/>
      <c r="AY22" s="685"/>
      <c r="AZ22" s="685"/>
      <c r="BA22" s="685"/>
      <c r="BB22" s="685"/>
      <c r="BC22" s="685"/>
      <c r="BD22" s="685"/>
      <c r="BE22" s="685"/>
      <c r="BF22" s="686"/>
      <c r="BG22" s="608" t="s">
        <v>176</v>
      </c>
      <c r="BH22" s="609"/>
      <c r="BI22" s="609"/>
      <c r="BJ22" s="609"/>
      <c r="BK22" s="609"/>
      <c r="BL22" s="609"/>
      <c r="BM22" s="609"/>
      <c r="BN22" s="610"/>
      <c r="BO22" s="646" t="s">
        <v>228</v>
      </c>
      <c r="BP22" s="646"/>
      <c r="BQ22" s="646"/>
      <c r="BR22" s="646"/>
      <c r="BS22" s="647" t="s">
        <v>176</v>
      </c>
      <c r="BT22" s="647"/>
      <c r="BU22" s="647"/>
      <c r="BV22" s="647"/>
      <c r="BW22" s="647"/>
      <c r="BX22" s="647"/>
      <c r="BY22" s="647"/>
      <c r="BZ22" s="647"/>
      <c r="CA22" s="647"/>
      <c r="CB22" s="687"/>
      <c r="CD22" s="660" t="s">
        <v>282</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283</v>
      </c>
      <c r="C23" s="606"/>
      <c r="D23" s="606"/>
      <c r="E23" s="606"/>
      <c r="F23" s="606"/>
      <c r="G23" s="606"/>
      <c r="H23" s="606"/>
      <c r="I23" s="606"/>
      <c r="J23" s="606"/>
      <c r="K23" s="606"/>
      <c r="L23" s="606"/>
      <c r="M23" s="606"/>
      <c r="N23" s="606"/>
      <c r="O23" s="606"/>
      <c r="P23" s="606"/>
      <c r="Q23" s="607"/>
      <c r="R23" s="608">
        <v>206806</v>
      </c>
      <c r="S23" s="609"/>
      <c r="T23" s="609"/>
      <c r="U23" s="609"/>
      <c r="V23" s="609"/>
      <c r="W23" s="609"/>
      <c r="X23" s="609"/>
      <c r="Y23" s="610"/>
      <c r="Z23" s="646">
        <v>2</v>
      </c>
      <c r="AA23" s="646"/>
      <c r="AB23" s="646"/>
      <c r="AC23" s="646"/>
      <c r="AD23" s="647" t="s">
        <v>228</v>
      </c>
      <c r="AE23" s="647"/>
      <c r="AF23" s="647"/>
      <c r="AG23" s="647"/>
      <c r="AH23" s="647"/>
      <c r="AI23" s="647"/>
      <c r="AJ23" s="647"/>
      <c r="AK23" s="647"/>
      <c r="AL23" s="611" t="s">
        <v>228</v>
      </c>
      <c r="AM23" s="612"/>
      <c r="AN23" s="612"/>
      <c r="AO23" s="648"/>
      <c r="AP23" s="605" t="s">
        <v>284</v>
      </c>
      <c r="AQ23" s="685"/>
      <c r="AR23" s="685"/>
      <c r="AS23" s="685"/>
      <c r="AT23" s="685"/>
      <c r="AU23" s="685"/>
      <c r="AV23" s="685"/>
      <c r="AW23" s="685"/>
      <c r="AX23" s="685"/>
      <c r="AY23" s="685"/>
      <c r="AZ23" s="685"/>
      <c r="BA23" s="685"/>
      <c r="BB23" s="685"/>
      <c r="BC23" s="685"/>
      <c r="BD23" s="685"/>
      <c r="BE23" s="685"/>
      <c r="BF23" s="686"/>
      <c r="BG23" s="608" t="s">
        <v>176</v>
      </c>
      <c r="BH23" s="609"/>
      <c r="BI23" s="609"/>
      <c r="BJ23" s="609"/>
      <c r="BK23" s="609"/>
      <c r="BL23" s="609"/>
      <c r="BM23" s="609"/>
      <c r="BN23" s="610"/>
      <c r="BO23" s="646" t="s">
        <v>228</v>
      </c>
      <c r="BP23" s="646"/>
      <c r="BQ23" s="646"/>
      <c r="BR23" s="646"/>
      <c r="BS23" s="647" t="s">
        <v>228</v>
      </c>
      <c r="BT23" s="647"/>
      <c r="BU23" s="647"/>
      <c r="BV23" s="647"/>
      <c r="BW23" s="647"/>
      <c r="BX23" s="647"/>
      <c r="BY23" s="647"/>
      <c r="BZ23" s="647"/>
      <c r="CA23" s="647"/>
      <c r="CB23" s="687"/>
      <c r="CD23" s="660" t="s">
        <v>222</v>
      </c>
      <c r="CE23" s="661"/>
      <c r="CF23" s="661"/>
      <c r="CG23" s="661"/>
      <c r="CH23" s="661"/>
      <c r="CI23" s="661"/>
      <c r="CJ23" s="661"/>
      <c r="CK23" s="661"/>
      <c r="CL23" s="661"/>
      <c r="CM23" s="661"/>
      <c r="CN23" s="661"/>
      <c r="CO23" s="661"/>
      <c r="CP23" s="661"/>
      <c r="CQ23" s="662"/>
      <c r="CR23" s="660" t="s">
        <v>285</v>
      </c>
      <c r="CS23" s="661"/>
      <c r="CT23" s="661"/>
      <c r="CU23" s="661"/>
      <c r="CV23" s="661"/>
      <c r="CW23" s="661"/>
      <c r="CX23" s="661"/>
      <c r="CY23" s="662"/>
      <c r="CZ23" s="660" t="s">
        <v>286</v>
      </c>
      <c r="DA23" s="661"/>
      <c r="DB23" s="661"/>
      <c r="DC23" s="662"/>
      <c r="DD23" s="660" t="s">
        <v>287</v>
      </c>
      <c r="DE23" s="661"/>
      <c r="DF23" s="661"/>
      <c r="DG23" s="661"/>
      <c r="DH23" s="661"/>
      <c r="DI23" s="661"/>
      <c r="DJ23" s="661"/>
      <c r="DK23" s="662"/>
      <c r="DL23" s="698" t="s">
        <v>288</v>
      </c>
      <c r="DM23" s="699"/>
      <c r="DN23" s="699"/>
      <c r="DO23" s="699"/>
      <c r="DP23" s="699"/>
      <c r="DQ23" s="699"/>
      <c r="DR23" s="699"/>
      <c r="DS23" s="699"/>
      <c r="DT23" s="699"/>
      <c r="DU23" s="699"/>
      <c r="DV23" s="700"/>
      <c r="DW23" s="660" t="s">
        <v>289</v>
      </c>
      <c r="DX23" s="661"/>
      <c r="DY23" s="661"/>
      <c r="DZ23" s="661"/>
      <c r="EA23" s="661"/>
      <c r="EB23" s="661"/>
      <c r="EC23" s="662"/>
    </row>
    <row r="24" spans="2:133" ht="11.25" customHeight="1" x14ac:dyDescent="0.2">
      <c r="B24" s="605" t="s">
        <v>290</v>
      </c>
      <c r="C24" s="606"/>
      <c r="D24" s="606"/>
      <c r="E24" s="606"/>
      <c r="F24" s="606"/>
      <c r="G24" s="606"/>
      <c r="H24" s="606"/>
      <c r="I24" s="606"/>
      <c r="J24" s="606"/>
      <c r="K24" s="606"/>
      <c r="L24" s="606"/>
      <c r="M24" s="606"/>
      <c r="N24" s="606"/>
      <c r="O24" s="606"/>
      <c r="P24" s="606"/>
      <c r="Q24" s="607"/>
      <c r="R24" s="608" t="s">
        <v>176</v>
      </c>
      <c r="S24" s="609"/>
      <c r="T24" s="609"/>
      <c r="U24" s="609"/>
      <c r="V24" s="609"/>
      <c r="W24" s="609"/>
      <c r="X24" s="609"/>
      <c r="Y24" s="610"/>
      <c r="Z24" s="646" t="s">
        <v>228</v>
      </c>
      <c r="AA24" s="646"/>
      <c r="AB24" s="646"/>
      <c r="AC24" s="646"/>
      <c r="AD24" s="647" t="s">
        <v>228</v>
      </c>
      <c r="AE24" s="647"/>
      <c r="AF24" s="647"/>
      <c r="AG24" s="647"/>
      <c r="AH24" s="647"/>
      <c r="AI24" s="647"/>
      <c r="AJ24" s="647"/>
      <c r="AK24" s="647"/>
      <c r="AL24" s="611" t="s">
        <v>228</v>
      </c>
      <c r="AM24" s="612"/>
      <c r="AN24" s="612"/>
      <c r="AO24" s="648"/>
      <c r="AP24" s="605" t="s">
        <v>291</v>
      </c>
      <c r="AQ24" s="685"/>
      <c r="AR24" s="685"/>
      <c r="AS24" s="685"/>
      <c r="AT24" s="685"/>
      <c r="AU24" s="685"/>
      <c r="AV24" s="685"/>
      <c r="AW24" s="685"/>
      <c r="AX24" s="685"/>
      <c r="AY24" s="685"/>
      <c r="AZ24" s="685"/>
      <c r="BA24" s="685"/>
      <c r="BB24" s="685"/>
      <c r="BC24" s="685"/>
      <c r="BD24" s="685"/>
      <c r="BE24" s="685"/>
      <c r="BF24" s="686"/>
      <c r="BG24" s="608" t="s">
        <v>176</v>
      </c>
      <c r="BH24" s="609"/>
      <c r="BI24" s="609"/>
      <c r="BJ24" s="609"/>
      <c r="BK24" s="609"/>
      <c r="BL24" s="609"/>
      <c r="BM24" s="609"/>
      <c r="BN24" s="610"/>
      <c r="BO24" s="646" t="s">
        <v>228</v>
      </c>
      <c r="BP24" s="646"/>
      <c r="BQ24" s="646"/>
      <c r="BR24" s="646"/>
      <c r="BS24" s="647" t="s">
        <v>176</v>
      </c>
      <c r="BT24" s="647"/>
      <c r="BU24" s="647"/>
      <c r="BV24" s="647"/>
      <c r="BW24" s="647"/>
      <c r="BX24" s="647"/>
      <c r="BY24" s="647"/>
      <c r="BZ24" s="647"/>
      <c r="CA24" s="647"/>
      <c r="CB24" s="687"/>
      <c r="CD24" s="666" t="s">
        <v>292</v>
      </c>
      <c r="CE24" s="667"/>
      <c r="CF24" s="667"/>
      <c r="CG24" s="667"/>
      <c r="CH24" s="667"/>
      <c r="CI24" s="667"/>
      <c r="CJ24" s="667"/>
      <c r="CK24" s="667"/>
      <c r="CL24" s="667"/>
      <c r="CM24" s="667"/>
      <c r="CN24" s="667"/>
      <c r="CO24" s="667"/>
      <c r="CP24" s="667"/>
      <c r="CQ24" s="668"/>
      <c r="CR24" s="663">
        <v>4573851</v>
      </c>
      <c r="CS24" s="664"/>
      <c r="CT24" s="664"/>
      <c r="CU24" s="664"/>
      <c r="CV24" s="664"/>
      <c r="CW24" s="664"/>
      <c r="CX24" s="664"/>
      <c r="CY24" s="689"/>
      <c r="CZ24" s="690">
        <v>46</v>
      </c>
      <c r="DA24" s="672"/>
      <c r="DB24" s="672"/>
      <c r="DC24" s="692"/>
      <c r="DD24" s="688">
        <v>2681560</v>
      </c>
      <c r="DE24" s="664"/>
      <c r="DF24" s="664"/>
      <c r="DG24" s="664"/>
      <c r="DH24" s="664"/>
      <c r="DI24" s="664"/>
      <c r="DJ24" s="664"/>
      <c r="DK24" s="689"/>
      <c r="DL24" s="688">
        <v>2635845</v>
      </c>
      <c r="DM24" s="664"/>
      <c r="DN24" s="664"/>
      <c r="DO24" s="664"/>
      <c r="DP24" s="664"/>
      <c r="DQ24" s="664"/>
      <c r="DR24" s="664"/>
      <c r="DS24" s="664"/>
      <c r="DT24" s="664"/>
      <c r="DU24" s="664"/>
      <c r="DV24" s="689"/>
      <c r="DW24" s="690">
        <v>48.8</v>
      </c>
      <c r="DX24" s="672"/>
      <c r="DY24" s="672"/>
      <c r="DZ24" s="672"/>
      <c r="EA24" s="672"/>
      <c r="EB24" s="672"/>
      <c r="EC24" s="691"/>
    </row>
    <row r="25" spans="2:133" ht="11.25" customHeight="1" x14ac:dyDescent="0.2">
      <c r="B25" s="605" t="s">
        <v>293</v>
      </c>
      <c r="C25" s="606"/>
      <c r="D25" s="606"/>
      <c r="E25" s="606"/>
      <c r="F25" s="606"/>
      <c r="G25" s="606"/>
      <c r="H25" s="606"/>
      <c r="I25" s="606"/>
      <c r="J25" s="606"/>
      <c r="K25" s="606"/>
      <c r="L25" s="606"/>
      <c r="M25" s="606"/>
      <c r="N25" s="606"/>
      <c r="O25" s="606"/>
      <c r="P25" s="606"/>
      <c r="Q25" s="607"/>
      <c r="R25" s="608">
        <v>5515197</v>
      </c>
      <c r="S25" s="609"/>
      <c r="T25" s="609"/>
      <c r="U25" s="609"/>
      <c r="V25" s="609"/>
      <c r="W25" s="609"/>
      <c r="X25" s="609"/>
      <c r="Y25" s="610"/>
      <c r="Z25" s="646">
        <v>53.3</v>
      </c>
      <c r="AA25" s="646"/>
      <c r="AB25" s="646"/>
      <c r="AC25" s="646"/>
      <c r="AD25" s="647">
        <v>5308391</v>
      </c>
      <c r="AE25" s="647"/>
      <c r="AF25" s="647"/>
      <c r="AG25" s="647"/>
      <c r="AH25" s="647"/>
      <c r="AI25" s="647"/>
      <c r="AJ25" s="647"/>
      <c r="AK25" s="647"/>
      <c r="AL25" s="611">
        <v>99.9</v>
      </c>
      <c r="AM25" s="612"/>
      <c r="AN25" s="612"/>
      <c r="AO25" s="648"/>
      <c r="AP25" s="605" t="s">
        <v>294</v>
      </c>
      <c r="AQ25" s="685"/>
      <c r="AR25" s="685"/>
      <c r="AS25" s="685"/>
      <c r="AT25" s="685"/>
      <c r="AU25" s="685"/>
      <c r="AV25" s="685"/>
      <c r="AW25" s="685"/>
      <c r="AX25" s="685"/>
      <c r="AY25" s="685"/>
      <c r="AZ25" s="685"/>
      <c r="BA25" s="685"/>
      <c r="BB25" s="685"/>
      <c r="BC25" s="685"/>
      <c r="BD25" s="685"/>
      <c r="BE25" s="685"/>
      <c r="BF25" s="686"/>
      <c r="BG25" s="608" t="s">
        <v>228</v>
      </c>
      <c r="BH25" s="609"/>
      <c r="BI25" s="609"/>
      <c r="BJ25" s="609"/>
      <c r="BK25" s="609"/>
      <c r="BL25" s="609"/>
      <c r="BM25" s="609"/>
      <c r="BN25" s="610"/>
      <c r="BO25" s="646" t="s">
        <v>228</v>
      </c>
      <c r="BP25" s="646"/>
      <c r="BQ25" s="646"/>
      <c r="BR25" s="646"/>
      <c r="BS25" s="647" t="s">
        <v>176</v>
      </c>
      <c r="BT25" s="647"/>
      <c r="BU25" s="647"/>
      <c r="BV25" s="647"/>
      <c r="BW25" s="647"/>
      <c r="BX25" s="647"/>
      <c r="BY25" s="647"/>
      <c r="BZ25" s="647"/>
      <c r="CA25" s="647"/>
      <c r="CB25" s="687"/>
      <c r="CD25" s="605" t="s">
        <v>295</v>
      </c>
      <c r="CE25" s="606"/>
      <c r="CF25" s="606"/>
      <c r="CG25" s="606"/>
      <c r="CH25" s="606"/>
      <c r="CI25" s="606"/>
      <c r="CJ25" s="606"/>
      <c r="CK25" s="606"/>
      <c r="CL25" s="606"/>
      <c r="CM25" s="606"/>
      <c r="CN25" s="606"/>
      <c r="CO25" s="606"/>
      <c r="CP25" s="606"/>
      <c r="CQ25" s="607"/>
      <c r="CR25" s="608">
        <v>1267508</v>
      </c>
      <c r="CS25" s="621"/>
      <c r="CT25" s="621"/>
      <c r="CU25" s="621"/>
      <c r="CV25" s="621"/>
      <c r="CW25" s="621"/>
      <c r="CX25" s="621"/>
      <c r="CY25" s="622"/>
      <c r="CZ25" s="611">
        <v>12.7</v>
      </c>
      <c r="DA25" s="623"/>
      <c r="DB25" s="623"/>
      <c r="DC25" s="624"/>
      <c r="DD25" s="614">
        <v>1156241</v>
      </c>
      <c r="DE25" s="621"/>
      <c r="DF25" s="621"/>
      <c r="DG25" s="621"/>
      <c r="DH25" s="621"/>
      <c r="DI25" s="621"/>
      <c r="DJ25" s="621"/>
      <c r="DK25" s="622"/>
      <c r="DL25" s="614">
        <v>1116409</v>
      </c>
      <c r="DM25" s="621"/>
      <c r="DN25" s="621"/>
      <c r="DO25" s="621"/>
      <c r="DP25" s="621"/>
      <c r="DQ25" s="621"/>
      <c r="DR25" s="621"/>
      <c r="DS25" s="621"/>
      <c r="DT25" s="621"/>
      <c r="DU25" s="621"/>
      <c r="DV25" s="622"/>
      <c r="DW25" s="611">
        <v>20.7</v>
      </c>
      <c r="DX25" s="623"/>
      <c r="DY25" s="623"/>
      <c r="DZ25" s="623"/>
      <c r="EA25" s="623"/>
      <c r="EB25" s="623"/>
      <c r="EC25" s="635"/>
    </row>
    <row r="26" spans="2:133" ht="11.25" customHeight="1" x14ac:dyDescent="0.2">
      <c r="B26" s="605" t="s">
        <v>296</v>
      </c>
      <c r="C26" s="606"/>
      <c r="D26" s="606"/>
      <c r="E26" s="606"/>
      <c r="F26" s="606"/>
      <c r="G26" s="606"/>
      <c r="H26" s="606"/>
      <c r="I26" s="606"/>
      <c r="J26" s="606"/>
      <c r="K26" s="606"/>
      <c r="L26" s="606"/>
      <c r="M26" s="606"/>
      <c r="N26" s="606"/>
      <c r="O26" s="606"/>
      <c r="P26" s="606"/>
      <c r="Q26" s="607"/>
      <c r="R26" s="608">
        <v>3005</v>
      </c>
      <c r="S26" s="609"/>
      <c r="T26" s="609"/>
      <c r="U26" s="609"/>
      <c r="V26" s="609"/>
      <c r="W26" s="609"/>
      <c r="X26" s="609"/>
      <c r="Y26" s="610"/>
      <c r="Z26" s="646">
        <v>0</v>
      </c>
      <c r="AA26" s="646"/>
      <c r="AB26" s="646"/>
      <c r="AC26" s="646"/>
      <c r="AD26" s="647">
        <v>3005</v>
      </c>
      <c r="AE26" s="647"/>
      <c r="AF26" s="647"/>
      <c r="AG26" s="647"/>
      <c r="AH26" s="647"/>
      <c r="AI26" s="647"/>
      <c r="AJ26" s="647"/>
      <c r="AK26" s="647"/>
      <c r="AL26" s="611">
        <v>0.1</v>
      </c>
      <c r="AM26" s="612"/>
      <c r="AN26" s="612"/>
      <c r="AO26" s="648"/>
      <c r="AP26" s="605" t="s">
        <v>297</v>
      </c>
      <c r="AQ26" s="685"/>
      <c r="AR26" s="685"/>
      <c r="AS26" s="685"/>
      <c r="AT26" s="685"/>
      <c r="AU26" s="685"/>
      <c r="AV26" s="685"/>
      <c r="AW26" s="685"/>
      <c r="AX26" s="685"/>
      <c r="AY26" s="685"/>
      <c r="AZ26" s="685"/>
      <c r="BA26" s="685"/>
      <c r="BB26" s="685"/>
      <c r="BC26" s="685"/>
      <c r="BD26" s="685"/>
      <c r="BE26" s="685"/>
      <c r="BF26" s="686"/>
      <c r="BG26" s="608" t="s">
        <v>176</v>
      </c>
      <c r="BH26" s="609"/>
      <c r="BI26" s="609"/>
      <c r="BJ26" s="609"/>
      <c r="BK26" s="609"/>
      <c r="BL26" s="609"/>
      <c r="BM26" s="609"/>
      <c r="BN26" s="610"/>
      <c r="BO26" s="646" t="s">
        <v>176</v>
      </c>
      <c r="BP26" s="646"/>
      <c r="BQ26" s="646"/>
      <c r="BR26" s="646"/>
      <c r="BS26" s="647" t="s">
        <v>176</v>
      </c>
      <c r="BT26" s="647"/>
      <c r="BU26" s="647"/>
      <c r="BV26" s="647"/>
      <c r="BW26" s="647"/>
      <c r="BX26" s="647"/>
      <c r="BY26" s="647"/>
      <c r="BZ26" s="647"/>
      <c r="CA26" s="647"/>
      <c r="CB26" s="687"/>
      <c r="CD26" s="605" t="s">
        <v>298</v>
      </c>
      <c r="CE26" s="606"/>
      <c r="CF26" s="606"/>
      <c r="CG26" s="606"/>
      <c r="CH26" s="606"/>
      <c r="CI26" s="606"/>
      <c r="CJ26" s="606"/>
      <c r="CK26" s="606"/>
      <c r="CL26" s="606"/>
      <c r="CM26" s="606"/>
      <c r="CN26" s="606"/>
      <c r="CO26" s="606"/>
      <c r="CP26" s="606"/>
      <c r="CQ26" s="607"/>
      <c r="CR26" s="608">
        <v>702906</v>
      </c>
      <c r="CS26" s="609"/>
      <c r="CT26" s="609"/>
      <c r="CU26" s="609"/>
      <c r="CV26" s="609"/>
      <c r="CW26" s="609"/>
      <c r="CX26" s="609"/>
      <c r="CY26" s="610"/>
      <c r="CZ26" s="611">
        <v>7.1</v>
      </c>
      <c r="DA26" s="623"/>
      <c r="DB26" s="623"/>
      <c r="DC26" s="624"/>
      <c r="DD26" s="614">
        <v>662369</v>
      </c>
      <c r="DE26" s="609"/>
      <c r="DF26" s="609"/>
      <c r="DG26" s="609"/>
      <c r="DH26" s="609"/>
      <c r="DI26" s="609"/>
      <c r="DJ26" s="609"/>
      <c r="DK26" s="610"/>
      <c r="DL26" s="614" t="s">
        <v>228</v>
      </c>
      <c r="DM26" s="609"/>
      <c r="DN26" s="609"/>
      <c r="DO26" s="609"/>
      <c r="DP26" s="609"/>
      <c r="DQ26" s="609"/>
      <c r="DR26" s="609"/>
      <c r="DS26" s="609"/>
      <c r="DT26" s="609"/>
      <c r="DU26" s="609"/>
      <c r="DV26" s="610"/>
      <c r="DW26" s="611" t="s">
        <v>228</v>
      </c>
      <c r="DX26" s="623"/>
      <c r="DY26" s="623"/>
      <c r="DZ26" s="623"/>
      <c r="EA26" s="623"/>
      <c r="EB26" s="623"/>
      <c r="EC26" s="635"/>
    </row>
    <row r="27" spans="2:133" ht="11.25" customHeight="1" x14ac:dyDescent="0.2">
      <c r="B27" s="605" t="s">
        <v>299</v>
      </c>
      <c r="C27" s="606"/>
      <c r="D27" s="606"/>
      <c r="E27" s="606"/>
      <c r="F27" s="606"/>
      <c r="G27" s="606"/>
      <c r="H27" s="606"/>
      <c r="I27" s="606"/>
      <c r="J27" s="606"/>
      <c r="K27" s="606"/>
      <c r="L27" s="606"/>
      <c r="M27" s="606"/>
      <c r="N27" s="606"/>
      <c r="O27" s="606"/>
      <c r="P27" s="606"/>
      <c r="Q27" s="607"/>
      <c r="R27" s="608">
        <v>55240</v>
      </c>
      <c r="S27" s="609"/>
      <c r="T27" s="609"/>
      <c r="U27" s="609"/>
      <c r="V27" s="609"/>
      <c r="W27" s="609"/>
      <c r="X27" s="609"/>
      <c r="Y27" s="610"/>
      <c r="Z27" s="646">
        <v>0.5</v>
      </c>
      <c r="AA27" s="646"/>
      <c r="AB27" s="646"/>
      <c r="AC27" s="646"/>
      <c r="AD27" s="647" t="s">
        <v>228</v>
      </c>
      <c r="AE27" s="647"/>
      <c r="AF27" s="647"/>
      <c r="AG27" s="647"/>
      <c r="AH27" s="647"/>
      <c r="AI27" s="647"/>
      <c r="AJ27" s="647"/>
      <c r="AK27" s="647"/>
      <c r="AL27" s="611" t="s">
        <v>176</v>
      </c>
      <c r="AM27" s="612"/>
      <c r="AN27" s="612"/>
      <c r="AO27" s="648"/>
      <c r="AP27" s="605" t="s">
        <v>300</v>
      </c>
      <c r="AQ27" s="606"/>
      <c r="AR27" s="606"/>
      <c r="AS27" s="606"/>
      <c r="AT27" s="606"/>
      <c r="AU27" s="606"/>
      <c r="AV27" s="606"/>
      <c r="AW27" s="606"/>
      <c r="AX27" s="606"/>
      <c r="AY27" s="606"/>
      <c r="AZ27" s="606"/>
      <c r="BA27" s="606"/>
      <c r="BB27" s="606"/>
      <c r="BC27" s="606"/>
      <c r="BD27" s="606"/>
      <c r="BE27" s="606"/>
      <c r="BF27" s="607"/>
      <c r="BG27" s="608">
        <v>2161144</v>
      </c>
      <c r="BH27" s="609"/>
      <c r="BI27" s="609"/>
      <c r="BJ27" s="609"/>
      <c r="BK27" s="609"/>
      <c r="BL27" s="609"/>
      <c r="BM27" s="609"/>
      <c r="BN27" s="610"/>
      <c r="BO27" s="646">
        <v>100</v>
      </c>
      <c r="BP27" s="646"/>
      <c r="BQ27" s="646"/>
      <c r="BR27" s="646"/>
      <c r="BS27" s="647" t="s">
        <v>176</v>
      </c>
      <c r="BT27" s="647"/>
      <c r="BU27" s="647"/>
      <c r="BV27" s="647"/>
      <c r="BW27" s="647"/>
      <c r="BX27" s="647"/>
      <c r="BY27" s="647"/>
      <c r="BZ27" s="647"/>
      <c r="CA27" s="647"/>
      <c r="CB27" s="687"/>
      <c r="CD27" s="605" t="s">
        <v>301</v>
      </c>
      <c r="CE27" s="606"/>
      <c r="CF27" s="606"/>
      <c r="CG27" s="606"/>
      <c r="CH27" s="606"/>
      <c r="CI27" s="606"/>
      <c r="CJ27" s="606"/>
      <c r="CK27" s="606"/>
      <c r="CL27" s="606"/>
      <c r="CM27" s="606"/>
      <c r="CN27" s="606"/>
      <c r="CO27" s="606"/>
      <c r="CP27" s="606"/>
      <c r="CQ27" s="607"/>
      <c r="CR27" s="608">
        <v>2383938</v>
      </c>
      <c r="CS27" s="621"/>
      <c r="CT27" s="621"/>
      <c r="CU27" s="621"/>
      <c r="CV27" s="621"/>
      <c r="CW27" s="621"/>
      <c r="CX27" s="621"/>
      <c r="CY27" s="622"/>
      <c r="CZ27" s="611">
        <v>24</v>
      </c>
      <c r="DA27" s="623"/>
      <c r="DB27" s="623"/>
      <c r="DC27" s="624"/>
      <c r="DD27" s="614">
        <v>610976</v>
      </c>
      <c r="DE27" s="621"/>
      <c r="DF27" s="621"/>
      <c r="DG27" s="621"/>
      <c r="DH27" s="621"/>
      <c r="DI27" s="621"/>
      <c r="DJ27" s="621"/>
      <c r="DK27" s="622"/>
      <c r="DL27" s="614">
        <v>605093</v>
      </c>
      <c r="DM27" s="621"/>
      <c r="DN27" s="621"/>
      <c r="DO27" s="621"/>
      <c r="DP27" s="621"/>
      <c r="DQ27" s="621"/>
      <c r="DR27" s="621"/>
      <c r="DS27" s="621"/>
      <c r="DT27" s="621"/>
      <c r="DU27" s="621"/>
      <c r="DV27" s="622"/>
      <c r="DW27" s="611">
        <v>11.2</v>
      </c>
      <c r="DX27" s="623"/>
      <c r="DY27" s="623"/>
      <c r="DZ27" s="623"/>
      <c r="EA27" s="623"/>
      <c r="EB27" s="623"/>
      <c r="EC27" s="635"/>
    </row>
    <row r="28" spans="2:133" ht="11.25" customHeight="1" x14ac:dyDescent="0.2">
      <c r="B28" s="605" t="s">
        <v>302</v>
      </c>
      <c r="C28" s="606"/>
      <c r="D28" s="606"/>
      <c r="E28" s="606"/>
      <c r="F28" s="606"/>
      <c r="G28" s="606"/>
      <c r="H28" s="606"/>
      <c r="I28" s="606"/>
      <c r="J28" s="606"/>
      <c r="K28" s="606"/>
      <c r="L28" s="606"/>
      <c r="M28" s="606"/>
      <c r="N28" s="606"/>
      <c r="O28" s="606"/>
      <c r="P28" s="606"/>
      <c r="Q28" s="607"/>
      <c r="R28" s="608">
        <v>92335</v>
      </c>
      <c r="S28" s="609"/>
      <c r="T28" s="609"/>
      <c r="U28" s="609"/>
      <c r="V28" s="609"/>
      <c r="W28" s="609"/>
      <c r="X28" s="609"/>
      <c r="Y28" s="610"/>
      <c r="Z28" s="646">
        <v>0.9</v>
      </c>
      <c r="AA28" s="646"/>
      <c r="AB28" s="646"/>
      <c r="AC28" s="646"/>
      <c r="AD28" s="647">
        <v>4775</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303</v>
      </c>
      <c r="CE28" s="606"/>
      <c r="CF28" s="606"/>
      <c r="CG28" s="606"/>
      <c r="CH28" s="606"/>
      <c r="CI28" s="606"/>
      <c r="CJ28" s="606"/>
      <c r="CK28" s="606"/>
      <c r="CL28" s="606"/>
      <c r="CM28" s="606"/>
      <c r="CN28" s="606"/>
      <c r="CO28" s="606"/>
      <c r="CP28" s="606"/>
      <c r="CQ28" s="607"/>
      <c r="CR28" s="608">
        <v>922405</v>
      </c>
      <c r="CS28" s="609"/>
      <c r="CT28" s="609"/>
      <c r="CU28" s="609"/>
      <c r="CV28" s="609"/>
      <c r="CW28" s="609"/>
      <c r="CX28" s="609"/>
      <c r="CY28" s="610"/>
      <c r="CZ28" s="611">
        <v>9.3000000000000007</v>
      </c>
      <c r="DA28" s="623"/>
      <c r="DB28" s="623"/>
      <c r="DC28" s="624"/>
      <c r="DD28" s="614">
        <v>914343</v>
      </c>
      <c r="DE28" s="609"/>
      <c r="DF28" s="609"/>
      <c r="DG28" s="609"/>
      <c r="DH28" s="609"/>
      <c r="DI28" s="609"/>
      <c r="DJ28" s="609"/>
      <c r="DK28" s="610"/>
      <c r="DL28" s="614">
        <v>914343</v>
      </c>
      <c r="DM28" s="609"/>
      <c r="DN28" s="609"/>
      <c r="DO28" s="609"/>
      <c r="DP28" s="609"/>
      <c r="DQ28" s="609"/>
      <c r="DR28" s="609"/>
      <c r="DS28" s="609"/>
      <c r="DT28" s="609"/>
      <c r="DU28" s="609"/>
      <c r="DV28" s="610"/>
      <c r="DW28" s="611">
        <v>16.899999999999999</v>
      </c>
      <c r="DX28" s="623"/>
      <c r="DY28" s="623"/>
      <c r="DZ28" s="623"/>
      <c r="EA28" s="623"/>
      <c r="EB28" s="623"/>
      <c r="EC28" s="635"/>
    </row>
    <row r="29" spans="2:133" ht="11.25" customHeight="1" x14ac:dyDescent="0.2">
      <c r="B29" s="605" t="s">
        <v>304</v>
      </c>
      <c r="C29" s="606"/>
      <c r="D29" s="606"/>
      <c r="E29" s="606"/>
      <c r="F29" s="606"/>
      <c r="G29" s="606"/>
      <c r="H29" s="606"/>
      <c r="I29" s="606"/>
      <c r="J29" s="606"/>
      <c r="K29" s="606"/>
      <c r="L29" s="606"/>
      <c r="M29" s="606"/>
      <c r="N29" s="606"/>
      <c r="O29" s="606"/>
      <c r="P29" s="606"/>
      <c r="Q29" s="607"/>
      <c r="R29" s="608">
        <v>12775</v>
      </c>
      <c r="S29" s="609"/>
      <c r="T29" s="609"/>
      <c r="U29" s="609"/>
      <c r="V29" s="609"/>
      <c r="W29" s="609"/>
      <c r="X29" s="609"/>
      <c r="Y29" s="610"/>
      <c r="Z29" s="646">
        <v>0.1</v>
      </c>
      <c r="AA29" s="646"/>
      <c r="AB29" s="646"/>
      <c r="AC29" s="646"/>
      <c r="AD29" s="647" t="s">
        <v>228</v>
      </c>
      <c r="AE29" s="647"/>
      <c r="AF29" s="647"/>
      <c r="AG29" s="647"/>
      <c r="AH29" s="647"/>
      <c r="AI29" s="647"/>
      <c r="AJ29" s="647"/>
      <c r="AK29" s="647"/>
      <c r="AL29" s="611" t="s">
        <v>228</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305</v>
      </c>
      <c r="CE29" s="628"/>
      <c r="CF29" s="605" t="s">
        <v>72</v>
      </c>
      <c r="CG29" s="606"/>
      <c r="CH29" s="606"/>
      <c r="CI29" s="606"/>
      <c r="CJ29" s="606"/>
      <c r="CK29" s="606"/>
      <c r="CL29" s="606"/>
      <c r="CM29" s="606"/>
      <c r="CN29" s="606"/>
      <c r="CO29" s="606"/>
      <c r="CP29" s="606"/>
      <c r="CQ29" s="607"/>
      <c r="CR29" s="608">
        <v>922405</v>
      </c>
      <c r="CS29" s="621"/>
      <c r="CT29" s="621"/>
      <c r="CU29" s="621"/>
      <c r="CV29" s="621"/>
      <c r="CW29" s="621"/>
      <c r="CX29" s="621"/>
      <c r="CY29" s="622"/>
      <c r="CZ29" s="611">
        <v>9.3000000000000007</v>
      </c>
      <c r="DA29" s="623"/>
      <c r="DB29" s="623"/>
      <c r="DC29" s="624"/>
      <c r="DD29" s="614">
        <v>914343</v>
      </c>
      <c r="DE29" s="621"/>
      <c r="DF29" s="621"/>
      <c r="DG29" s="621"/>
      <c r="DH29" s="621"/>
      <c r="DI29" s="621"/>
      <c r="DJ29" s="621"/>
      <c r="DK29" s="622"/>
      <c r="DL29" s="614">
        <v>914343</v>
      </c>
      <c r="DM29" s="621"/>
      <c r="DN29" s="621"/>
      <c r="DO29" s="621"/>
      <c r="DP29" s="621"/>
      <c r="DQ29" s="621"/>
      <c r="DR29" s="621"/>
      <c r="DS29" s="621"/>
      <c r="DT29" s="621"/>
      <c r="DU29" s="621"/>
      <c r="DV29" s="622"/>
      <c r="DW29" s="611">
        <v>16.899999999999999</v>
      </c>
      <c r="DX29" s="623"/>
      <c r="DY29" s="623"/>
      <c r="DZ29" s="623"/>
      <c r="EA29" s="623"/>
      <c r="EB29" s="623"/>
      <c r="EC29" s="635"/>
    </row>
    <row r="30" spans="2:133" ht="11.25" customHeight="1" x14ac:dyDescent="0.2">
      <c r="B30" s="605" t="s">
        <v>306</v>
      </c>
      <c r="C30" s="606"/>
      <c r="D30" s="606"/>
      <c r="E30" s="606"/>
      <c r="F30" s="606"/>
      <c r="G30" s="606"/>
      <c r="H30" s="606"/>
      <c r="I30" s="606"/>
      <c r="J30" s="606"/>
      <c r="K30" s="606"/>
      <c r="L30" s="606"/>
      <c r="M30" s="606"/>
      <c r="N30" s="606"/>
      <c r="O30" s="606"/>
      <c r="P30" s="606"/>
      <c r="Q30" s="607"/>
      <c r="R30" s="608">
        <v>1838810</v>
      </c>
      <c r="S30" s="609"/>
      <c r="T30" s="609"/>
      <c r="U30" s="609"/>
      <c r="V30" s="609"/>
      <c r="W30" s="609"/>
      <c r="X30" s="609"/>
      <c r="Y30" s="610"/>
      <c r="Z30" s="646">
        <v>17.8</v>
      </c>
      <c r="AA30" s="646"/>
      <c r="AB30" s="646"/>
      <c r="AC30" s="646"/>
      <c r="AD30" s="647" t="s">
        <v>176</v>
      </c>
      <c r="AE30" s="647"/>
      <c r="AF30" s="647"/>
      <c r="AG30" s="647"/>
      <c r="AH30" s="647"/>
      <c r="AI30" s="647"/>
      <c r="AJ30" s="647"/>
      <c r="AK30" s="647"/>
      <c r="AL30" s="611" t="s">
        <v>176</v>
      </c>
      <c r="AM30" s="612"/>
      <c r="AN30" s="612"/>
      <c r="AO30" s="648"/>
      <c r="AP30" s="660" t="s">
        <v>222</v>
      </c>
      <c r="AQ30" s="661"/>
      <c r="AR30" s="661"/>
      <c r="AS30" s="661"/>
      <c r="AT30" s="661"/>
      <c r="AU30" s="661"/>
      <c r="AV30" s="661"/>
      <c r="AW30" s="661"/>
      <c r="AX30" s="661"/>
      <c r="AY30" s="661"/>
      <c r="AZ30" s="661"/>
      <c r="BA30" s="661"/>
      <c r="BB30" s="661"/>
      <c r="BC30" s="661"/>
      <c r="BD30" s="661"/>
      <c r="BE30" s="661"/>
      <c r="BF30" s="662"/>
      <c r="BG30" s="660" t="s">
        <v>307</v>
      </c>
      <c r="BH30" s="678"/>
      <c r="BI30" s="678"/>
      <c r="BJ30" s="678"/>
      <c r="BK30" s="678"/>
      <c r="BL30" s="678"/>
      <c r="BM30" s="678"/>
      <c r="BN30" s="678"/>
      <c r="BO30" s="678"/>
      <c r="BP30" s="678"/>
      <c r="BQ30" s="679"/>
      <c r="BR30" s="660" t="s">
        <v>308</v>
      </c>
      <c r="BS30" s="678"/>
      <c r="BT30" s="678"/>
      <c r="BU30" s="678"/>
      <c r="BV30" s="678"/>
      <c r="BW30" s="678"/>
      <c r="BX30" s="678"/>
      <c r="BY30" s="678"/>
      <c r="BZ30" s="678"/>
      <c r="CA30" s="678"/>
      <c r="CB30" s="679"/>
      <c r="CD30" s="629"/>
      <c r="CE30" s="630"/>
      <c r="CF30" s="605" t="s">
        <v>309</v>
      </c>
      <c r="CG30" s="606"/>
      <c r="CH30" s="606"/>
      <c r="CI30" s="606"/>
      <c r="CJ30" s="606"/>
      <c r="CK30" s="606"/>
      <c r="CL30" s="606"/>
      <c r="CM30" s="606"/>
      <c r="CN30" s="606"/>
      <c r="CO30" s="606"/>
      <c r="CP30" s="606"/>
      <c r="CQ30" s="607"/>
      <c r="CR30" s="608">
        <v>899367</v>
      </c>
      <c r="CS30" s="609"/>
      <c r="CT30" s="609"/>
      <c r="CU30" s="609"/>
      <c r="CV30" s="609"/>
      <c r="CW30" s="609"/>
      <c r="CX30" s="609"/>
      <c r="CY30" s="610"/>
      <c r="CZ30" s="611">
        <v>9</v>
      </c>
      <c r="DA30" s="623"/>
      <c r="DB30" s="623"/>
      <c r="DC30" s="624"/>
      <c r="DD30" s="614">
        <v>891392</v>
      </c>
      <c r="DE30" s="609"/>
      <c r="DF30" s="609"/>
      <c r="DG30" s="609"/>
      <c r="DH30" s="609"/>
      <c r="DI30" s="609"/>
      <c r="DJ30" s="609"/>
      <c r="DK30" s="610"/>
      <c r="DL30" s="614">
        <v>891392</v>
      </c>
      <c r="DM30" s="609"/>
      <c r="DN30" s="609"/>
      <c r="DO30" s="609"/>
      <c r="DP30" s="609"/>
      <c r="DQ30" s="609"/>
      <c r="DR30" s="609"/>
      <c r="DS30" s="609"/>
      <c r="DT30" s="609"/>
      <c r="DU30" s="609"/>
      <c r="DV30" s="610"/>
      <c r="DW30" s="611">
        <v>16.5</v>
      </c>
      <c r="DX30" s="623"/>
      <c r="DY30" s="623"/>
      <c r="DZ30" s="623"/>
      <c r="EA30" s="623"/>
      <c r="EB30" s="623"/>
      <c r="EC30" s="635"/>
    </row>
    <row r="31" spans="2:133" ht="11.25" customHeight="1" x14ac:dyDescent="0.2">
      <c r="B31" s="675" t="s">
        <v>310</v>
      </c>
      <c r="C31" s="676"/>
      <c r="D31" s="676"/>
      <c r="E31" s="676"/>
      <c r="F31" s="676"/>
      <c r="G31" s="676"/>
      <c r="H31" s="676"/>
      <c r="I31" s="676"/>
      <c r="J31" s="676"/>
      <c r="K31" s="676"/>
      <c r="L31" s="676"/>
      <c r="M31" s="676"/>
      <c r="N31" s="676"/>
      <c r="O31" s="676"/>
      <c r="P31" s="676"/>
      <c r="Q31" s="677"/>
      <c r="R31" s="608" t="s">
        <v>176</v>
      </c>
      <c r="S31" s="609"/>
      <c r="T31" s="609"/>
      <c r="U31" s="609"/>
      <c r="V31" s="609"/>
      <c r="W31" s="609"/>
      <c r="X31" s="609"/>
      <c r="Y31" s="610"/>
      <c r="Z31" s="646" t="s">
        <v>228</v>
      </c>
      <c r="AA31" s="646"/>
      <c r="AB31" s="646"/>
      <c r="AC31" s="646"/>
      <c r="AD31" s="647" t="s">
        <v>176</v>
      </c>
      <c r="AE31" s="647"/>
      <c r="AF31" s="647"/>
      <c r="AG31" s="647"/>
      <c r="AH31" s="647"/>
      <c r="AI31" s="647"/>
      <c r="AJ31" s="647"/>
      <c r="AK31" s="647"/>
      <c r="AL31" s="611" t="s">
        <v>176</v>
      </c>
      <c r="AM31" s="612"/>
      <c r="AN31" s="612"/>
      <c r="AO31" s="648"/>
      <c r="AP31" s="680" t="s">
        <v>311</v>
      </c>
      <c r="AQ31" s="681"/>
      <c r="AR31" s="681"/>
      <c r="AS31" s="681"/>
      <c r="AT31" s="682" t="s">
        <v>312</v>
      </c>
      <c r="AU31" s="212"/>
      <c r="AV31" s="212"/>
      <c r="AW31" s="212"/>
      <c r="AX31" s="666" t="s">
        <v>188</v>
      </c>
      <c r="AY31" s="667"/>
      <c r="AZ31" s="667"/>
      <c r="BA31" s="667"/>
      <c r="BB31" s="667"/>
      <c r="BC31" s="667"/>
      <c r="BD31" s="667"/>
      <c r="BE31" s="667"/>
      <c r="BF31" s="668"/>
      <c r="BG31" s="670">
        <v>99.3</v>
      </c>
      <c r="BH31" s="671"/>
      <c r="BI31" s="671"/>
      <c r="BJ31" s="671"/>
      <c r="BK31" s="671"/>
      <c r="BL31" s="671"/>
      <c r="BM31" s="672">
        <v>97.8</v>
      </c>
      <c r="BN31" s="671"/>
      <c r="BO31" s="671"/>
      <c r="BP31" s="671"/>
      <c r="BQ31" s="673"/>
      <c r="BR31" s="670">
        <v>99.3</v>
      </c>
      <c r="BS31" s="671"/>
      <c r="BT31" s="671"/>
      <c r="BU31" s="671"/>
      <c r="BV31" s="671"/>
      <c r="BW31" s="671"/>
      <c r="BX31" s="672">
        <v>97.7</v>
      </c>
      <c r="BY31" s="671"/>
      <c r="BZ31" s="671"/>
      <c r="CA31" s="671"/>
      <c r="CB31" s="673"/>
      <c r="CD31" s="629"/>
      <c r="CE31" s="630"/>
      <c r="CF31" s="605" t="s">
        <v>313</v>
      </c>
      <c r="CG31" s="606"/>
      <c r="CH31" s="606"/>
      <c r="CI31" s="606"/>
      <c r="CJ31" s="606"/>
      <c r="CK31" s="606"/>
      <c r="CL31" s="606"/>
      <c r="CM31" s="606"/>
      <c r="CN31" s="606"/>
      <c r="CO31" s="606"/>
      <c r="CP31" s="606"/>
      <c r="CQ31" s="607"/>
      <c r="CR31" s="608">
        <v>23038</v>
      </c>
      <c r="CS31" s="621"/>
      <c r="CT31" s="621"/>
      <c r="CU31" s="621"/>
      <c r="CV31" s="621"/>
      <c r="CW31" s="621"/>
      <c r="CX31" s="621"/>
      <c r="CY31" s="622"/>
      <c r="CZ31" s="611">
        <v>0.2</v>
      </c>
      <c r="DA31" s="623"/>
      <c r="DB31" s="623"/>
      <c r="DC31" s="624"/>
      <c r="DD31" s="614">
        <v>22951</v>
      </c>
      <c r="DE31" s="621"/>
      <c r="DF31" s="621"/>
      <c r="DG31" s="621"/>
      <c r="DH31" s="621"/>
      <c r="DI31" s="621"/>
      <c r="DJ31" s="621"/>
      <c r="DK31" s="622"/>
      <c r="DL31" s="614">
        <v>22951</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2">
      <c r="B32" s="605" t="s">
        <v>314</v>
      </c>
      <c r="C32" s="606"/>
      <c r="D32" s="606"/>
      <c r="E32" s="606"/>
      <c r="F32" s="606"/>
      <c r="G32" s="606"/>
      <c r="H32" s="606"/>
      <c r="I32" s="606"/>
      <c r="J32" s="606"/>
      <c r="K32" s="606"/>
      <c r="L32" s="606"/>
      <c r="M32" s="606"/>
      <c r="N32" s="606"/>
      <c r="O32" s="606"/>
      <c r="P32" s="606"/>
      <c r="Q32" s="607"/>
      <c r="R32" s="608">
        <v>1067951</v>
      </c>
      <c r="S32" s="609"/>
      <c r="T32" s="609"/>
      <c r="U32" s="609"/>
      <c r="V32" s="609"/>
      <c r="W32" s="609"/>
      <c r="X32" s="609"/>
      <c r="Y32" s="610"/>
      <c r="Z32" s="646">
        <v>10.3</v>
      </c>
      <c r="AA32" s="646"/>
      <c r="AB32" s="646"/>
      <c r="AC32" s="646"/>
      <c r="AD32" s="647" t="s">
        <v>228</v>
      </c>
      <c r="AE32" s="647"/>
      <c r="AF32" s="647"/>
      <c r="AG32" s="647"/>
      <c r="AH32" s="647"/>
      <c r="AI32" s="647"/>
      <c r="AJ32" s="647"/>
      <c r="AK32" s="647"/>
      <c r="AL32" s="611" t="s">
        <v>228</v>
      </c>
      <c r="AM32" s="612"/>
      <c r="AN32" s="612"/>
      <c r="AO32" s="648"/>
      <c r="AP32" s="649"/>
      <c r="AQ32" s="650"/>
      <c r="AR32" s="650"/>
      <c r="AS32" s="650"/>
      <c r="AT32" s="683"/>
      <c r="AU32" s="208" t="s">
        <v>315</v>
      </c>
      <c r="AX32" s="605" t="s">
        <v>316</v>
      </c>
      <c r="AY32" s="606"/>
      <c r="AZ32" s="606"/>
      <c r="BA32" s="606"/>
      <c r="BB32" s="606"/>
      <c r="BC32" s="606"/>
      <c r="BD32" s="606"/>
      <c r="BE32" s="606"/>
      <c r="BF32" s="607"/>
      <c r="BG32" s="674">
        <v>98.9</v>
      </c>
      <c r="BH32" s="621"/>
      <c r="BI32" s="621"/>
      <c r="BJ32" s="621"/>
      <c r="BK32" s="621"/>
      <c r="BL32" s="621"/>
      <c r="BM32" s="612">
        <v>96.7</v>
      </c>
      <c r="BN32" s="621"/>
      <c r="BO32" s="621"/>
      <c r="BP32" s="621"/>
      <c r="BQ32" s="644"/>
      <c r="BR32" s="674">
        <v>98.9</v>
      </c>
      <c r="BS32" s="621"/>
      <c r="BT32" s="621"/>
      <c r="BU32" s="621"/>
      <c r="BV32" s="621"/>
      <c r="BW32" s="621"/>
      <c r="BX32" s="612">
        <v>96.8</v>
      </c>
      <c r="BY32" s="621"/>
      <c r="BZ32" s="621"/>
      <c r="CA32" s="621"/>
      <c r="CB32" s="644"/>
      <c r="CD32" s="631"/>
      <c r="CE32" s="632"/>
      <c r="CF32" s="605" t="s">
        <v>317</v>
      </c>
      <c r="CG32" s="606"/>
      <c r="CH32" s="606"/>
      <c r="CI32" s="606"/>
      <c r="CJ32" s="606"/>
      <c r="CK32" s="606"/>
      <c r="CL32" s="606"/>
      <c r="CM32" s="606"/>
      <c r="CN32" s="606"/>
      <c r="CO32" s="606"/>
      <c r="CP32" s="606"/>
      <c r="CQ32" s="607"/>
      <c r="CR32" s="608" t="s">
        <v>176</v>
      </c>
      <c r="CS32" s="609"/>
      <c r="CT32" s="609"/>
      <c r="CU32" s="609"/>
      <c r="CV32" s="609"/>
      <c r="CW32" s="609"/>
      <c r="CX32" s="609"/>
      <c r="CY32" s="610"/>
      <c r="CZ32" s="611" t="s">
        <v>228</v>
      </c>
      <c r="DA32" s="623"/>
      <c r="DB32" s="623"/>
      <c r="DC32" s="624"/>
      <c r="DD32" s="614" t="s">
        <v>228</v>
      </c>
      <c r="DE32" s="609"/>
      <c r="DF32" s="609"/>
      <c r="DG32" s="609"/>
      <c r="DH32" s="609"/>
      <c r="DI32" s="609"/>
      <c r="DJ32" s="609"/>
      <c r="DK32" s="610"/>
      <c r="DL32" s="614" t="s">
        <v>228</v>
      </c>
      <c r="DM32" s="609"/>
      <c r="DN32" s="609"/>
      <c r="DO32" s="609"/>
      <c r="DP32" s="609"/>
      <c r="DQ32" s="609"/>
      <c r="DR32" s="609"/>
      <c r="DS32" s="609"/>
      <c r="DT32" s="609"/>
      <c r="DU32" s="609"/>
      <c r="DV32" s="610"/>
      <c r="DW32" s="611" t="s">
        <v>228</v>
      </c>
      <c r="DX32" s="623"/>
      <c r="DY32" s="623"/>
      <c r="DZ32" s="623"/>
      <c r="EA32" s="623"/>
      <c r="EB32" s="623"/>
      <c r="EC32" s="635"/>
    </row>
    <row r="33" spans="2:133" ht="11.25" customHeight="1" x14ac:dyDescent="0.2">
      <c r="B33" s="605" t="s">
        <v>318</v>
      </c>
      <c r="C33" s="606"/>
      <c r="D33" s="606"/>
      <c r="E33" s="606"/>
      <c r="F33" s="606"/>
      <c r="G33" s="606"/>
      <c r="H33" s="606"/>
      <c r="I33" s="606"/>
      <c r="J33" s="606"/>
      <c r="K33" s="606"/>
      <c r="L33" s="606"/>
      <c r="M33" s="606"/>
      <c r="N33" s="606"/>
      <c r="O33" s="606"/>
      <c r="P33" s="606"/>
      <c r="Q33" s="607"/>
      <c r="R33" s="608">
        <v>50049</v>
      </c>
      <c r="S33" s="609"/>
      <c r="T33" s="609"/>
      <c r="U33" s="609"/>
      <c r="V33" s="609"/>
      <c r="W33" s="609"/>
      <c r="X33" s="609"/>
      <c r="Y33" s="610"/>
      <c r="Z33" s="646">
        <v>0.5</v>
      </c>
      <c r="AA33" s="646"/>
      <c r="AB33" s="646"/>
      <c r="AC33" s="646"/>
      <c r="AD33" s="647" t="s">
        <v>228</v>
      </c>
      <c r="AE33" s="647"/>
      <c r="AF33" s="647"/>
      <c r="AG33" s="647"/>
      <c r="AH33" s="647"/>
      <c r="AI33" s="647"/>
      <c r="AJ33" s="647"/>
      <c r="AK33" s="647"/>
      <c r="AL33" s="611" t="s">
        <v>228</v>
      </c>
      <c r="AM33" s="612"/>
      <c r="AN33" s="612"/>
      <c r="AO33" s="648"/>
      <c r="AP33" s="651"/>
      <c r="AQ33" s="652"/>
      <c r="AR33" s="652"/>
      <c r="AS33" s="652"/>
      <c r="AT33" s="684"/>
      <c r="AU33" s="213"/>
      <c r="AV33" s="213"/>
      <c r="AW33" s="213"/>
      <c r="AX33" s="589" t="s">
        <v>319</v>
      </c>
      <c r="AY33" s="590"/>
      <c r="AZ33" s="590"/>
      <c r="BA33" s="590"/>
      <c r="BB33" s="590"/>
      <c r="BC33" s="590"/>
      <c r="BD33" s="590"/>
      <c r="BE33" s="590"/>
      <c r="BF33" s="591"/>
      <c r="BG33" s="669">
        <v>99.5</v>
      </c>
      <c r="BH33" s="593"/>
      <c r="BI33" s="593"/>
      <c r="BJ33" s="593"/>
      <c r="BK33" s="593"/>
      <c r="BL33" s="593"/>
      <c r="BM33" s="639">
        <v>98.2</v>
      </c>
      <c r="BN33" s="593"/>
      <c r="BO33" s="593"/>
      <c r="BP33" s="593"/>
      <c r="BQ33" s="656"/>
      <c r="BR33" s="669">
        <v>99.5</v>
      </c>
      <c r="BS33" s="593"/>
      <c r="BT33" s="593"/>
      <c r="BU33" s="593"/>
      <c r="BV33" s="593"/>
      <c r="BW33" s="593"/>
      <c r="BX33" s="639">
        <v>98</v>
      </c>
      <c r="BY33" s="593"/>
      <c r="BZ33" s="593"/>
      <c r="CA33" s="593"/>
      <c r="CB33" s="656"/>
      <c r="CD33" s="605" t="s">
        <v>320</v>
      </c>
      <c r="CE33" s="606"/>
      <c r="CF33" s="606"/>
      <c r="CG33" s="606"/>
      <c r="CH33" s="606"/>
      <c r="CI33" s="606"/>
      <c r="CJ33" s="606"/>
      <c r="CK33" s="606"/>
      <c r="CL33" s="606"/>
      <c r="CM33" s="606"/>
      <c r="CN33" s="606"/>
      <c r="CO33" s="606"/>
      <c r="CP33" s="606"/>
      <c r="CQ33" s="607"/>
      <c r="CR33" s="608">
        <v>4515552</v>
      </c>
      <c r="CS33" s="621"/>
      <c r="CT33" s="621"/>
      <c r="CU33" s="621"/>
      <c r="CV33" s="621"/>
      <c r="CW33" s="621"/>
      <c r="CX33" s="621"/>
      <c r="CY33" s="622"/>
      <c r="CZ33" s="611">
        <v>45.4</v>
      </c>
      <c r="DA33" s="623"/>
      <c r="DB33" s="623"/>
      <c r="DC33" s="624"/>
      <c r="DD33" s="614">
        <v>3160507</v>
      </c>
      <c r="DE33" s="621"/>
      <c r="DF33" s="621"/>
      <c r="DG33" s="621"/>
      <c r="DH33" s="621"/>
      <c r="DI33" s="621"/>
      <c r="DJ33" s="621"/>
      <c r="DK33" s="622"/>
      <c r="DL33" s="614">
        <v>2213052</v>
      </c>
      <c r="DM33" s="621"/>
      <c r="DN33" s="621"/>
      <c r="DO33" s="621"/>
      <c r="DP33" s="621"/>
      <c r="DQ33" s="621"/>
      <c r="DR33" s="621"/>
      <c r="DS33" s="621"/>
      <c r="DT33" s="621"/>
      <c r="DU33" s="621"/>
      <c r="DV33" s="622"/>
      <c r="DW33" s="611">
        <v>41</v>
      </c>
      <c r="DX33" s="623"/>
      <c r="DY33" s="623"/>
      <c r="DZ33" s="623"/>
      <c r="EA33" s="623"/>
      <c r="EB33" s="623"/>
      <c r="EC33" s="635"/>
    </row>
    <row r="34" spans="2:133" ht="11.25" customHeight="1" x14ac:dyDescent="0.2">
      <c r="B34" s="605" t="s">
        <v>321</v>
      </c>
      <c r="C34" s="606"/>
      <c r="D34" s="606"/>
      <c r="E34" s="606"/>
      <c r="F34" s="606"/>
      <c r="G34" s="606"/>
      <c r="H34" s="606"/>
      <c r="I34" s="606"/>
      <c r="J34" s="606"/>
      <c r="K34" s="606"/>
      <c r="L34" s="606"/>
      <c r="M34" s="606"/>
      <c r="N34" s="606"/>
      <c r="O34" s="606"/>
      <c r="P34" s="606"/>
      <c r="Q34" s="607"/>
      <c r="R34" s="608">
        <v>327948</v>
      </c>
      <c r="S34" s="609"/>
      <c r="T34" s="609"/>
      <c r="U34" s="609"/>
      <c r="V34" s="609"/>
      <c r="W34" s="609"/>
      <c r="X34" s="609"/>
      <c r="Y34" s="610"/>
      <c r="Z34" s="646">
        <v>3.2</v>
      </c>
      <c r="AA34" s="646"/>
      <c r="AB34" s="646"/>
      <c r="AC34" s="646"/>
      <c r="AD34" s="647" t="s">
        <v>228</v>
      </c>
      <c r="AE34" s="647"/>
      <c r="AF34" s="647"/>
      <c r="AG34" s="647"/>
      <c r="AH34" s="647"/>
      <c r="AI34" s="647"/>
      <c r="AJ34" s="647"/>
      <c r="AK34" s="647"/>
      <c r="AL34" s="611" t="s">
        <v>228</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322</v>
      </c>
      <c r="CE34" s="606"/>
      <c r="CF34" s="606"/>
      <c r="CG34" s="606"/>
      <c r="CH34" s="606"/>
      <c r="CI34" s="606"/>
      <c r="CJ34" s="606"/>
      <c r="CK34" s="606"/>
      <c r="CL34" s="606"/>
      <c r="CM34" s="606"/>
      <c r="CN34" s="606"/>
      <c r="CO34" s="606"/>
      <c r="CP34" s="606"/>
      <c r="CQ34" s="607"/>
      <c r="CR34" s="608">
        <v>1439951</v>
      </c>
      <c r="CS34" s="609"/>
      <c r="CT34" s="609"/>
      <c r="CU34" s="609"/>
      <c r="CV34" s="609"/>
      <c r="CW34" s="609"/>
      <c r="CX34" s="609"/>
      <c r="CY34" s="610"/>
      <c r="CZ34" s="611">
        <v>14.5</v>
      </c>
      <c r="DA34" s="623"/>
      <c r="DB34" s="623"/>
      <c r="DC34" s="624"/>
      <c r="DD34" s="614">
        <v>958638</v>
      </c>
      <c r="DE34" s="609"/>
      <c r="DF34" s="609"/>
      <c r="DG34" s="609"/>
      <c r="DH34" s="609"/>
      <c r="DI34" s="609"/>
      <c r="DJ34" s="609"/>
      <c r="DK34" s="610"/>
      <c r="DL34" s="614">
        <v>757493</v>
      </c>
      <c r="DM34" s="609"/>
      <c r="DN34" s="609"/>
      <c r="DO34" s="609"/>
      <c r="DP34" s="609"/>
      <c r="DQ34" s="609"/>
      <c r="DR34" s="609"/>
      <c r="DS34" s="609"/>
      <c r="DT34" s="609"/>
      <c r="DU34" s="609"/>
      <c r="DV34" s="610"/>
      <c r="DW34" s="611">
        <v>14</v>
      </c>
      <c r="DX34" s="623"/>
      <c r="DY34" s="623"/>
      <c r="DZ34" s="623"/>
      <c r="EA34" s="623"/>
      <c r="EB34" s="623"/>
      <c r="EC34" s="635"/>
    </row>
    <row r="35" spans="2:133" ht="11.25" customHeight="1" x14ac:dyDescent="0.2">
      <c r="B35" s="605" t="s">
        <v>323</v>
      </c>
      <c r="C35" s="606"/>
      <c r="D35" s="606"/>
      <c r="E35" s="606"/>
      <c r="F35" s="606"/>
      <c r="G35" s="606"/>
      <c r="H35" s="606"/>
      <c r="I35" s="606"/>
      <c r="J35" s="606"/>
      <c r="K35" s="606"/>
      <c r="L35" s="606"/>
      <c r="M35" s="606"/>
      <c r="N35" s="606"/>
      <c r="O35" s="606"/>
      <c r="P35" s="606"/>
      <c r="Q35" s="607"/>
      <c r="R35" s="608">
        <v>525029</v>
      </c>
      <c r="S35" s="609"/>
      <c r="T35" s="609"/>
      <c r="U35" s="609"/>
      <c r="V35" s="609"/>
      <c r="W35" s="609"/>
      <c r="X35" s="609"/>
      <c r="Y35" s="610"/>
      <c r="Z35" s="646">
        <v>5.0999999999999996</v>
      </c>
      <c r="AA35" s="646"/>
      <c r="AB35" s="646"/>
      <c r="AC35" s="646"/>
      <c r="AD35" s="647" t="s">
        <v>176</v>
      </c>
      <c r="AE35" s="647"/>
      <c r="AF35" s="647"/>
      <c r="AG35" s="647"/>
      <c r="AH35" s="647"/>
      <c r="AI35" s="647"/>
      <c r="AJ35" s="647"/>
      <c r="AK35" s="647"/>
      <c r="AL35" s="611" t="s">
        <v>228</v>
      </c>
      <c r="AM35" s="612"/>
      <c r="AN35" s="612"/>
      <c r="AO35" s="648"/>
      <c r="AP35" s="216"/>
      <c r="AQ35" s="660" t="s">
        <v>324</v>
      </c>
      <c r="AR35" s="661"/>
      <c r="AS35" s="661"/>
      <c r="AT35" s="661"/>
      <c r="AU35" s="661"/>
      <c r="AV35" s="661"/>
      <c r="AW35" s="661"/>
      <c r="AX35" s="661"/>
      <c r="AY35" s="661"/>
      <c r="AZ35" s="661"/>
      <c r="BA35" s="661"/>
      <c r="BB35" s="661"/>
      <c r="BC35" s="661"/>
      <c r="BD35" s="661"/>
      <c r="BE35" s="661"/>
      <c r="BF35" s="662"/>
      <c r="BG35" s="660" t="s">
        <v>325</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326</v>
      </c>
      <c r="CE35" s="606"/>
      <c r="CF35" s="606"/>
      <c r="CG35" s="606"/>
      <c r="CH35" s="606"/>
      <c r="CI35" s="606"/>
      <c r="CJ35" s="606"/>
      <c r="CK35" s="606"/>
      <c r="CL35" s="606"/>
      <c r="CM35" s="606"/>
      <c r="CN35" s="606"/>
      <c r="CO35" s="606"/>
      <c r="CP35" s="606"/>
      <c r="CQ35" s="607"/>
      <c r="CR35" s="608">
        <v>126746</v>
      </c>
      <c r="CS35" s="621"/>
      <c r="CT35" s="621"/>
      <c r="CU35" s="621"/>
      <c r="CV35" s="621"/>
      <c r="CW35" s="621"/>
      <c r="CX35" s="621"/>
      <c r="CY35" s="622"/>
      <c r="CZ35" s="611">
        <v>1.3</v>
      </c>
      <c r="DA35" s="623"/>
      <c r="DB35" s="623"/>
      <c r="DC35" s="624"/>
      <c r="DD35" s="614">
        <v>98326</v>
      </c>
      <c r="DE35" s="621"/>
      <c r="DF35" s="621"/>
      <c r="DG35" s="621"/>
      <c r="DH35" s="621"/>
      <c r="DI35" s="621"/>
      <c r="DJ35" s="621"/>
      <c r="DK35" s="622"/>
      <c r="DL35" s="614">
        <v>26937</v>
      </c>
      <c r="DM35" s="621"/>
      <c r="DN35" s="621"/>
      <c r="DO35" s="621"/>
      <c r="DP35" s="621"/>
      <c r="DQ35" s="621"/>
      <c r="DR35" s="621"/>
      <c r="DS35" s="621"/>
      <c r="DT35" s="621"/>
      <c r="DU35" s="621"/>
      <c r="DV35" s="622"/>
      <c r="DW35" s="611">
        <v>0.5</v>
      </c>
      <c r="DX35" s="623"/>
      <c r="DY35" s="623"/>
      <c r="DZ35" s="623"/>
      <c r="EA35" s="623"/>
      <c r="EB35" s="623"/>
      <c r="EC35" s="635"/>
    </row>
    <row r="36" spans="2:133" ht="11.25" customHeight="1" x14ac:dyDescent="0.2">
      <c r="B36" s="605" t="s">
        <v>327</v>
      </c>
      <c r="C36" s="606"/>
      <c r="D36" s="606"/>
      <c r="E36" s="606"/>
      <c r="F36" s="606"/>
      <c r="G36" s="606"/>
      <c r="H36" s="606"/>
      <c r="I36" s="606"/>
      <c r="J36" s="606"/>
      <c r="K36" s="606"/>
      <c r="L36" s="606"/>
      <c r="M36" s="606"/>
      <c r="N36" s="606"/>
      <c r="O36" s="606"/>
      <c r="P36" s="606"/>
      <c r="Q36" s="607"/>
      <c r="R36" s="608">
        <v>225346</v>
      </c>
      <c r="S36" s="609"/>
      <c r="T36" s="609"/>
      <c r="U36" s="609"/>
      <c r="V36" s="609"/>
      <c r="W36" s="609"/>
      <c r="X36" s="609"/>
      <c r="Y36" s="610"/>
      <c r="Z36" s="646">
        <v>2.2000000000000002</v>
      </c>
      <c r="AA36" s="646"/>
      <c r="AB36" s="646"/>
      <c r="AC36" s="646"/>
      <c r="AD36" s="647" t="s">
        <v>228</v>
      </c>
      <c r="AE36" s="647"/>
      <c r="AF36" s="647"/>
      <c r="AG36" s="647"/>
      <c r="AH36" s="647"/>
      <c r="AI36" s="647"/>
      <c r="AJ36" s="647"/>
      <c r="AK36" s="647"/>
      <c r="AL36" s="611" t="s">
        <v>228</v>
      </c>
      <c r="AM36" s="612"/>
      <c r="AN36" s="612"/>
      <c r="AO36" s="648"/>
      <c r="AP36" s="216"/>
      <c r="AQ36" s="657" t="s">
        <v>328</v>
      </c>
      <c r="AR36" s="658"/>
      <c r="AS36" s="658"/>
      <c r="AT36" s="658"/>
      <c r="AU36" s="658"/>
      <c r="AV36" s="658"/>
      <c r="AW36" s="658"/>
      <c r="AX36" s="658"/>
      <c r="AY36" s="659"/>
      <c r="AZ36" s="663">
        <v>1226188</v>
      </c>
      <c r="BA36" s="664"/>
      <c r="BB36" s="664"/>
      <c r="BC36" s="664"/>
      <c r="BD36" s="664"/>
      <c r="BE36" s="664"/>
      <c r="BF36" s="665"/>
      <c r="BG36" s="666" t="s">
        <v>329</v>
      </c>
      <c r="BH36" s="667"/>
      <c r="BI36" s="667"/>
      <c r="BJ36" s="667"/>
      <c r="BK36" s="667"/>
      <c r="BL36" s="667"/>
      <c r="BM36" s="667"/>
      <c r="BN36" s="667"/>
      <c r="BO36" s="667"/>
      <c r="BP36" s="667"/>
      <c r="BQ36" s="667"/>
      <c r="BR36" s="667"/>
      <c r="BS36" s="667"/>
      <c r="BT36" s="667"/>
      <c r="BU36" s="668"/>
      <c r="BV36" s="663">
        <v>34555</v>
      </c>
      <c r="BW36" s="664"/>
      <c r="BX36" s="664"/>
      <c r="BY36" s="664"/>
      <c r="BZ36" s="664"/>
      <c r="CA36" s="664"/>
      <c r="CB36" s="665"/>
      <c r="CD36" s="605" t="s">
        <v>330</v>
      </c>
      <c r="CE36" s="606"/>
      <c r="CF36" s="606"/>
      <c r="CG36" s="606"/>
      <c r="CH36" s="606"/>
      <c r="CI36" s="606"/>
      <c r="CJ36" s="606"/>
      <c r="CK36" s="606"/>
      <c r="CL36" s="606"/>
      <c r="CM36" s="606"/>
      <c r="CN36" s="606"/>
      <c r="CO36" s="606"/>
      <c r="CP36" s="606"/>
      <c r="CQ36" s="607"/>
      <c r="CR36" s="608">
        <v>1172920</v>
      </c>
      <c r="CS36" s="609"/>
      <c r="CT36" s="609"/>
      <c r="CU36" s="609"/>
      <c r="CV36" s="609"/>
      <c r="CW36" s="609"/>
      <c r="CX36" s="609"/>
      <c r="CY36" s="610"/>
      <c r="CZ36" s="611">
        <v>11.8</v>
      </c>
      <c r="DA36" s="623"/>
      <c r="DB36" s="623"/>
      <c r="DC36" s="624"/>
      <c r="DD36" s="614">
        <v>817224</v>
      </c>
      <c r="DE36" s="609"/>
      <c r="DF36" s="609"/>
      <c r="DG36" s="609"/>
      <c r="DH36" s="609"/>
      <c r="DI36" s="609"/>
      <c r="DJ36" s="609"/>
      <c r="DK36" s="610"/>
      <c r="DL36" s="614">
        <v>542284</v>
      </c>
      <c r="DM36" s="609"/>
      <c r="DN36" s="609"/>
      <c r="DO36" s="609"/>
      <c r="DP36" s="609"/>
      <c r="DQ36" s="609"/>
      <c r="DR36" s="609"/>
      <c r="DS36" s="609"/>
      <c r="DT36" s="609"/>
      <c r="DU36" s="609"/>
      <c r="DV36" s="610"/>
      <c r="DW36" s="611">
        <v>10</v>
      </c>
      <c r="DX36" s="623"/>
      <c r="DY36" s="623"/>
      <c r="DZ36" s="623"/>
      <c r="EA36" s="623"/>
      <c r="EB36" s="623"/>
      <c r="EC36" s="635"/>
    </row>
    <row r="37" spans="2:133" ht="11.25" customHeight="1" x14ac:dyDescent="0.2">
      <c r="B37" s="605" t="s">
        <v>331</v>
      </c>
      <c r="C37" s="606"/>
      <c r="D37" s="606"/>
      <c r="E37" s="606"/>
      <c r="F37" s="606"/>
      <c r="G37" s="606"/>
      <c r="H37" s="606"/>
      <c r="I37" s="606"/>
      <c r="J37" s="606"/>
      <c r="K37" s="606"/>
      <c r="L37" s="606"/>
      <c r="M37" s="606"/>
      <c r="N37" s="606"/>
      <c r="O37" s="606"/>
      <c r="P37" s="606"/>
      <c r="Q37" s="607"/>
      <c r="R37" s="608">
        <v>227544</v>
      </c>
      <c r="S37" s="609"/>
      <c r="T37" s="609"/>
      <c r="U37" s="609"/>
      <c r="V37" s="609"/>
      <c r="W37" s="609"/>
      <c r="X37" s="609"/>
      <c r="Y37" s="610"/>
      <c r="Z37" s="646">
        <v>2.2000000000000002</v>
      </c>
      <c r="AA37" s="646"/>
      <c r="AB37" s="646"/>
      <c r="AC37" s="646"/>
      <c r="AD37" s="647" t="s">
        <v>228</v>
      </c>
      <c r="AE37" s="647"/>
      <c r="AF37" s="647"/>
      <c r="AG37" s="647"/>
      <c r="AH37" s="647"/>
      <c r="AI37" s="647"/>
      <c r="AJ37" s="647"/>
      <c r="AK37" s="647"/>
      <c r="AL37" s="611" t="s">
        <v>228</v>
      </c>
      <c r="AM37" s="612"/>
      <c r="AN37" s="612"/>
      <c r="AO37" s="648"/>
      <c r="AQ37" s="641" t="s">
        <v>332</v>
      </c>
      <c r="AR37" s="642"/>
      <c r="AS37" s="642"/>
      <c r="AT37" s="642"/>
      <c r="AU37" s="642"/>
      <c r="AV37" s="642"/>
      <c r="AW37" s="642"/>
      <c r="AX37" s="642"/>
      <c r="AY37" s="643"/>
      <c r="AZ37" s="608">
        <v>219447</v>
      </c>
      <c r="BA37" s="609"/>
      <c r="BB37" s="609"/>
      <c r="BC37" s="609"/>
      <c r="BD37" s="621"/>
      <c r="BE37" s="621"/>
      <c r="BF37" s="644"/>
      <c r="BG37" s="605" t="s">
        <v>333</v>
      </c>
      <c r="BH37" s="606"/>
      <c r="BI37" s="606"/>
      <c r="BJ37" s="606"/>
      <c r="BK37" s="606"/>
      <c r="BL37" s="606"/>
      <c r="BM37" s="606"/>
      <c r="BN37" s="606"/>
      <c r="BO37" s="606"/>
      <c r="BP37" s="606"/>
      <c r="BQ37" s="606"/>
      <c r="BR37" s="606"/>
      <c r="BS37" s="606"/>
      <c r="BT37" s="606"/>
      <c r="BU37" s="607"/>
      <c r="BV37" s="608">
        <v>5092</v>
      </c>
      <c r="BW37" s="609"/>
      <c r="BX37" s="609"/>
      <c r="BY37" s="609"/>
      <c r="BZ37" s="609"/>
      <c r="CA37" s="609"/>
      <c r="CB37" s="645"/>
      <c r="CD37" s="605" t="s">
        <v>334</v>
      </c>
      <c r="CE37" s="606"/>
      <c r="CF37" s="606"/>
      <c r="CG37" s="606"/>
      <c r="CH37" s="606"/>
      <c r="CI37" s="606"/>
      <c r="CJ37" s="606"/>
      <c r="CK37" s="606"/>
      <c r="CL37" s="606"/>
      <c r="CM37" s="606"/>
      <c r="CN37" s="606"/>
      <c r="CO37" s="606"/>
      <c r="CP37" s="606"/>
      <c r="CQ37" s="607"/>
      <c r="CR37" s="608">
        <v>10833</v>
      </c>
      <c r="CS37" s="621"/>
      <c r="CT37" s="621"/>
      <c r="CU37" s="621"/>
      <c r="CV37" s="621"/>
      <c r="CW37" s="621"/>
      <c r="CX37" s="621"/>
      <c r="CY37" s="622"/>
      <c r="CZ37" s="611">
        <v>0.1</v>
      </c>
      <c r="DA37" s="623"/>
      <c r="DB37" s="623"/>
      <c r="DC37" s="624"/>
      <c r="DD37" s="614">
        <v>10833</v>
      </c>
      <c r="DE37" s="621"/>
      <c r="DF37" s="621"/>
      <c r="DG37" s="621"/>
      <c r="DH37" s="621"/>
      <c r="DI37" s="621"/>
      <c r="DJ37" s="621"/>
      <c r="DK37" s="622"/>
      <c r="DL37" s="614">
        <v>9473</v>
      </c>
      <c r="DM37" s="621"/>
      <c r="DN37" s="621"/>
      <c r="DO37" s="621"/>
      <c r="DP37" s="621"/>
      <c r="DQ37" s="621"/>
      <c r="DR37" s="621"/>
      <c r="DS37" s="621"/>
      <c r="DT37" s="621"/>
      <c r="DU37" s="621"/>
      <c r="DV37" s="622"/>
      <c r="DW37" s="611">
        <v>0.2</v>
      </c>
      <c r="DX37" s="623"/>
      <c r="DY37" s="623"/>
      <c r="DZ37" s="623"/>
      <c r="EA37" s="623"/>
      <c r="EB37" s="623"/>
      <c r="EC37" s="635"/>
    </row>
    <row r="38" spans="2:133" ht="11.25" customHeight="1" x14ac:dyDescent="0.2">
      <c r="B38" s="605" t="s">
        <v>335</v>
      </c>
      <c r="C38" s="606"/>
      <c r="D38" s="606"/>
      <c r="E38" s="606"/>
      <c r="F38" s="606"/>
      <c r="G38" s="606"/>
      <c r="H38" s="606"/>
      <c r="I38" s="606"/>
      <c r="J38" s="606"/>
      <c r="K38" s="606"/>
      <c r="L38" s="606"/>
      <c r="M38" s="606"/>
      <c r="N38" s="606"/>
      <c r="O38" s="606"/>
      <c r="P38" s="606"/>
      <c r="Q38" s="607"/>
      <c r="R38" s="608">
        <v>400474</v>
      </c>
      <c r="S38" s="609"/>
      <c r="T38" s="609"/>
      <c r="U38" s="609"/>
      <c r="V38" s="609"/>
      <c r="W38" s="609"/>
      <c r="X38" s="609"/>
      <c r="Y38" s="610"/>
      <c r="Z38" s="646">
        <v>3.9</v>
      </c>
      <c r="AA38" s="646"/>
      <c r="AB38" s="646"/>
      <c r="AC38" s="646"/>
      <c r="AD38" s="647" t="s">
        <v>176</v>
      </c>
      <c r="AE38" s="647"/>
      <c r="AF38" s="647"/>
      <c r="AG38" s="647"/>
      <c r="AH38" s="647"/>
      <c r="AI38" s="647"/>
      <c r="AJ38" s="647"/>
      <c r="AK38" s="647"/>
      <c r="AL38" s="611" t="s">
        <v>228</v>
      </c>
      <c r="AM38" s="612"/>
      <c r="AN38" s="612"/>
      <c r="AO38" s="648"/>
      <c r="AQ38" s="641" t="s">
        <v>336</v>
      </c>
      <c r="AR38" s="642"/>
      <c r="AS38" s="642"/>
      <c r="AT38" s="642"/>
      <c r="AU38" s="642"/>
      <c r="AV38" s="642"/>
      <c r="AW38" s="642"/>
      <c r="AX38" s="642"/>
      <c r="AY38" s="643"/>
      <c r="AZ38" s="608">
        <v>57120</v>
      </c>
      <c r="BA38" s="609"/>
      <c r="BB38" s="609"/>
      <c r="BC38" s="609"/>
      <c r="BD38" s="621"/>
      <c r="BE38" s="621"/>
      <c r="BF38" s="644"/>
      <c r="BG38" s="605" t="s">
        <v>337</v>
      </c>
      <c r="BH38" s="606"/>
      <c r="BI38" s="606"/>
      <c r="BJ38" s="606"/>
      <c r="BK38" s="606"/>
      <c r="BL38" s="606"/>
      <c r="BM38" s="606"/>
      <c r="BN38" s="606"/>
      <c r="BO38" s="606"/>
      <c r="BP38" s="606"/>
      <c r="BQ38" s="606"/>
      <c r="BR38" s="606"/>
      <c r="BS38" s="606"/>
      <c r="BT38" s="606"/>
      <c r="BU38" s="607"/>
      <c r="BV38" s="608">
        <v>3177</v>
      </c>
      <c r="BW38" s="609"/>
      <c r="BX38" s="609"/>
      <c r="BY38" s="609"/>
      <c r="BZ38" s="609"/>
      <c r="CA38" s="609"/>
      <c r="CB38" s="645"/>
      <c r="CD38" s="605" t="s">
        <v>338</v>
      </c>
      <c r="CE38" s="606"/>
      <c r="CF38" s="606"/>
      <c r="CG38" s="606"/>
      <c r="CH38" s="606"/>
      <c r="CI38" s="606"/>
      <c r="CJ38" s="606"/>
      <c r="CK38" s="606"/>
      <c r="CL38" s="606"/>
      <c r="CM38" s="606"/>
      <c r="CN38" s="606"/>
      <c r="CO38" s="606"/>
      <c r="CP38" s="606"/>
      <c r="CQ38" s="607"/>
      <c r="CR38" s="608">
        <v>1169068</v>
      </c>
      <c r="CS38" s="609"/>
      <c r="CT38" s="609"/>
      <c r="CU38" s="609"/>
      <c r="CV38" s="609"/>
      <c r="CW38" s="609"/>
      <c r="CX38" s="609"/>
      <c r="CY38" s="610"/>
      <c r="CZ38" s="611">
        <v>11.8</v>
      </c>
      <c r="DA38" s="623"/>
      <c r="DB38" s="623"/>
      <c r="DC38" s="624"/>
      <c r="DD38" s="614">
        <v>962549</v>
      </c>
      <c r="DE38" s="609"/>
      <c r="DF38" s="609"/>
      <c r="DG38" s="609"/>
      <c r="DH38" s="609"/>
      <c r="DI38" s="609"/>
      <c r="DJ38" s="609"/>
      <c r="DK38" s="610"/>
      <c r="DL38" s="614">
        <v>886338</v>
      </c>
      <c r="DM38" s="609"/>
      <c r="DN38" s="609"/>
      <c r="DO38" s="609"/>
      <c r="DP38" s="609"/>
      <c r="DQ38" s="609"/>
      <c r="DR38" s="609"/>
      <c r="DS38" s="609"/>
      <c r="DT38" s="609"/>
      <c r="DU38" s="609"/>
      <c r="DV38" s="610"/>
      <c r="DW38" s="611">
        <v>16.399999999999999</v>
      </c>
      <c r="DX38" s="623"/>
      <c r="DY38" s="623"/>
      <c r="DZ38" s="623"/>
      <c r="EA38" s="623"/>
      <c r="EB38" s="623"/>
      <c r="EC38" s="635"/>
    </row>
    <row r="39" spans="2:133" ht="11.25" customHeight="1" x14ac:dyDescent="0.2">
      <c r="B39" s="605" t="s">
        <v>339</v>
      </c>
      <c r="C39" s="606"/>
      <c r="D39" s="606"/>
      <c r="E39" s="606"/>
      <c r="F39" s="606"/>
      <c r="G39" s="606"/>
      <c r="H39" s="606"/>
      <c r="I39" s="606"/>
      <c r="J39" s="606"/>
      <c r="K39" s="606"/>
      <c r="L39" s="606"/>
      <c r="M39" s="606"/>
      <c r="N39" s="606"/>
      <c r="O39" s="606"/>
      <c r="P39" s="606"/>
      <c r="Q39" s="607"/>
      <c r="R39" s="608" t="s">
        <v>228</v>
      </c>
      <c r="S39" s="609"/>
      <c r="T39" s="609"/>
      <c r="U39" s="609"/>
      <c r="V39" s="609"/>
      <c r="W39" s="609"/>
      <c r="X39" s="609"/>
      <c r="Y39" s="610"/>
      <c r="Z39" s="646" t="s">
        <v>228</v>
      </c>
      <c r="AA39" s="646"/>
      <c r="AB39" s="646"/>
      <c r="AC39" s="646"/>
      <c r="AD39" s="647" t="s">
        <v>228</v>
      </c>
      <c r="AE39" s="647"/>
      <c r="AF39" s="647"/>
      <c r="AG39" s="647"/>
      <c r="AH39" s="647"/>
      <c r="AI39" s="647"/>
      <c r="AJ39" s="647"/>
      <c r="AK39" s="647"/>
      <c r="AL39" s="611" t="s">
        <v>245</v>
      </c>
      <c r="AM39" s="612"/>
      <c r="AN39" s="612"/>
      <c r="AO39" s="648"/>
      <c r="AQ39" s="641" t="s">
        <v>340</v>
      </c>
      <c r="AR39" s="642"/>
      <c r="AS39" s="642"/>
      <c r="AT39" s="642"/>
      <c r="AU39" s="642"/>
      <c r="AV39" s="642"/>
      <c r="AW39" s="642"/>
      <c r="AX39" s="642"/>
      <c r="AY39" s="643"/>
      <c r="AZ39" s="608" t="s">
        <v>176</v>
      </c>
      <c r="BA39" s="609"/>
      <c r="BB39" s="609"/>
      <c r="BC39" s="609"/>
      <c r="BD39" s="621"/>
      <c r="BE39" s="621"/>
      <c r="BF39" s="644"/>
      <c r="BG39" s="605" t="s">
        <v>341</v>
      </c>
      <c r="BH39" s="606"/>
      <c r="BI39" s="606"/>
      <c r="BJ39" s="606"/>
      <c r="BK39" s="606"/>
      <c r="BL39" s="606"/>
      <c r="BM39" s="606"/>
      <c r="BN39" s="606"/>
      <c r="BO39" s="606"/>
      <c r="BP39" s="606"/>
      <c r="BQ39" s="606"/>
      <c r="BR39" s="606"/>
      <c r="BS39" s="606"/>
      <c r="BT39" s="606"/>
      <c r="BU39" s="607"/>
      <c r="BV39" s="608">
        <v>5029</v>
      </c>
      <c r="BW39" s="609"/>
      <c r="BX39" s="609"/>
      <c r="BY39" s="609"/>
      <c r="BZ39" s="609"/>
      <c r="CA39" s="609"/>
      <c r="CB39" s="645"/>
      <c r="CD39" s="605" t="s">
        <v>342</v>
      </c>
      <c r="CE39" s="606"/>
      <c r="CF39" s="606"/>
      <c r="CG39" s="606"/>
      <c r="CH39" s="606"/>
      <c r="CI39" s="606"/>
      <c r="CJ39" s="606"/>
      <c r="CK39" s="606"/>
      <c r="CL39" s="606"/>
      <c r="CM39" s="606"/>
      <c r="CN39" s="606"/>
      <c r="CO39" s="606"/>
      <c r="CP39" s="606"/>
      <c r="CQ39" s="607"/>
      <c r="CR39" s="608">
        <v>522867</v>
      </c>
      <c r="CS39" s="621"/>
      <c r="CT39" s="621"/>
      <c r="CU39" s="621"/>
      <c r="CV39" s="621"/>
      <c r="CW39" s="621"/>
      <c r="CX39" s="621"/>
      <c r="CY39" s="622"/>
      <c r="CZ39" s="611">
        <v>5.3</v>
      </c>
      <c r="DA39" s="623"/>
      <c r="DB39" s="623"/>
      <c r="DC39" s="624"/>
      <c r="DD39" s="614">
        <v>323770</v>
      </c>
      <c r="DE39" s="621"/>
      <c r="DF39" s="621"/>
      <c r="DG39" s="621"/>
      <c r="DH39" s="621"/>
      <c r="DI39" s="621"/>
      <c r="DJ39" s="621"/>
      <c r="DK39" s="622"/>
      <c r="DL39" s="614" t="s">
        <v>228</v>
      </c>
      <c r="DM39" s="621"/>
      <c r="DN39" s="621"/>
      <c r="DO39" s="621"/>
      <c r="DP39" s="621"/>
      <c r="DQ39" s="621"/>
      <c r="DR39" s="621"/>
      <c r="DS39" s="621"/>
      <c r="DT39" s="621"/>
      <c r="DU39" s="621"/>
      <c r="DV39" s="622"/>
      <c r="DW39" s="611" t="s">
        <v>228</v>
      </c>
      <c r="DX39" s="623"/>
      <c r="DY39" s="623"/>
      <c r="DZ39" s="623"/>
      <c r="EA39" s="623"/>
      <c r="EB39" s="623"/>
      <c r="EC39" s="635"/>
    </row>
    <row r="40" spans="2:133" ht="11.25" customHeight="1" x14ac:dyDescent="0.2">
      <c r="B40" s="605" t="s">
        <v>343</v>
      </c>
      <c r="C40" s="606"/>
      <c r="D40" s="606"/>
      <c r="E40" s="606"/>
      <c r="F40" s="606"/>
      <c r="G40" s="606"/>
      <c r="H40" s="606"/>
      <c r="I40" s="606"/>
      <c r="J40" s="606"/>
      <c r="K40" s="606"/>
      <c r="L40" s="606"/>
      <c r="M40" s="606"/>
      <c r="N40" s="606"/>
      <c r="O40" s="606"/>
      <c r="P40" s="606"/>
      <c r="Q40" s="607"/>
      <c r="R40" s="608">
        <v>87674</v>
      </c>
      <c r="S40" s="609"/>
      <c r="T40" s="609"/>
      <c r="U40" s="609"/>
      <c r="V40" s="609"/>
      <c r="W40" s="609"/>
      <c r="X40" s="609"/>
      <c r="Y40" s="610"/>
      <c r="Z40" s="646">
        <v>0.8</v>
      </c>
      <c r="AA40" s="646"/>
      <c r="AB40" s="646"/>
      <c r="AC40" s="646"/>
      <c r="AD40" s="647" t="s">
        <v>228</v>
      </c>
      <c r="AE40" s="647"/>
      <c r="AF40" s="647"/>
      <c r="AG40" s="647"/>
      <c r="AH40" s="647"/>
      <c r="AI40" s="647"/>
      <c r="AJ40" s="647"/>
      <c r="AK40" s="647"/>
      <c r="AL40" s="611" t="s">
        <v>176</v>
      </c>
      <c r="AM40" s="612"/>
      <c r="AN40" s="612"/>
      <c r="AO40" s="648"/>
      <c r="AQ40" s="641" t="s">
        <v>344</v>
      </c>
      <c r="AR40" s="642"/>
      <c r="AS40" s="642"/>
      <c r="AT40" s="642"/>
      <c r="AU40" s="642"/>
      <c r="AV40" s="642"/>
      <c r="AW40" s="642"/>
      <c r="AX40" s="642"/>
      <c r="AY40" s="643"/>
      <c r="AZ40" s="608" t="s">
        <v>228</v>
      </c>
      <c r="BA40" s="609"/>
      <c r="BB40" s="609"/>
      <c r="BC40" s="609"/>
      <c r="BD40" s="621"/>
      <c r="BE40" s="621"/>
      <c r="BF40" s="644"/>
      <c r="BG40" s="649" t="s">
        <v>345</v>
      </c>
      <c r="BH40" s="650"/>
      <c r="BI40" s="650"/>
      <c r="BJ40" s="650"/>
      <c r="BK40" s="650"/>
      <c r="BL40" s="217"/>
      <c r="BM40" s="606" t="s">
        <v>346</v>
      </c>
      <c r="BN40" s="606"/>
      <c r="BO40" s="606"/>
      <c r="BP40" s="606"/>
      <c r="BQ40" s="606"/>
      <c r="BR40" s="606"/>
      <c r="BS40" s="606"/>
      <c r="BT40" s="606"/>
      <c r="BU40" s="607"/>
      <c r="BV40" s="608">
        <v>92</v>
      </c>
      <c r="BW40" s="609"/>
      <c r="BX40" s="609"/>
      <c r="BY40" s="609"/>
      <c r="BZ40" s="609"/>
      <c r="CA40" s="609"/>
      <c r="CB40" s="645"/>
      <c r="CD40" s="605" t="s">
        <v>347</v>
      </c>
      <c r="CE40" s="606"/>
      <c r="CF40" s="606"/>
      <c r="CG40" s="606"/>
      <c r="CH40" s="606"/>
      <c r="CI40" s="606"/>
      <c r="CJ40" s="606"/>
      <c r="CK40" s="606"/>
      <c r="CL40" s="606"/>
      <c r="CM40" s="606"/>
      <c r="CN40" s="606"/>
      <c r="CO40" s="606"/>
      <c r="CP40" s="606"/>
      <c r="CQ40" s="607"/>
      <c r="CR40" s="608">
        <v>84000</v>
      </c>
      <c r="CS40" s="609"/>
      <c r="CT40" s="609"/>
      <c r="CU40" s="609"/>
      <c r="CV40" s="609"/>
      <c r="CW40" s="609"/>
      <c r="CX40" s="609"/>
      <c r="CY40" s="610"/>
      <c r="CZ40" s="611">
        <v>0.8</v>
      </c>
      <c r="DA40" s="623"/>
      <c r="DB40" s="623"/>
      <c r="DC40" s="624"/>
      <c r="DD40" s="614" t="s">
        <v>245</v>
      </c>
      <c r="DE40" s="609"/>
      <c r="DF40" s="609"/>
      <c r="DG40" s="609"/>
      <c r="DH40" s="609"/>
      <c r="DI40" s="609"/>
      <c r="DJ40" s="609"/>
      <c r="DK40" s="610"/>
      <c r="DL40" s="614" t="s">
        <v>228</v>
      </c>
      <c r="DM40" s="609"/>
      <c r="DN40" s="609"/>
      <c r="DO40" s="609"/>
      <c r="DP40" s="609"/>
      <c r="DQ40" s="609"/>
      <c r="DR40" s="609"/>
      <c r="DS40" s="609"/>
      <c r="DT40" s="609"/>
      <c r="DU40" s="609"/>
      <c r="DV40" s="610"/>
      <c r="DW40" s="611" t="s">
        <v>228</v>
      </c>
      <c r="DX40" s="623"/>
      <c r="DY40" s="623"/>
      <c r="DZ40" s="623"/>
      <c r="EA40" s="623"/>
      <c r="EB40" s="623"/>
      <c r="EC40" s="635"/>
    </row>
    <row r="41" spans="2:133" ht="11.25" customHeight="1" x14ac:dyDescent="0.2">
      <c r="B41" s="589" t="s">
        <v>348</v>
      </c>
      <c r="C41" s="590"/>
      <c r="D41" s="590"/>
      <c r="E41" s="590"/>
      <c r="F41" s="590"/>
      <c r="G41" s="590"/>
      <c r="H41" s="590"/>
      <c r="I41" s="590"/>
      <c r="J41" s="590"/>
      <c r="K41" s="590"/>
      <c r="L41" s="590"/>
      <c r="M41" s="590"/>
      <c r="N41" s="590"/>
      <c r="O41" s="590"/>
      <c r="P41" s="590"/>
      <c r="Q41" s="591"/>
      <c r="R41" s="592">
        <v>10341703</v>
      </c>
      <c r="S41" s="633"/>
      <c r="T41" s="633"/>
      <c r="U41" s="633"/>
      <c r="V41" s="633"/>
      <c r="W41" s="633"/>
      <c r="X41" s="633"/>
      <c r="Y41" s="636"/>
      <c r="Z41" s="637">
        <v>100</v>
      </c>
      <c r="AA41" s="637"/>
      <c r="AB41" s="637"/>
      <c r="AC41" s="637"/>
      <c r="AD41" s="638">
        <v>5316171</v>
      </c>
      <c r="AE41" s="638"/>
      <c r="AF41" s="638"/>
      <c r="AG41" s="638"/>
      <c r="AH41" s="638"/>
      <c r="AI41" s="638"/>
      <c r="AJ41" s="638"/>
      <c r="AK41" s="638"/>
      <c r="AL41" s="595">
        <v>100</v>
      </c>
      <c r="AM41" s="639"/>
      <c r="AN41" s="639"/>
      <c r="AO41" s="640"/>
      <c r="AQ41" s="641" t="s">
        <v>349</v>
      </c>
      <c r="AR41" s="642"/>
      <c r="AS41" s="642"/>
      <c r="AT41" s="642"/>
      <c r="AU41" s="642"/>
      <c r="AV41" s="642"/>
      <c r="AW41" s="642"/>
      <c r="AX41" s="642"/>
      <c r="AY41" s="643"/>
      <c r="AZ41" s="608">
        <v>216142</v>
      </c>
      <c r="BA41" s="609"/>
      <c r="BB41" s="609"/>
      <c r="BC41" s="609"/>
      <c r="BD41" s="621"/>
      <c r="BE41" s="621"/>
      <c r="BF41" s="644"/>
      <c r="BG41" s="649"/>
      <c r="BH41" s="650"/>
      <c r="BI41" s="650"/>
      <c r="BJ41" s="650"/>
      <c r="BK41" s="650"/>
      <c r="BL41" s="217"/>
      <c r="BM41" s="606" t="s">
        <v>350</v>
      </c>
      <c r="BN41" s="606"/>
      <c r="BO41" s="606"/>
      <c r="BP41" s="606"/>
      <c r="BQ41" s="606"/>
      <c r="BR41" s="606"/>
      <c r="BS41" s="606"/>
      <c r="BT41" s="606"/>
      <c r="BU41" s="607"/>
      <c r="BV41" s="608" t="s">
        <v>176</v>
      </c>
      <c r="BW41" s="609"/>
      <c r="BX41" s="609"/>
      <c r="BY41" s="609"/>
      <c r="BZ41" s="609"/>
      <c r="CA41" s="609"/>
      <c r="CB41" s="645"/>
      <c r="CD41" s="605" t="s">
        <v>351</v>
      </c>
      <c r="CE41" s="606"/>
      <c r="CF41" s="606"/>
      <c r="CG41" s="606"/>
      <c r="CH41" s="606"/>
      <c r="CI41" s="606"/>
      <c r="CJ41" s="606"/>
      <c r="CK41" s="606"/>
      <c r="CL41" s="606"/>
      <c r="CM41" s="606"/>
      <c r="CN41" s="606"/>
      <c r="CO41" s="606"/>
      <c r="CP41" s="606"/>
      <c r="CQ41" s="607"/>
      <c r="CR41" s="608" t="s">
        <v>176</v>
      </c>
      <c r="CS41" s="621"/>
      <c r="CT41" s="621"/>
      <c r="CU41" s="621"/>
      <c r="CV41" s="621"/>
      <c r="CW41" s="621"/>
      <c r="CX41" s="621"/>
      <c r="CY41" s="622"/>
      <c r="CZ41" s="611" t="s">
        <v>176</v>
      </c>
      <c r="DA41" s="623"/>
      <c r="DB41" s="623"/>
      <c r="DC41" s="624"/>
      <c r="DD41" s="614" t="s">
        <v>176</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352</v>
      </c>
      <c r="AR42" s="654"/>
      <c r="AS42" s="654"/>
      <c r="AT42" s="654"/>
      <c r="AU42" s="654"/>
      <c r="AV42" s="654"/>
      <c r="AW42" s="654"/>
      <c r="AX42" s="654"/>
      <c r="AY42" s="655"/>
      <c r="AZ42" s="592">
        <v>733479</v>
      </c>
      <c r="BA42" s="633"/>
      <c r="BB42" s="633"/>
      <c r="BC42" s="633"/>
      <c r="BD42" s="593"/>
      <c r="BE42" s="593"/>
      <c r="BF42" s="656"/>
      <c r="BG42" s="651"/>
      <c r="BH42" s="652"/>
      <c r="BI42" s="652"/>
      <c r="BJ42" s="652"/>
      <c r="BK42" s="652"/>
      <c r="BL42" s="218"/>
      <c r="BM42" s="590" t="s">
        <v>353</v>
      </c>
      <c r="BN42" s="590"/>
      <c r="BO42" s="590"/>
      <c r="BP42" s="590"/>
      <c r="BQ42" s="590"/>
      <c r="BR42" s="590"/>
      <c r="BS42" s="590"/>
      <c r="BT42" s="590"/>
      <c r="BU42" s="591"/>
      <c r="BV42" s="592">
        <v>340</v>
      </c>
      <c r="BW42" s="633"/>
      <c r="BX42" s="633"/>
      <c r="BY42" s="633"/>
      <c r="BZ42" s="633"/>
      <c r="CA42" s="633"/>
      <c r="CB42" s="634"/>
      <c r="CD42" s="605" t="s">
        <v>354</v>
      </c>
      <c r="CE42" s="606"/>
      <c r="CF42" s="606"/>
      <c r="CG42" s="606"/>
      <c r="CH42" s="606"/>
      <c r="CI42" s="606"/>
      <c r="CJ42" s="606"/>
      <c r="CK42" s="606"/>
      <c r="CL42" s="606"/>
      <c r="CM42" s="606"/>
      <c r="CN42" s="606"/>
      <c r="CO42" s="606"/>
      <c r="CP42" s="606"/>
      <c r="CQ42" s="607"/>
      <c r="CR42" s="608">
        <v>852564</v>
      </c>
      <c r="CS42" s="621"/>
      <c r="CT42" s="621"/>
      <c r="CU42" s="621"/>
      <c r="CV42" s="621"/>
      <c r="CW42" s="621"/>
      <c r="CX42" s="621"/>
      <c r="CY42" s="622"/>
      <c r="CZ42" s="611">
        <v>8.6</v>
      </c>
      <c r="DA42" s="623"/>
      <c r="DB42" s="623"/>
      <c r="DC42" s="624"/>
      <c r="DD42" s="614">
        <v>267463</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355</v>
      </c>
      <c r="CD43" s="605" t="s">
        <v>356</v>
      </c>
      <c r="CE43" s="606"/>
      <c r="CF43" s="606"/>
      <c r="CG43" s="606"/>
      <c r="CH43" s="606"/>
      <c r="CI43" s="606"/>
      <c r="CJ43" s="606"/>
      <c r="CK43" s="606"/>
      <c r="CL43" s="606"/>
      <c r="CM43" s="606"/>
      <c r="CN43" s="606"/>
      <c r="CO43" s="606"/>
      <c r="CP43" s="606"/>
      <c r="CQ43" s="607"/>
      <c r="CR43" s="608">
        <v>55342</v>
      </c>
      <c r="CS43" s="621"/>
      <c r="CT43" s="621"/>
      <c r="CU43" s="621"/>
      <c r="CV43" s="621"/>
      <c r="CW43" s="621"/>
      <c r="CX43" s="621"/>
      <c r="CY43" s="622"/>
      <c r="CZ43" s="611">
        <v>0.6</v>
      </c>
      <c r="DA43" s="623"/>
      <c r="DB43" s="623"/>
      <c r="DC43" s="624"/>
      <c r="DD43" s="614">
        <v>55318</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357</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305</v>
      </c>
      <c r="CE44" s="628"/>
      <c r="CF44" s="605" t="s">
        <v>358</v>
      </c>
      <c r="CG44" s="606"/>
      <c r="CH44" s="606"/>
      <c r="CI44" s="606"/>
      <c r="CJ44" s="606"/>
      <c r="CK44" s="606"/>
      <c r="CL44" s="606"/>
      <c r="CM44" s="606"/>
      <c r="CN44" s="606"/>
      <c r="CO44" s="606"/>
      <c r="CP44" s="606"/>
      <c r="CQ44" s="607"/>
      <c r="CR44" s="608">
        <v>831270</v>
      </c>
      <c r="CS44" s="609"/>
      <c r="CT44" s="609"/>
      <c r="CU44" s="609"/>
      <c r="CV44" s="609"/>
      <c r="CW44" s="609"/>
      <c r="CX44" s="609"/>
      <c r="CY44" s="610"/>
      <c r="CZ44" s="611">
        <v>8.4</v>
      </c>
      <c r="DA44" s="612"/>
      <c r="DB44" s="612"/>
      <c r="DC44" s="613"/>
      <c r="DD44" s="614">
        <v>261189</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359</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360</v>
      </c>
      <c r="CG45" s="606"/>
      <c r="CH45" s="606"/>
      <c r="CI45" s="606"/>
      <c r="CJ45" s="606"/>
      <c r="CK45" s="606"/>
      <c r="CL45" s="606"/>
      <c r="CM45" s="606"/>
      <c r="CN45" s="606"/>
      <c r="CO45" s="606"/>
      <c r="CP45" s="606"/>
      <c r="CQ45" s="607"/>
      <c r="CR45" s="608">
        <v>407474</v>
      </c>
      <c r="CS45" s="621"/>
      <c r="CT45" s="621"/>
      <c r="CU45" s="621"/>
      <c r="CV45" s="621"/>
      <c r="CW45" s="621"/>
      <c r="CX45" s="621"/>
      <c r="CY45" s="622"/>
      <c r="CZ45" s="611">
        <v>4.0999999999999996</v>
      </c>
      <c r="DA45" s="623"/>
      <c r="DB45" s="623"/>
      <c r="DC45" s="624"/>
      <c r="DD45" s="614">
        <v>51147</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361</v>
      </c>
      <c r="CG46" s="606"/>
      <c r="CH46" s="606"/>
      <c r="CI46" s="606"/>
      <c r="CJ46" s="606"/>
      <c r="CK46" s="606"/>
      <c r="CL46" s="606"/>
      <c r="CM46" s="606"/>
      <c r="CN46" s="606"/>
      <c r="CO46" s="606"/>
      <c r="CP46" s="606"/>
      <c r="CQ46" s="607"/>
      <c r="CR46" s="608">
        <v>407624</v>
      </c>
      <c r="CS46" s="609"/>
      <c r="CT46" s="609"/>
      <c r="CU46" s="609"/>
      <c r="CV46" s="609"/>
      <c r="CW46" s="609"/>
      <c r="CX46" s="609"/>
      <c r="CY46" s="610"/>
      <c r="CZ46" s="611">
        <v>4.0999999999999996</v>
      </c>
      <c r="DA46" s="612"/>
      <c r="DB46" s="612"/>
      <c r="DC46" s="613"/>
      <c r="DD46" s="614">
        <v>205970</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362</v>
      </c>
      <c r="CG47" s="606"/>
      <c r="CH47" s="606"/>
      <c r="CI47" s="606"/>
      <c r="CJ47" s="606"/>
      <c r="CK47" s="606"/>
      <c r="CL47" s="606"/>
      <c r="CM47" s="606"/>
      <c r="CN47" s="606"/>
      <c r="CO47" s="606"/>
      <c r="CP47" s="606"/>
      <c r="CQ47" s="607"/>
      <c r="CR47" s="608">
        <v>21294</v>
      </c>
      <c r="CS47" s="621"/>
      <c r="CT47" s="621"/>
      <c r="CU47" s="621"/>
      <c r="CV47" s="621"/>
      <c r="CW47" s="621"/>
      <c r="CX47" s="621"/>
      <c r="CY47" s="622"/>
      <c r="CZ47" s="611">
        <v>0.2</v>
      </c>
      <c r="DA47" s="623"/>
      <c r="DB47" s="623"/>
      <c r="DC47" s="624"/>
      <c r="DD47" s="614">
        <v>6274</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363</v>
      </c>
      <c r="CG48" s="606"/>
      <c r="CH48" s="606"/>
      <c r="CI48" s="606"/>
      <c r="CJ48" s="606"/>
      <c r="CK48" s="606"/>
      <c r="CL48" s="606"/>
      <c r="CM48" s="606"/>
      <c r="CN48" s="606"/>
      <c r="CO48" s="606"/>
      <c r="CP48" s="606"/>
      <c r="CQ48" s="607"/>
      <c r="CR48" s="608" t="s">
        <v>245</v>
      </c>
      <c r="CS48" s="609"/>
      <c r="CT48" s="609"/>
      <c r="CU48" s="609"/>
      <c r="CV48" s="609"/>
      <c r="CW48" s="609"/>
      <c r="CX48" s="609"/>
      <c r="CY48" s="610"/>
      <c r="CZ48" s="611" t="s">
        <v>228</v>
      </c>
      <c r="DA48" s="612"/>
      <c r="DB48" s="612"/>
      <c r="DC48" s="613"/>
      <c r="DD48" s="614" t="s">
        <v>245</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364</v>
      </c>
      <c r="CE49" s="590"/>
      <c r="CF49" s="590"/>
      <c r="CG49" s="590"/>
      <c r="CH49" s="590"/>
      <c r="CI49" s="590"/>
      <c r="CJ49" s="590"/>
      <c r="CK49" s="590"/>
      <c r="CL49" s="590"/>
      <c r="CM49" s="590"/>
      <c r="CN49" s="590"/>
      <c r="CO49" s="590"/>
      <c r="CP49" s="590"/>
      <c r="CQ49" s="591"/>
      <c r="CR49" s="592">
        <v>9941967</v>
      </c>
      <c r="CS49" s="593"/>
      <c r="CT49" s="593"/>
      <c r="CU49" s="593"/>
      <c r="CV49" s="593"/>
      <c r="CW49" s="593"/>
      <c r="CX49" s="593"/>
      <c r="CY49" s="594"/>
      <c r="CZ49" s="595">
        <v>100</v>
      </c>
      <c r="DA49" s="596"/>
      <c r="DB49" s="596"/>
      <c r="DC49" s="597"/>
      <c r="DD49" s="598">
        <v>6109530</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gC6HpRNhzNzdhHMPoqK0xFx9HDgOSCNsMKWos36jAomuc60jlMWd1QoH5shrY6e273++WMjVqfz9mDHtpzC0qQ==" saltValue="Zd9gj8LkjhlQVwb5ILnTv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365</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366</v>
      </c>
      <c r="DK2" s="1079"/>
      <c r="DL2" s="1079"/>
      <c r="DM2" s="1079"/>
      <c r="DN2" s="1079"/>
      <c r="DO2" s="1080"/>
      <c r="DP2" s="222"/>
      <c r="DQ2" s="1078" t="s">
        <v>367</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368</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369</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370</v>
      </c>
      <c r="B5" s="983"/>
      <c r="C5" s="983"/>
      <c r="D5" s="983"/>
      <c r="E5" s="983"/>
      <c r="F5" s="983"/>
      <c r="G5" s="983"/>
      <c r="H5" s="983"/>
      <c r="I5" s="983"/>
      <c r="J5" s="983"/>
      <c r="K5" s="983"/>
      <c r="L5" s="983"/>
      <c r="M5" s="983"/>
      <c r="N5" s="983"/>
      <c r="O5" s="983"/>
      <c r="P5" s="984"/>
      <c r="Q5" s="988" t="s">
        <v>371</v>
      </c>
      <c r="R5" s="989"/>
      <c r="S5" s="989"/>
      <c r="T5" s="989"/>
      <c r="U5" s="990"/>
      <c r="V5" s="988" t="s">
        <v>372</v>
      </c>
      <c r="W5" s="989"/>
      <c r="X5" s="989"/>
      <c r="Y5" s="989"/>
      <c r="Z5" s="990"/>
      <c r="AA5" s="988" t="s">
        <v>373</v>
      </c>
      <c r="AB5" s="989"/>
      <c r="AC5" s="989"/>
      <c r="AD5" s="989"/>
      <c r="AE5" s="989"/>
      <c r="AF5" s="1081" t="s">
        <v>374</v>
      </c>
      <c r="AG5" s="989"/>
      <c r="AH5" s="989"/>
      <c r="AI5" s="989"/>
      <c r="AJ5" s="1002"/>
      <c r="AK5" s="989" t="s">
        <v>375</v>
      </c>
      <c r="AL5" s="989"/>
      <c r="AM5" s="989"/>
      <c r="AN5" s="989"/>
      <c r="AO5" s="990"/>
      <c r="AP5" s="988" t="s">
        <v>376</v>
      </c>
      <c r="AQ5" s="989"/>
      <c r="AR5" s="989"/>
      <c r="AS5" s="989"/>
      <c r="AT5" s="990"/>
      <c r="AU5" s="988" t="s">
        <v>377</v>
      </c>
      <c r="AV5" s="989"/>
      <c r="AW5" s="989"/>
      <c r="AX5" s="989"/>
      <c r="AY5" s="1002"/>
      <c r="AZ5" s="226"/>
      <c r="BA5" s="226"/>
      <c r="BB5" s="226"/>
      <c r="BC5" s="226"/>
      <c r="BD5" s="226"/>
      <c r="BE5" s="227"/>
      <c r="BF5" s="227"/>
      <c r="BG5" s="227"/>
      <c r="BH5" s="227"/>
      <c r="BI5" s="227"/>
      <c r="BJ5" s="227"/>
      <c r="BK5" s="227"/>
      <c r="BL5" s="227"/>
      <c r="BM5" s="227"/>
      <c r="BN5" s="227"/>
      <c r="BO5" s="227"/>
      <c r="BP5" s="227"/>
      <c r="BQ5" s="982" t="s">
        <v>378</v>
      </c>
      <c r="BR5" s="983"/>
      <c r="BS5" s="983"/>
      <c r="BT5" s="983"/>
      <c r="BU5" s="983"/>
      <c r="BV5" s="983"/>
      <c r="BW5" s="983"/>
      <c r="BX5" s="983"/>
      <c r="BY5" s="983"/>
      <c r="BZ5" s="983"/>
      <c r="CA5" s="983"/>
      <c r="CB5" s="983"/>
      <c r="CC5" s="983"/>
      <c r="CD5" s="983"/>
      <c r="CE5" s="983"/>
      <c r="CF5" s="983"/>
      <c r="CG5" s="984"/>
      <c r="CH5" s="988" t="s">
        <v>379</v>
      </c>
      <c r="CI5" s="989"/>
      <c r="CJ5" s="989"/>
      <c r="CK5" s="989"/>
      <c r="CL5" s="990"/>
      <c r="CM5" s="988" t="s">
        <v>380</v>
      </c>
      <c r="CN5" s="989"/>
      <c r="CO5" s="989"/>
      <c r="CP5" s="989"/>
      <c r="CQ5" s="990"/>
      <c r="CR5" s="988" t="s">
        <v>381</v>
      </c>
      <c r="CS5" s="989"/>
      <c r="CT5" s="989"/>
      <c r="CU5" s="989"/>
      <c r="CV5" s="990"/>
      <c r="CW5" s="988" t="s">
        <v>382</v>
      </c>
      <c r="CX5" s="989"/>
      <c r="CY5" s="989"/>
      <c r="CZ5" s="989"/>
      <c r="DA5" s="990"/>
      <c r="DB5" s="988" t="s">
        <v>383</v>
      </c>
      <c r="DC5" s="989"/>
      <c r="DD5" s="989"/>
      <c r="DE5" s="989"/>
      <c r="DF5" s="990"/>
      <c r="DG5" s="1071" t="s">
        <v>384</v>
      </c>
      <c r="DH5" s="1072"/>
      <c r="DI5" s="1072"/>
      <c r="DJ5" s="1072"/>
      <c r="DK5" s="1073"/>
      <c r="DL5" s="1071" t="s">
        <v>385</v>
      </c>
      <c r="DM5" s="1072"/>
      <c r="DN5" s="1072"/>
      <c r="DO5" s="1072"/>
      <c r="DP5" s="1073"/>
      <c r="DQ5" s="988" t="s">
        <v>386</v>
      </c>
      <c r="DR5" s="989"/>
      <c r="DS5" s="989"/>
      <c r="DT5" s="989"/>
      <c r="DU5" s="990"/>
      <c r="DV5" s="988" t="s">
        <v>377</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2">
      <c r="A7" s="230">
        <v>1</v>
      </c>
      <c r="B7" s="1034" t="s">
        <v>387</v>
      </c>
      <c r="C7" s="1035"/>
      <c r="D7" s="1035"/>
      <c r="E7" s="1035"/>
      <c r="F7" s="1035"/>
      <c r="G7" s="1035"/>
      <c r="H7" s="1035"/>
      <c r="I7" s="1035"/>
      <c r="J7" s="1035"/>
      <c r="K7" s="1035"/>
      <c r="L7" s="1035"/>
      <c r="M7" s="1035"/>
      <c r="N7" s="1035"/>
      <c r="O7" s="1035"/>
      <c r="P7" s="1036"/>
      <c r="Q7" s="1089">
        <v>10356</v>
      </c>
      <c r="R7" s="1090"/>
      <c r="S7" s="1090"/>
      <c r="T7" s="1090"/>
      <c r="U7" s="1090"/>
      <c r="V7" s="1090">
        <v>9956</v>
      </c>
      <c r="W7" s="1090"/>
      <c r="X7" s="1090"/>
      <c r="Y7" s="1090"/>
      <c r="Z7" s="1090"/>
      <c r="AA7" s="1090">
        <v>400</v>
      </c>
      <c r="AB7" s="1090"/>
      <c r="AC7" s="1090"/>
      <c r="AD7" s="1090"/>
      <c r="AE7" s="1091"/>
      <c r="AF7" s="1092">
        <v>365</v>
      </c>
      <c r="AG7" s="1093"/>
      <c r="AH7" s="1093"/>
      <c r="AI7" s="1093"/>
      <c r="AJ7" s="1094"/>
      <c r="AK7" s="1095">
        <v>525</v>
      </c>
      <c r="AL7" s="1096"/>
      <c r="AM7" s="1096"/>
      <c r="AN7" s="1096"/>
      <c r="AO7" s="1096"/>
      <c r="AP7" s="1096">
        <v>8323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595</v>
      </c>
      <c r="BT7" s="1087"/>
      <c r="BU7" s="1087"/>
      <c r="BV7" s="1087"/>
      <c r="BW7" s="1087"/>
      <c r="BX7" s="1087"/>
      <c r="BY7" s="1087"/>
      <c r="BZ7" s="1087"/>
      <c r="CA7" s="1087"/>
      <c r="CB7" s="1087"/>
      <c r="CC7" s="1087"/>
      <c r="CD7" s="1087"/>
      <c r="CE7" s="1087"/>
      <c r="CF7" s="1087"/>
      <c r="CG7" s="1099"/>
      <c r="CH7" s="1083" t="s">
        <v>603</v>
      </c>
      <c r="CI7" s="1084"/>
      <c r="CJ7" s="1084"/>
      <c r="CK7" s="1084"/>
      <c r="CL7" s="1085"/>
      <c r="CM7" s="1083">
        <v>228</v>
      </c>
      <c r="CN7" s="1084"/>
      <c r="CO7" s="1084"/>
      <c r="CP7" s="1084"/>
      <c r="CQ7" s="1085"/>
      <c r="CR7" s="1083">
        <v>2</v>
      </c>
      <c r="CS7" s="1084"/>
      <c r="CT7" s="1084"/>
      <c r="CU7" s="1084"/>
      <c r="CV7" s="1085"/>
      <c r="CW7" s="1083" t="s">
        <v>597</v>
      </c>
      <c r="CX7" s="1084"/>
      <c r="CY7" s="1084"/>
      <c r="CZ7" s="1084"/>
      <c r="DA7" s="1085"/>
      <c r="DB7" s="1083" t="s">
        <v>597</v>
      </c>
      <c r="DC7" s="1084"/>
      <c r="DD7" s="1084"/>
      <c r="DE7" s="1084"/>
      <c r="DF7" s="1085"/>
      <c r="DG7" s="1083" t="s">
        <v>597</v>
      </c>
      <c r="DH7" s="1084"/>
      <c r="DI7" s="1084"/>
      <c r="DJ7" s="1084"/>
      <c r="DK7" s="1085"/>
      <c r="DL7" s="1083" t="s">
        <v>597</v>
      </c>
      <c r="DM7" s="1084"/>
      <c r="DN7" s="1084"/>
      <c r="DO7" s="1084"/>
      <c r="DP7" s="1085"/>
      <c r="DQ7" s="1083" t="s">
        <v>597</v>
      </c>
      <c r="DR7" s="1084"/>
      <c r="DS7" s="1084"/>
      <c r="DT7" s="1084"/>
      <c r="DU7" s="1085"/>
      <c r="DV7" s="1086"/>
      <c r="DW7" s="1087"/>
      <c r="DX7" s="1087"/>
      <c r="DY7" s="1087"/>
      <c r="DZ7" s="1088"/>
      <c r="EA7" s="228"/>
    </row>
    <row r="8" spans="1:131" s="229" customFormat="1" ht="26.25" customHeight="1" x14ac:dyDescent="0.2">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2">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388</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389</v>
      </c>
      <c r="B23" s="924" t="s">
        <v>390</v>
      </c>
      <c r="C23" s="925"/>
      <c r="D23" s="925"/>
      <c r="E23" s="925"/>
      <c r="F23" s="925"/>
      <c r="G23" s="925"/>
      <c r="H23" s="925"/>
      <c r="I23" s="925"/>
      <c r="J23" s="925"/>
      <c r="K23" s="925"/>
      <c r="L23" s="925"/>
      <c r="M23" s="925"/>
      <c r="N23" s="925"/>
      <c r="O23" s="925"/>
      <c r="P23" s="935"/>
      <c r="Q23" s="1054">
        <v>10356</v>
      </c>
      <c r="R23" s="1048"/>
      <c r="S23" s="1048"/>
      <c r="T23" s="1048"/>
      <c r="U23" s="1048"/>
      <c r="V23" s="1048">
        <v>9956</v>
      </c>
      <c r="W23" s="1048"/>
      <c r="X23" s="1048"/>
      <c r="Y23" s="1048"/>
      <c r="Z23" s="1048"/>
      <c r="AA23" s="1048">
        <v>400</v>
      </c>
      <c r="AB23" s="1048"/>
      <c r="AC23" s="1048"/>
      <c r="AD23" s="1048"/>
      <c r="AE23" s="1055"/>
      <c r="AF23" s="1056">
        <v>365</v>
      </c>
      <c r="AG23" s="1048"/>
      <c r="AH23" s="1048"/>
      <c r="AI23" s="1048"/>
      <c r="AJ23" s="1057"/>
      <c r="AK23" s="1058"/>
      <c r="AL23" s="1059"/>
      <c r="AM23" s="1059"/>
      <c r="AN23" s="1059"/>
      <c r="AO23" s="1059"/>
      <c r="AP23" s="1048">
        <v>8323</v>
      </c>
      <c r="AQ23" s="1048"/>
      <c r="AR23" s="1048"/>
      <c r="AS23" s="1048"/>
      <c r="AT23" s="1048"/>
      <c r="AU23" s="1049"/>
      <c r="AV23" s="1049"/>
      <c r="AW23" s="1049"/>
      <c r="AX23" s="1049"/>
      <c r="AY23" s="1050"/>
      <c r="AZ23" s="1051" t="s">
        <v>391</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392</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393</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370</v>
      </c>
      <c r="B26" s="983"/>
      <c r="C26" s="983"/>
      <c r="D26" s="983"/>
      <c r="E26" s="983"/>
      <c r="F26" s="983"/>
      <c r="G26" s="983"/>
      <c r="H26" s="983"/>
      <c r="I26" s="983"/>
      <c r="J26" s="983"/>
      <c r="K26" s="983"/>
      <c r="L26" s="983"/>
      <c r="M26" s="983"/>
      <c r="N26" s="983"/>
      <c r="O26" s="983"/>
      <c r="P26" s="984"/>
      <c r="Q26" s="988" t="s">
        <v>394</v>
      </c>
      <c r="R26" s="989"/>
      <c r="S26" s="989"/>
      <c r="T26" s="989"/>
      <c r="U26" s="990"/>
      <c r="V26" s="988" t="s">
        <v>395</v>
      </c>
      <c r="W26" s="989"/>
      <c r="X26" s="989"/>
      <c r="Y26" s="989"/>
      <c r="Z26" s="990"/>
      <c r="AA26" s="988" t="s">
        <v>396</v>
      </c>
      <c r="AB26" s="989"/>
      <c r="AC26" s="989"/>
      <c r="AD26" s="989"/>
      <c r="AE26" s="989"/>
      <c r="AF26" s="1042" t="s">
        <v>397</v>
      </c>
      <c r="AG26" s="995"/>
      <c r="AH26" s="995"/>
      <c r="AI26" s="995"/>
      <c r="AJ26" s="1043"/>
      <c r="AK26" s="989" t="s">
        <v>398</v>
      </c>
      <c r="AL26" s="989"/>
      <c r="AM26" s="989"/>
      <c r="AN26" s="989"/>
      <c r="AO26" s="990"/>
      <c r="AP26" s="988" t="s">
        <v>399</v>
      </c>
      <c r="AQ26" s="989"/>
      <c r="AR26" s="989"/>
      <c r="AS26" s="989"/>
      <c r="AT26" s="990"/>
      <c r="AU26" s="988" t="s">
        <v>400</v>
      </c>
      <c r="AV26" s="989"/>
      <c r="AW26" s="989"/>
      <c r="AX26" s="989"/>
      <c r="AY26" s="990"/>
      <c r="AZ26" s="988" t="s">
        <v>401</v>
      </c>
      <c r="BA26" s="989"/>
      <c r="BB26" s="989"/>
      <c r="BC26" s="989"/>
      <c r="BD26" s="990"/>
      <c r="BE26" s="988" t="s">
        <v>377</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402</v>
      </c>
      <c r="C28" s="1035"/>
      <c r="D28" s="1035"/>
      <c r="E28" s="1035"/>
      <c r="F28" s="1035"/>
      <c r="G28" s="1035"/>
      <c r="H28" s="1035"/>
      <c r="I28" s="1035"/>
      <c r="J28" s="1035"/>
      <c r="K28" s="1035"/>
      <c r="L28" s="1035"/>
      <c r="M28" s="1035"/>
      <c r="N28" s="1035"/>
      <c r="O28" s="1035"/>
      <c r="P28" s="1036"/>
      <c r="Q28" s="1037">
        <v>2570</v>
      </c>
      <c r="R28" s="1038"/>
      <c r="S28" s="1038"/>
      <c r="T28" s="1038"/>
      <c r="U28" s="1038"/>
      <c r="V28" s="1038">
        <v>2536</v>
      </c>
      <c r="W28" s="1038"/>
      <c r="X28" s="1038"/>
      <c r="Y28" s="1038"/>
      <c r="Z28" s="1038"/>
      <c r="AA28" s="1038">
        <v>35</v>
      </c>
      <c r="AB28" s="1038"/>
      <c r="AC28" s="1038"/>
      <c r="AD28" s="1038"/>
      <c r="AE28" s="1039"/>
      <c r="AF28" s="1040">
        <v>35</v>
      </c>
      <c r="AG28" s="1038"/>
      <c r="AH28" s="1038"/>
      <c r="AI28" s="1038"/>
      <c r="AJ28" s="1041"/>
      <c r="AK28" s="1029">
        <v>288</v>
      </c>
      <c r="AL28" s="1030"/>
      <c r="AM28" s="1030"/>
      <c r="AN28" s="1030"/>
      <c r="AO28" s="1030"/>
      <c r="AP28" s="1030" t="s">
        <v>597</v>
      </c>
      <c r="AQ28" s="1030"/>
      <c r="AR28" s="1030"/>
      <c r="AS28" s="1030"/>
      <c r="AT28" s="1030"/>
      <c r="AU28" s="1030" t="s">
        <v>597</v>
      </c>
      <c r="AV28" s="1030"/>
      <c r="AW28" s="1030"/>
      <c r="AX28" s="1030"/>
      <c r="AY28" s="1030"/>
      <c r="AZ28" s="1031" t="s">
        <v>597</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403</v>
      </c>
      <c r="C29" s="1018"/>
      <c r="D29" s="1018"/>
      <c r="E29" s="1018"/>
      <c r="F29" s="1018"/>
      <c r="G29" s="1018"/>
      <c r="H29" s="1018"/>
      <c r="I29" s="1018"/>
      <c r="J29" s="1018"/>
      <c r="K29" s="1018"/>
      <c r="L29" s="1018"/>
      <c r="M29" s="1018"/>
      <c r="N29" s="1018"/>
      <c r="O29" s="1018"/>
      <c r="P29" s="1019"/>
      <c r="Q29" s="1025">
        <v>2536</v>
      </c>
      <c r="R29" s="1026"/>
      <c r="S29" s="1026"/>
      <c r="T29" s="1026"/>
      <c r="U29" s="1026"/>
      <c r="V29" s="1026">
        <v>2405</v>
      </c>
      <c r="W29" s="1026"/>
      <c r="X29" s="1026"/>
      <c r="Y29" s="1026"/>
      <c r="Z29" s="1026"/>
      <c r="AA29" s="1026">
        <v>131</v>
      </c>
      <c r="AB29" s="1026"/>
      <c r="AC29" s="1026"/>
      <c r="AD29" s="1026"/>
      <c r="AE29" s="1027"/>
      <c r="AF29" s="1022">
        <v>131</v>
      </c>
      <c r="AG29" s="1023"/>
      <c r="AH29" s="1023"/>
      <c r="AI29" s="1023"/>
      <c r="AJ29" s="1024"/>
      <c r="AK29" s="967">
        <v>435</v>
      </c>
      <c r="AL29" s="958"/>
      <c r="AM29" s="958"/>
      <c r="AN29" s="958"/>
      <c r="AO29" s="958"/>
      <c r="AP29" s="958" t="s">
        <v>597</v>
      </c>
      <c r="AQ29" s="958"/>
      <c r="AR29" s="958"/>
      <c r="AS29" s="958"/>
      <c r="AT29" s="958"/>
      <c r="AU29" s="958" t="s">
        <v>597</v>
      </c>
      <c r="AV29" s="958"/>
      <c r="AW29" s="958"/>
      <c r="AX29" s="958"/>
      <c r="AY29" s="958"/>
      <c r="AZ29" s="1028" t="s">
        <v>597</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404</v>
      </c>
      <c r="C30" s="1018"/>
      <c r="D30" s="1018"/>
      <c r="E30" s="1018"/>
      <c r="F30" s="1018"/>
      <c r="G30" s="1018"/>
      <c r="H30" s="1018"/>
      <c r="I30" s="1018"/>
      <c r="J30" s="1018"/>
      <c r="K30" s="1018"/>
      <c r="L30" s="1018"/>
      <c r="M30" s="1018"/>
      <c r="N30" s="1018"/>
      <c r="O30" s="1018"/>
      <c r="P30" s="1019"/>
      <c r="Q30" s="1025">
        <v>270</v>
      </c>
      <c r="R30" s="1026"/>
      <c r="S30" s="1026"/>
      <c r="T30" s="1026"/>
      <c r="U30" s="1026"/>
      <c r="V30" s="1026">
        <v>270</v>
      </c>
      <c r="W30" s="1026"/>
      <c r="X30" s="1026"/>
      <c r="Y30" s="1026"/>
      <c r="Z30" s="1026"/>
      <c r="AA30" s="1026">
        <v>0</v>
      </c>
      <c r="AB30" s="1026"/>
      <c r="AC30" s="1026"/>
      <c r="AD30" s="1026"/>
      <c r="AE30" s="1027"/>
      <c r="AF30" s="1022">
        <v>0</v>
      </c>
      <c r="AG30" s="1023"/>
      <c r="AH30" s="1023"/>
      <c r="AI30" s="1023"/>
      <c r="AJ30" s="1024"/>
      <c r="AK30" s="967">
        <v>95</v>
      </c>
      <c r="AL30" s="958"/>
      <c r="AM30" s="958"/>
      <c r="AN30" s="958"/>
      <c r="AO30" s="958"/>
      <c r="AP30" s="958" t="s">
        <v>597</v>
      </c>
      <c r="AQ30" s="958"/>
      <c r="AR30" s="958"/>
      <c r="AS30" s="958"/>
      <c r="AT30" s="958"/>
      <c r="AU30" s="958" t="s">
        <v>597</v>
      </c>
      <c r="AV30" s="958"/>
      <c r="AW30" s="958"/>
      <c r="AX30" s="958"/>
      <c r="AY30" s="958"/>
      <c r="AZ30" s="1028" t="s">
        <v>597</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t="s">
        <v>405</v>
      </c>
      <c r="C31" s="1018"/>
      <c r="D31" s="1018"/>
      <c r="E31" s="1018"/>
      <c r="F31" s="1018"/>
      <c r="G31" s="1018"/>
      <c r="H31" s="1018"/>
      <c r="I31" s="1018"/>
      <c r="J31" s="1018"/>
      <c r="K31" s="1018"/>
      <c r="L31" s="1018"/>
      <c r="M31" s="1018"/>
      <c r="N31" s="1018"/>
      <c r="O31" s="1018"/>
      <c r="P31" s="1019"/>
      <c r="Q31" s="1025">
        <v>439</v>
      </c>
      <c r="R31" s="1026"/>
      <c r="S31" s="1026"/>
      <c r="T31" s="1026"/>
      <c r="U31" s="1026"/>
      <c r="V31" s="1026">
        <v>363</v>
      </c>
      <c r="W31" s="1026"/>
      <c r="X31" s="1026"/>
      <c r="Y31" s="1026"/>
      <c r="Z31" s="1026"/>
      <c r="AA31" s="1026">
        <v>76</v>
      </c>
      <c r="AB31" s="1026"/>
      <c r="AC31" s="1026"/>
      <c r="AD31" s="1026"/>
      <c r="AE31" s="1027"/>
      <c r="AF31" s="1022">
        <v>301</v>
      </c>
      <c r="AG31" s="1023"/>
      <c r="AH31" s="1023"/>
      <c r="AI31" s="1023"/>
      <c r="AJ31" s="1024"/>
      <c r="AK31" s="967">
        <v>58</v>
      </c>
      <c r="AL31" s="958"/>
      <c r="AM31" s="958"/>
      <c r="AN31" s="958"/>
      <c r="AO31" s="958"/>
      <c r="AP31" s="958">
        <v>2491</v>
      </c>
      <c r="AQ31" s="958"/>
      <c r="AR31" s="958"/>
      <c r="AS31" s="958"/>
      <c r="AT31" s="958"/>
      <c r="AU31" s="958">
        <v>174</v>
      </c>
      <c r="AV31" s="958"/>
      <c r="AW31" s="958"/>
      <c r="AX31" s="958"/>
      <c r="AY31" s="958"/>
      <c r="AZ31" s="1028" t="s">
        <v>597</v>
      </c>
      <c r="BA31" s="1028"/>
      <c r="BB31" s="1028"/>
      <c r="BC31" s="1028"/>
      <c r="BD31" s="1028"/>
      <c r="BE31" s="959" t="s">
        <v>406</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t="s">
        <v>407</v>
      </c>
      <c r="C32" s="1018"/>
      <c r="D32" s="1018"/>
      <c r="E32" s="1018"/>
      <c r="F32" s="1018"/>
      <c r="G32" s="1018"/>
      <c r="H32" s="1018"/>
      <c r="I32" s="1018"/>
      <c r="J32" s="1018"/>
      <c r="K32" s="1018"/>
      <c r="L32" s="1018"/>
      <c r="M32" s="1018"/>
      <c r="N32" s="1018"/>
      <c r="O32" s="1018"/>
      <c r="P32" s="1019"/>
      <c r="Q32" s="1025">
        <v>353</v>
      </c>
      <c r="R32" s="1026"/>
      <c r="S32" s="1026"/>
      <c r="T32" s="1026"/>
      <c r="U32" s="1026"/>
      <c r="V32" s="1026">
        <v>323</v>
      </c>
      <c r="W32" s="1026"/>
      <c r="X32" s="1026"/>
      <c r="Y32" s="1026"/>
      <c r="Z32" s="1026"/>
      <c r="AA32" s="1026">
        <v>30</v>
      </c>
      <c r="AB32" s="1026"/>
      <c r="AC32" s="1026"/>
      <c r="AD32" s="1026"/>
      <c r="AE32" s="1027"/>
      <c r="AF32" s="1022">
        <v>30</v>
      </c>
      <c r="AG32" s="1023"/>
      <c r="AH32" s="1023"/>
      <c r="AI32" s="1023"/>
      <c r="AJ32" s="1024"/>
      <c r="AK32" s="967">
        <v>219</v>
      </c>
      <c r="AL32" s="958"/>
      <c r="AM32" s="958"/>
      <c r="AN32" s="958"/>
      <c r="AO32" s="958"/>
      <c r="AP32" s="958">
        <v>2277</v>
      </c>
      <c r="AQ32" s="958"/>
      <c r="AR32" s="958"/>
      <c r="AS32" s="958"/>
      <c r="AT32" s="958"/>
      <c r="AU32" s="958">
        <v>2208</v>
      </c>
      <c r="AV32" s="958"/>
      <c r="AW32" s="958"/>
      <c r="AX32" s="958"/>
      <c r="AY32" s="958"/>
      <c r="AZ32" s="1028" t="s">
        <v>597</v>
      </c>
      <c r="BA32" s="1028"/>
      <c r="BB32" s="1028"/>
      <c r="BC32" s="1028"/>
      <c r="BD32" s="1028"/>
      <c r="BE32" s="959" t="s">
        <v>408</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409</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389</v>
      </c>
      <c r="B63" s="924" t="s">
        <v>410</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497</v>
      </c>
      <c r="AG63" s="946"/>
      <c r="AH63" s="946"/>
      <c r="AI63" s="946"/>
      <c r="AJ63" s="1009"/>
      <c r="AK63" s="1010"/>
      <c r="AL63" s="950"/>
      <c r="AM63" s="950"/>
      <c r="AN63" s="950"/>
      <c r="AO63" s="950"/>
      <c r="AP63" s="946">
        <v>4768</v>
      </c>
      <c r="AQ63" s="946"/>
      <c r="AR63" s="946"/>
      <c r="AS63" s="946"/>
      <c r="AT63" s="946"/>
      <c r="AU63" s="946">
        <v>2382</v>
      </c>
      <c r="AV63" s="946"/>
      <c r="AW63" s="946"/>
      <c r="AX63" s="946"/>
      <c r="AY63" s="946"/>
      <c r="AZ63" s="1004"/>
      <c r="BA63" s="1004"/>
      <c r="BB63" s="1004"/>
      <c r="BC63" s="1004"/>
      <c r="BD63" s="1004"/>
      <c r="BE63" s="947"/>
      <c r="BF63" s="947"/>
      <c r="BG63" s="947"/>
      <c r="BH63" s="947"/>
      <c r="BI63" s="948"/>
      <c r="BJ63" s="1005" t="s">
        <v>411</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413</v>
      </c>
      <c r="B66" s="983"/>
      <c r="C66" s="983"/>
      <c r="D66" s="983"/>
      <c r="E66" s="983"/>
      <c r="F66" s="983"/>
      <c r="G66" s="983"/>
      <c r="H66" s="983"/>
      <c r="I66" s="983"/>
      <c r="J66" s="983"/>
      <c r="K66" s="983"/>
      <c r="L66" s="983"/>
      <c r="M66" s="983"/>
      <c r="N66" s="983"/>
      <c r="O66" s="983"/>
      <c r="P66" s="984"/>
      <c r="Q66" s="988" t="s">
        <v>414</v>
      </c>
      <c r="R66" s="989"/>
      <c r="S66" s="989"/>
      <c r="T66" s="989"/>
      <c r="U66" s="990"/>
      <c r="V66" s="988" t="s">
        <v>395</v>
      </c>
      <c r="W66" s="989"/>
      <c r="X66" s="989"/>
      <c r="Y66" s="989"/>
      <c r="Z66" s="990"/>
      <c r="AA66" s="988" t="s">
        <v>415</v>
      </c>
      <c r="AB66" s="989"/>
      <c r="AC66" s="989"/>
      <c r="AD66" s="989"/>
      <c r="AE66" s="990"/>
      <c r="AF66" s="994" t="s">
        <v>416</v>
      </c>
      <c r="AG66" s="995"/>
      <c r="AH66" s="995"/>
      <c r="AI66" s="995"/>
      <c r="AJ66" s="996"/>
      <c r="AK66" s="988" t="s">
        <v>417</v>
      </c>
      <c r="AL66" s="983"/>
      <c r="AM66" s="983"/>
      <c r="AN66" s="983"/>
      <c r="AO66" s="984"/>
      <c r="AP66" s="988" t="s">
        <v>418</v>
      </c>
      <c r="AQ66" s="989"/>
      <c r="AR66" s="989"/>
      <c r="AS66" s="989"/>
      <c r="AT66" s="990"/>
      <c r="AU66" s="988" t="s">
        <v>419</v>
      </c>
      <c r="AV66" s="989"/>
      <c r="AW66" s="989"/>
      <c r="AX66" s="989"/>
      <c r="AY66" s="990"/>
      <c r="AZ66" s="988" t="s">
        <v>377</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590</v>
      </c>
      <c r="C68" s="973"/>
      <c r="D68" s="973"/>
      <c r="E68" s="973"/>
      <c r="F68" s="973"/>
      <c r="G68" s="973"/>
      <c r="H68" s="973"/>
      <c r="I68" s="973"/>
      <c r="J68" s="973"/>
      <c r="K68" s="973"/>
      <c r="L68" s="973"/>
      <c r="M68" s="973"/>
      <c r="N68" s="973"/>
      <c r="O68" s="973"/>
      <c r="P68" s="974"/>
      <c r="Q68" s="975">
        <v>1996</v>
      </c>
      <c r="R68" s="969"/>
      <c r="S68" s="969"/>
      <c r="T68" s="969"/>
      <c r="U68" s="969"/>
      <c r="V68" s="969">
        <v>1779</v>
      </c>
      <c r="W68" s="969"/>
      <c r="X68" s="969"/>
      <c r="Y68" s="969"/>
      <c r="Z68" s="969"/>
      <c r="AA68" s="969">
        <v>217</v>
      </c>
      <c r="AB68" s="969"/>
      <c r="AC68" s="969"/>
      <c r="AD68" s="969"/>
      <c r="AE68" s="969"/>
      <c r="AF68" s="969">
        <v>217</v>
      </c>
      <c r="AG68" s="969"/>
      <c r="AH68" s="969"/>
      <c r="AI68" s="969"/>
      <c r="AJ68" s="969"/>
      <c r="AK68" s="969">
        <v>58</v>
      </c>
      <c r="AL68" s="969"/>
      <c r="AM68" s="969"/>
      <c r="AN68" s="969"/>
      <c r="AO68" s="969"/>
      <c r="AP68" s="969" t="s">
        <v>597</v>
      </c>
      <c r="AQ68" s="969"/>
      <c r="AR68" s="969"/>
      <c r="AS68" s="969"/>
      <c r="AT68" s="969"/>
      <c r="AU68" s="969" t="s">
        <v>597</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591</v>
      </c>
      <c r="C69" s="962"/>
      <c r="D69" s="962"/>
      <c r="E69" s="962"/>
      <c r="F69" s="962"/>
      <c r="G69" s="962"/>
      <c r="H69" s="962"/>
      <c r="I69" s="962"/>
      <c r="J69" s="962"/>
      <c r="K69" s="962"/>
      <c r="L69" s="962"/>
      <c r="M69" s="962"/>
      <c r="N69" s="962"/>
      <c r="O69" s="962"/>
      <c r="P69" s="963"/>
      <c r="Q69" s="964">
        <v>45</v>
      </c>
      <c r="R69" s="958"/>
      <c r="S69" s="958"/>
      <c r="T69" s="958"/>
      <c r="U69" s="958"/>
      <c r="V69" s="958">
        <v>40</v>
      </c>
      <c r="W69" s="958"/>
      <c r="X69" s="958"/>
      <c r="Y69" s="958"/>
      <c r="Z69" s="958"/>
      <c r="AA69" s="958">
        <v>5</v>
      </c>
      <c r="AB69" s="958"/>
      <c r="AC69" s="958"/>
      <c r="AD69" s="958"/>
      <c r="AE69" s="958"/>
      <c r="AF69" s="958">
        <v>5</v>
      </c>
      <c r="AG69" s="958"/>
      <c r="AH69" s="958"/>
      <c r="AI69" s="958"/>
      <c r="AJ69" s="958"/>
      <c r="AK69" s="958">
        <v>28</v>
      </c>
      <c r="AL69" s="958"/>
      <c r="AM69" s="958"/>
      <c r="AN69" s="958"/>
      <c r="AO69" s="958"/>
      <c r="AP69" s="958" t="s">
        <v>597</v>
      </c>
      <c r="AQ69" s="958"/>
      <c r="AR69" s="958"/>
      <c r="AS69" s="958"/>
      <c r="AT69" s="958"/>
      <c r="AU69" s="958" t="s">
        <v>597</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592</v>
      </c>
      <c r="C70" s="962"/>
      <c r="D70" s="962"/>
      <c r="E70" s="962"/>
      <c r="F70" s="962"/>
      <c r="G70" s="962"/>
      <c r="H70" s="962"/>
      <c r="I70" s="962"/>
      <c r="J70" s="962"/>
      <c r="K70" s="962"/>
      <c r="L70" s="962"/>
      <c r="M70" s="962"/>
      <c r="N70" s="962"/>
      <c r="O70" s="962"/>
      <c r="P70" s="963"/>
      <c r="Q70" s="964">
        <v>22</v>
      </c>
      <c r="R70" s="958"/>
      <c r="S70" s="958"/>
      <c r="T70" s="958"/>
      <c r="U70" s="958"/>
      <c r="V70" s="958">
        <v>18</v>
      </c>
      <c r="W70" s="958"/>
      <c r="X70" s="958"/>
      <c r="Y70" s="958"/>
      <c r="Z70" s="958"/>
      <c r="AA70" s="958">
        <v>3</v>
      </c>
      <c r="AB70" s="958"/>
      <c r="AC70" s="958"/>
      <c r="AD70" s="958"/>
      <c r="AE70" s="958"/>
      <c r="AF70" s="958">
        <v>3</v>
      </c>
      <c r="AG70" s="958"/>
      <c r="AH70" s="958"/>
      <c r="AI70" s="958"/>
      <c r="AJ70" s="958"/>
      <c r="AK70" s="958" t="s">
        <v>597</v>
      </c>
      <c r="AL70" s="958"/>
      <c r="AM70" s="958"/>
      <c r="AN70" s="958"/>
      <c r="AO70" s="958"/>
      <c r="AP70" s="958" t="s">
        <v>597</v>
      </c>
      <c r="AQ70" s="958"/>
      <c r="AR70" s="958"/>
      <c r="AS70" s="958"/>
      <c r="AT70" s="958"/>
      <c r="AU70" s="958" t="s">
        <v>597</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593</v>
      </c>
      <c r="C71" s="962"/>
      <c r="D71" s="962"/>
      <c r="E71" s="962"/>
      <c r="F71" s="962"/>
      <c r="G71" s="962"/>
      <c r="H71" s="962"/>
      <c r="I71" s="962"/>
      <c r="J71" s="962"/>
      <c r="K71" s="962"/>
      <c r="L71" s="962"/>
      <c r="M71" s="962"/>
      <c r="N71" s="962"/>
      <c r="O71" s="962"/>
      <c r="P71" s="963"/>
      <c r="Q71" s="964">
        <v>112</v>
      </c>
      <c r="R71" s="958"/>
      <c r="S71" s="958"/>
      <c r="T71" s="958"/>
      <c r="U71" s="958"/>
      <c r="V71" s="958">
        <v>107</v>
      </c>
      <c r="W71" s="958"/>
      <c r="X71" s="958"/>
      <c r="Y71" s="958"/>
      <c r="Z71" s="958"/>
      <c r="AA71" s="958">
        <v>5</v>
      </c>
      <c r="AB71" s="958"/>
      <c r="AC71" s="958"/>
      <c r="AD71" s="958"/>
      <c r="AE71" s="958"/>
      <c r="AF71" s="958">
        <v>5</v>
      </c>
      <c r="AG71" s="958"/>
      <c r="AH71" s="958"/>
      <c r="AI71" s="958"/>
      <c r="AJ71" s="958"/>
      <c r="AK71" s="958">
        <v>6</v>
      </c>
      <c r="AL71" s="958"/>
      <c r="AM71" s="958"/>
      <c r="AN71" s="958"/>
      <c r="AO71" s="958"/>
      <c r="AP71" s="958" t="s">
        <v>597</v>
      </c>
      <c r="AQ71" s="958"/>
      <c r="AR71" s="958"/>
      <c r="AS71" s="958"/>
      <c r="AT71" s="958"/>
      <c r="AU71" s="958" t="s">
        <v>597</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t="s">
        <v>594</v>
      </c>
      <c r="C72" s="962"/>
      <c r="D72" s="962"/>
      <c r="E72" s="962"/>
      <c r="F72" s="962"/>
      <c r="G72" s="962"/>
      <c r="H72" s="962"/>
      <c r="I72" s="962"/>
      <c r="J72" s="962"/>
      <c r="K72" s="962"/>
      <c r="L72" s="962"/>
      <c r="M72" s="962"/>
      <c r="N72" s="962"/>
      <c r="O72" s="962"/>
      <c r="P72" s="963"/>
      <c r="Q72" s="964">
        <v>165450</v>
      </c>
      <c r="R72" s="958"/>
      <c r="S72" s="958"/>
      <c r="T72" s="958"/>
      <c r="U72" s="958"/>
      <c r="V72" s="958">
        <v>160836</v>
      </c>
      <c r="W72" s="958"/>
      <c r="X72" s="958"/>
      <c r="Y72" s="958"/>
      <c r="Z72" s="958"/>
      <c r="AA72" s="958">
        <v>4614</v>
      </c>
      <c r="AB72" s="958"/>
      <c r="AC72" s="958"/>
      <c r="AD72" s="958"/>
      <c r="AE72" s="958"/>
      <c r="AF72" s="958">
        <v>4614</v>
      </c>
      <c r="AG72" s="958"/>
      <c r="AH72" s="958"/>
      <c r="AI72" s="958"/>
      <c r="AJ72" s="958"/>
      <c r="AK72" s="958">
        <v>1067</v>
      </c>
      <c r="AL72" s="958"/>
      <c r="AM72" s="958"/>
      <c r="AN72" s="958"/>
      <c r="AO72" s="958"/>
      <c r="AP72" s="958" t="s">
        <v>597</v>
      </c>
      <c r="AQ72" s="958"/>
      <c r="AR72" s="958"/>
      <c r="AS72" s="958"/>
      <c r="AT72" s="958"/>
      <c r="AU72" s="958" t="s">
        <v>597</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389</v>
      </c>
      <c r="B88" s="924" t="s">
        <v>420</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4844</v>
      </c>
      <c r="AG88" s="946"/>
      <c r="AH88" s="946"/>
      <c r="AI88" s="946"/>
      <c r="AJ88" s="946"/>
      <c r="AK88" s="950"/>
      <c r="AL88" s="950"/>
      <c r="AM88" s="950"/>
      <c r="AN88" s="950"/>
      <c r="AO88" s="950"/>
      <c r="AP88" s="946" t="s">
        <v>604</v>
      </c>
      <c r="AQ88" s="946"/>
      <c r="AR88" s="946"/>
      <c r="AS88" s="946"/>
      <c r="AT88" s="946"/>
      <c r="AU88" s="946" t="s">
        <v>604</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389</v>
      </c>
      <c r="BR102" s="924" t="s">
        <v>421</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2</v>
      </c>
      <c r="CS102" s="940"/>
      <c r="CT102" s="940"/>
      <c r="CU102" s="940"/>
      <c r="CV102" s="941"/>
      <c r="CW102" s="939" t="s">
        <v>604</v>
      </c>
      <c r="CX102" s="940"/>
      <c r="CY102" s="940"/>
      <c r="CZ102" s="940"/>
      <c r="DA102" s="941"/>
      <c r="DB102" s="939" t="s">
        <v>604</v>
      </c>
      <c r="DC102" s="940"/>
      <c r="DD102" s="940"/>
      <c r="DE102" s="940"/>
      <c r="DF102" s="941"/>
      <c r="DG102" s="939" t="s">
        <v>604</v>
      </c>
      <c r="DH102" s="940"/>
      <c r="DI102" s="940"/>
      <c r="DJ102" s="940"/>
      <c r="DK102" s="941"/>
      <c r="DL102" s="939" t="s">
        <v>604</v>
      </c>
      <c r="DM102" s="940"/>
      <c r="DN102" s="940"/>
      <c r="DO102" s="940"/>
      <c r="DP102" s="941"/>
      <c r="DQ102" s="939" t="s">
        <v>604</v>
      </c>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422</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423</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426</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427</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428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429</v>
      </c>
      <c r="AB109" s="883"/>
      <c r="AC109" s="883"/>
      <c r="AD109" s="883"/>
      <c r="AE109" s="884"/>
      <c r="AF109" s="885" t="s">
        <v>430</v>
      </c>
      <c r="AG109" s="883"/>
      <c r="AH109" s="883"/>
      <c r="AI109" s="883"/>
      <c r="AJ109" s="884"/>
      <c r="AK109" s="885" t="s">
        <v>307</v>
      </c>
      <c r="AL109" s="883"/>
      <c r="AM109" s="883"/>
      <c r="AN109" s="883"/>
      <c r="AO109" s="884"/>
      <c r="AP109" s="885" t="s">
        <v>431</v>
      </c>
      <c r="AQ109" s="883"/>
      <c r="AR109" s="883"/>
      <c r="AS109" s="883"/>
      <c r="AT109" s="916"/>
      <c r="AU109" s="882" t="s">
        <v>428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429</v>
      </c>
      <c r="BR109" s="883"/>
      <c r="BS109" s="883"/>
      <c r="BT109" s="883"/>
      <c r="BU109" s="884"/>
      <c r="BV109" s="885" t="s">
        <v>430</v>
      </c>
      <c r="BW109" s="883"/>
      <c r="BX109" s="883"/>
      <c r="BY109" s="883"/>
      <c r="BZ109" s="884"/>
      <c r="CA109" s="885" t="s">
        <v>307</v>
      </c>
      <c r="CB109" s="883"/>
      <c r="CC109" s="883"/>
      <c r="CD109" s="883"/>
      <c r="CE109" s="884"/>
      <c r="CF109" s="923" t="s">
        <v>431</v>
      </c>
      <c r="CG109" s="923"/>
      <c r="CH109" s="923"/>
      <c r="CI109" s="923"/>
      <c r="CJ109" s="923"/>
      <c r="CK109" s="885" t="s">
        <v>432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429</v>
      </c>
      <c r="DH109" s="883"/>
      <c r="DI109" s="883"/>
      <c r="DJ109" s="883"/>
      <c r="DK109" s="884"/>
      <c r="DL109" s="885" t="s">
        <v>430</v>
      </c>
      <c r="DM109" s="883"/>
      <c r="DN109" s="883"/>
      <c r="DO109" s="883"/>
      <c r="DP109" s="884"/>
      <c r="DQ109" s="885" t="s">
        <v>307</v>
      </c>
      <c r="DR109" s="883"/>
      <c r="DS109" s="883"/>
      <c r="DT109" s="883"/>
      <c r="DU109" s="884"/>
      <c r="DV109" s="885" t="s">
        <v>431</v>
      </c>
      <c r="DW109" s="883"/>
      <c r="DX109" s="883"/>
      <c r="DY109" s="883"/>
      <c r="DZ109" s="916"/>
    </row>
    <row r="110" spans="1:131" s="224" customFormat="1" ht="26.25" customHeight="1" x14ac:dyDescent="0.2">
      <c r="A110" s="794" t="s">
        <v>433</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761662</v>
      </c>
      <c r="AB110" s="876"/>
      <c r="AC110" s="876"/>
      <c r="AD110" s="876"/>
      <c r="AE110" s="877"/>
      <c r="AF110" s="878">
        <v>847273</v>
      </c>
      <c r="AG110" s="876"/>
      <c r="AH110" s="876"/>
      <c r="AI110" s="876"/>
      <c r="AJ110" s="877"/>
      <c r="AK110" s="878">
        <v>922405</v>
      </c>
      <c r="AL110" s="876"/>
      <c r="AM110" s="876"/>
      <c r="AN110" s="876"/>
      <c r="AO110" s="877"/>
      <c r="AP110" s="879">
        <v>18.899999999999999</v>
      </c>
      <c r="AQ110" s="880"/>
      <c r="AR110" s="880"/>
      <c r="AS110" s="880"/>
      <c r="AT110" s="881"/>
      <c r="AU110" s="917" t="s">
        <v>75</v>
      </c>
      <c r="AV110" s="918"/>
      <c r="AW110" s="918"/>
      <c r="AX110" s="918"/>
      <c r="AY110" s="918"/>
      <c r="AZ110" s="847" t="s">
        <v>434</v>
      </c>
      <c r="BA110" s="795"/>
      <c r="BB110" s="795"/>
      <c r="BC110" s="795"/>
      <c r="BD110" s="795"/>
      <c r="BE110" s="795"/>
      <c r="BF110" s="795"/>
      <c r="BG110" s="795"/>
      <c r="BH110" s="795"/>
      <c r="BI110" s="795"/>
      <c r="BJ110" s="795"/>
      <c r="BK110" s="795"/>
      <c r="BL110" s="795"/>
      <c r="BM110" s="795"/>
      <c r="BN110" s="795"/>
      <c r="BO110" s="795"/>
      <c r="BP110" s="796"/>
      <c r="BQ110" s="848">
        <v>8964102</v>
      </c>
      <c r="BR110" s="829"/>
      <c r="BS110" s="829"/>
      <c r="BT110" s="829"/>
      <c r="BU110" s="829"/>
      <c r="BV110" s="829">
        <v>8821818</v>
      </c>
      <c r="BW110" s="829"/>
      <c r="BX110" s="829"/>
      <c r="BY110" s="829"/>
      <c r="BZ110" s="829"/>
      <c r="CA110" s="829">
        <v>8322925</v>
      </c>
      <c r="CB110" s="829"/>
      <c r="CC110" s="829"/>
      <c r="CD110" s="829"/>
      <c r="CE110" s="829"/>
      <c r="CF110" s="853">
        <v>170.6</v>
      </c>
      <c r="CG110" s="854"/>
      <c r="CH110" s="854"/>
      <c r="CI110" s="854"/>
      <c r="CJ110" s="854"/>
      <c r="CK110" s="913" t="s">
        <v>435</v>
      </c>
      <c r="CL110" s="806"/>
      <c r="CM110" s="847" t="s">
        <v>436</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391</v>
      </c>
      <c r="DH110" s="829"/>
      <c r="DI110" s="829"/>
      <c r="DJ110" s="829"/>
      <c r="DK110" s="829"/>
      <c r="DL110" s="829" t="s">
        <v>391</v>
      </c>
      <c r="DM110" s="829"/>
      <c r="DN110" s="829"/>
      <c r="DO110" s="829"/>
      <c r="DP110" s="829"/>
      <c r="DQ110" s="829" t="s">
        <v>437</v>
      </c>
      <c r="DR110" s="829"/>
      <c r="DS110" s="829"/>
      <c r="DT110" s="829"/>
      <c r="DU110" s="829"/>
      <c r="DV110" s="830" t="s">
        <v>391</v>
      </c>
      <c r="DW110" s="830"/>
      <c r="DX110" s="830"/>
      <c r="DY110" s="830"/>
      <c r="DZ110" s="831"/>
    </row>
    <row r="111" spans="1:131" s="224" customFormat="1" ht="26.25" customHeight="1" x14ac:dyDescent="0.2">
      <c r="A111" s="761" t="s">
        <v>438</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391</v>
      </c>
      <c r="AB111" s="906"/>
      <c r="AC111" s="906"/>
      <c r="AD111" s="906"/>
      <c r="AE111" s="907"/>
      <c r="AF111" s="908" t="s">
        <v>439</v>
      </c>
      <c r="AG111" s="906"/>
      <c r="AH111" s="906"/>
      <c r="AI111" s="906"/>
      <c r="AJ111" s="907"/>
      <c r="AK111" s="908" t="s">
        <v>391</v>
      </c>
      <c r="AL111" s="906"/>
      <c r="AM111" s="906"/>
      <c r="AN111" s="906"/>
      <c r="AO111" s="907"/>
      <c r="AP111" s="909" t="s">
        <v>439</v>
      </c>
      <c r="AQ111" s="910"/>
      <c r="AR111" s="910"/>
      <c r="AS111" s="910"/>
      <c r="AT111" s="911"/>
      <c r="AU111" s="919"/>
      <c r="AV111" s="920"/>
      <c r="AW111" s="920"/>
      <c r="AX111" s="920"/>
      <c r="AY111" s="920"/>
      <c r="AZ111" s="802" t="s">
        <v>440</v>
      </c>
      <c r="BA111" s="739"/>
      <c r="BB111" s="739"/>
      <c r="BC111" s="739"/>
      <c r="BD111" s="739"/>
      <c r="BE111" s="739"/>
      <c r="BF111" s="739"/>
      <c r="BG111" s="739"/>
      <c r="BH111" s="739"/>
      <c r="BI111" s="739"/>
      <c r="BJ111" s="739"/>
      <c r="BK111" s="739"/>
      <c r="BL111" s="739"/>
      <c r="BM111" s="739"/>
      <c r="BN111" s="739"/>
      <c r="BO111" s="739"/>
      <c r="BP111" s="740"/>
      <c r="BQ111" s="803" t="s">
        <v>411</v>
      </c>
      <c r="BR111" s="804"/>
      <c r="BS111" s="804"/>
      <c r="BT111" s="804"/>
      <c r="BU111" s="804"/>
      <c r="BV111" s="804" t="s">
        <v>411</v>
      </c>
      <c r="BW111" s="804"/>
      <c r="BX111" s="804"/>
      <c r="BY111" s="804"/>
      <c r="BZ111" s="804"/>
      <c r="CA111" s="804" t="s">
        <v>411</v>
      </c>
      <c r="CB111" s="804"/>
      <c r="CC111" s="804"/>
      <c r="CD111" s="804"/>
      <c r="CE111" s="804"/>
      <c r="CF111" s="862" t="s">
        <v>391</v>
      </c>
      <c r="CG111" s="863"/>
      <c r="CH111" s="863"/>
      <c r="CI111" s="863"/>
      <c r="CJ111" s="863"/>
      <c r="CK111" s="914"/>
      <c r="CL111" s="808"/>
      <c r="CM111" s="802" t="s">
        <v>441</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411</v>
      </c>
      <c r="DH111" s="804"/>
      <c r="DI111" s="804"/>
      <c r="DJ111" s="804"/>
      <c r="DK111" s="804"/>
      <c r="DL111" s="804" t="s">
        <v>411</v>
      </c>
      <c r="DM111" s="804"/>
      <c r="DN111" s="804"/>
      <c r="DO111" s="804"/>
      <c r="DP111" s="804"/>
      <c r="DQ111" s="804" t="s">
        <v>437</v>
      </c>
      <c r="DR111" s="804"/>
      <c r="DS111" s="804"/>
      <c r="DT111" s="804"/>
      <c r="DU111" s="804"/>
      <c r="DV111" s="781" t="s">
        <v>411</v>
      </c>
      <c r="DW111" s="781"/>
      <c r="DX111" s="781"/>
      <c r="DY111" s="781"/>
      <c r="DZ111" s="782"/>
    </row>
    <row r="112" spans="1:131" s="224" customFormat="1" ht="26.25" customHeight="1" x14ac:dyDescent="0.2">
      <c r="A112" s="899" t="s">
        <v>442</v>
      </c>
      <c r="B112" s="900"/>
      <c r="C112" s="739" t="s">
        <v>443</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439</v>
      </c>
      <c r="AB112" s="767"/>
      <c r="AC112" s="767"/>
      <c r="AD112" s="767"/>
      <c r="AE112" s="768"/>
      <c r="AF112" s="769" t="s">
        <v>437</v>
      </c>
      <c r="AG112" s="767"/>
      <c r="AH112" s="767"/>
      <c r="AI112" s="767"/>
      <c r="AJ112" s="768"/>
      <c r="AK112" s="769" t="s">
        <v>411</v>
      </c>
      <c r="AL112" s="767"/>
      <c r="AM112" s="767"/>
      <c r="AN112" s="767"/>
      <c r="AO112" s="768"/>
      <c r="AP112" s="811" t="s">
        <v>411</v>
      </c>
      <c r="AQ112" s="812"/>
      <c r="AR112" s="812"/>
      <c r="AS112" s="812"/>
      <c r="AT112" s="813"/>
      <c r="AU112" s="919"/>
      <c r="AV112" s="920"/>
      <c r="AW112" s="920"/>
      <c r="AX112" s="920"/>
      <c r="AY112" s="920"/>
      <c r="AZ112" s="802" t="s">
        <v>444</v>
      </c>
      <c r="BA112" s="739"/>
      <c r="BB112" s="739"/>
      <c r="BC112" s="739"/>
      <c r="BD112" s="739"/>
      <c r="BE112" s="739"/>
      <c r="BF112" s="739"/>
      <c r="BG112" s="739"/>
      <c r="BH112" s="739"/>
      <c r="BI112" s="739"/>
      <c r="BJ112" s="739"/>
      <c r="BK112" s="739"/>
      <c r="BL112" s="739"/>
      <c r="BM112" s="739"/>
      <c r="BN112" s="739"/>
      <c r="BO112" s="739"/>
      <c r="BP112" s="740"/>
      <c r="BQ112" s="803">
        <v>2280968</v>
      </c>
      <c r="BR112" s="804"/>
      <c r="BS112" s="804"/>
      <c r="BT112" s="804"/>
      <c r="BU112" s="804"/>
      <c r="BV112" s="804">
        <v>2270441</v>
      </c>
      <c r="BW112" s="804"/>
      <c r="BX112" s="804"/>
      <c r="BY112" s="804"/>
      <c r="BZ112" s="804"/>
      <c r="CA112" s="804">
        <v>2382785</v>
      </c>
      <c r="CB112" s="804"/>
      <c r="CC112" s="804"/>
      <c r="CD112" s="804"/>
      <c r="CE112" s="804"/>
      <c r="CF112" s="862">
        <v>48.8</v>
      </c>
      <c r="CG112" s="863"/>
      <c r="CH112" s="863"/>
      <c r="CI112" s="863"/>
      <c r="CJ112" s="863"/>
      <c r="CK112" s="914"/>
      <c r="CL112" s="808"/>
      <c r="CM112" s="802" t="s">
        <v>445</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411</v>
      </c>
      <c r="DH112" s="804"/>
      <c r="DI112" s="804"/>
      <c r="DJ112" s="804"/>
      <c r="DK112" s="804"/>
      <c r="DL112" s="804" t="s">
        <v>391</v>
      </c>
      <c r="DM112" s="804"/>
      <c r="DN112" s="804"/>
      <c r="DO112" s="804"/>
      <c r="DP112" s="804"/>
      <c r="DQ112" s="804" t="s">
        <v>391</v>
      </c>
      <c r="DR112" s="804"/>
      <c r="DS112" s="804"/>
      <c r="DT112" s="804"/>
      <c r="DU112" s="804"/>
      <c r="DV112" s="781" t="s">
        <v>411</v>
      </c>
      <c r="DW112" s="781"/>
      <c r="DX112" s="781"/>
      <c r="DY112" s="781"/>
      <c r="DZ112" s="782"/>
    </row>
    <row r="113" spans="1:130" s="224" customFormat="1" ht="26.25" customHeight="1" x14ac:dyDescent="0.2">
      <c r="A113" s="901"/>
      <c r="B113" s="902"/>
      <c r="C113" s="739" t="s">
        <v>446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178306</v>
      </c>
      <c r="AB113" s="906"/>
      <c r="AC113" s="906"/>
      <c r="AD113" s="906"/>
      <c r="AE113" s="907"/>
      <c r="AF113" s="908">
        <v>196138</v>
      </c>
      <c r="AG113" s="906"/>
      <c r="AH113" s="906"/>
      <c r="AI113" s="906"/>
      <c r="AJ113" s="907"/>
      <c r="AK113" s="908">
        <v>216293</v>
      </c>
      <c r="AL113" s="906"/>
      <c r="AM113" s="906"/>
      <c r="AN113" s="906"/>
      <c r="AO113" s="907"/>
      <c r="AP113" s="909">
        <v>4.4000000000000004</v>
      </c>
      <c r="AQ113" s="910"/>
      <c r="AR113" s="910"/>
      <c r="AS113" s="910"/>
      <c r="AT113" s="911"/>
      <c r="AU113" s="919"/>
      <c r="AV113" s="920"/>
      <c r="AW113" s="920"/>
      <c r="AX113" s="920"/>
      <c r="AY113" s="920"/>
      <c r="AZ113" s="802" t="s">
        <v>447</v>
      </c>
      <c r="BA113" s="739"/>
      <c r="BB113" s="739"/>
      <c r="BC113" s="739"/>
      <c r="BD113" s="739"/>
      <c r="BE113" s="739"/>
      <c r="BF113" s="739"/>
      <c r="BG113" s="739"/>
      <c r="BH113" s="739"/>
      <c r="BI113" s="739"/>
      <c r="BJ113" s="739"/>
      <c r="BK113" s="739"/>
      <c r="BL113" s="739"/>
      <c r="BM113" s="739"/>
      <c r="BN113" s="739"/>
      <c r="BO113" s="739"/>
      <c r="BP113" s="740"/>
      <c r="BQ113" s="803" t="s">
        <v>411</v>
      </c>
      <c r="BR113" s="804"/>
      <c r="BS113" s="804"/>
      <c r="BT113" s="804"/>
      <c r="BU113" s="804"/>
      <c r="BV113" s="804" t="s">
        <v>391</v>
      </c>
      <c r="BW113" s="804"/>
      <c r="BX113" s="804"/>
      <c r="BY113" s="804"/>
      <c r="BZ113" s="804"/>
      <c r="CA113" s="804" t="s">
        <v>411</v>
      </c>
      <c r="CB113" s="804"/>
      <c r="CC113" s="804"/>
      <c r="CD113" s="804"/>
      <c r="CE113" s="804"/>
      <c r="CF113" s="862" t="s">
        <v>437</v>
      </c>
      <c r="CG113" s="863"/>
      <c r="CH113" s="863"/>
      <c r="CI113" s="863"/>
      <c r="CJ113" s="863"/>
      <c r="CK113" s="914"/>
      <c r="CL113" s="808"/>
      <c r="CM113" s="802" t="s">
        <v>448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437</v>
      </c>
      <c r="DH113" s="767"/>
      <c r="DI113" s="767"/>
      <c r="DJ113" s="767"/>
      <c r="DK113" s="768"/>
      <c r="DL113" s="769" t="s">
        <v>439</v>
      </c>
      <c r="DM113" s="767"/>
      <c r="DN113" s="767"/>
      <c r="DO113" s="767"/>
      <c r="DP113" s="768"/>
      <c r="DQ113" s="769" t="s">
        <v>411</v>
      </c>
      <c r="DR113" s="767"/>
      <c r="DS113" s="767"/>
      <c r="DT113" s="767"/>
      <c r="DU113" s="768"/>
      <c r="DV113" s="811" t="s">
        <v>439</v>
      </c>
      <c r="DW113" s="812"/>
      <c r="DX113" s="812"/>
      <c r="DY113" s="812"/>
      <c r="DZ113" s="813"/>
    </row>
    <row r="114" spans="1:130" s="224" customFormat="1" ht="26.25" customHeight="1" x14ac:dyDescent="0.2">
      <c r="A114" s="901"/>
      <c r="B114" s="902"/>
      <c r="C114" s="739" t="s">
        <v>449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t="s">
        <v>439</v>
      </c>
      <c r="AB114" s="767"/>
      <c r="AC114" s="767"/>
      <c r="AD114" s="767"/>
      <c r="AE114" s="768"/>
      <c r="AF114" s="769" t="s">
        <v>411</v>
      </c>
      <c r="AG114" s="767"/>
      <c r="AH114" s="767"/>
      <c r="AI114" s="767"/>
      <c r="AJ114" s="768"/>
      <c r="AK114" s="769" t="s">
        <v>437</v>
      </c>
      <c r="AL114" s="767"/>
      <c r="AM114" s="767"/>
      <c r="AN114" s="767"/>
      <c r="AO114" s="768"/>
      <c r="AP114" s="811" t="s">
        <v>391</v>
      </c>
      <c r="AQ114" s="812"/>
      <c r="AR114" s="812"/>
      <c r="AS114" s="812"/>
      <c r="AT114" s="813"/>
      <c r="AU114" s="919"/>
      <c r="AV114" s="920"/>
      <c r="AW114" s="920"/>
      <c r="AX114" s="920"/>
      <c r="AY114" s="920"/>
      <c r="AZ114" s="802" t="s">
        <v>450</v>
      </c>
      <c r="BA114" s="739"/>
      <c r="BB114" s="739"/>
      <c r="BC114" s="739"/>
      <c r="BD114" s="739"/>
      <c r="BE114" s="739"/>
      <c r="BF114" s="739"/>
      <c r="BG114" s="739"/>
      <c r="BH114" s="739"/>
      <c r="BI114" s="739"/>
      <c r="BJ114" s="739"/>
      <c r="BK114" s="739"/>
      <c r="BL114" s="739"/>
      <c r="BM114" s="739"/>
      <c r="BN114" s="739"/>
      <c r="BO114" s="739"/>
      <c r="BP114" s="740"/>
      <c r="BQ114" s="803">
        <v>1377682</v>
      </c>
      <c r="BR114" s="804"/>
      <c r="BS114" s="804"/>
      <c r="BT114" s="804"/>
      <c r="BU114" s="804"/>
      <c r="BV114" s="804">
        <v>1332869</v>
      </c>
      <c r="BW114" s="804"/>
      <c r="BX114" s="804"/>
      <c r="BY114" s="804"/>
      <c r="BZ114" s="804"/>
      <c r="CA114" s="804">
        <v>1343856</v>
      </c>
      <c r="CB114" s="804"/>
      <c r="CC114" s="804"/>
      <c r="CD114" s="804"/>
      <c r="CE114" s="804"/>
      <c r="CF114" s="862">
        <v>27.5</v>
      </c>
      <c r="CG114" s="863"/>
      <c r="CH114" s="863"/>
      <c r="CI114" s="863"/>
      <c r="CJ114" s="863"/>
      <c r="CK114" s="914"/>
      <c r="CL114" s="808"/>
      <c r="CM114" s="802" t="s">
        <v>451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391</v>
      </c>
      <c r="DH114" s="767"/>
      <c r="DI114" s="767"/>
      <c r="DJ114" s="767"/>
      <c r="DK114" s="768"/>
      <c r="DL114" s="769" t="s">
        <v>391</v>
      </c>
      <c r="DM114" s="767"/>
      <c r="DN114" s="767"/>
      <c r="DO114" s="767"/>
      <c r="DP114" s="768"/>
      <c r="DQ114" s="769" t="s">
        <v>411</v>
      </c>
      <c r="DR114" s="767"/>
      <c r="DS114" s="767"/>
      <c r="DT114" s="767"/>
      <c r="DU114" s="768"/>
      <c r="DV114" s="811" t="s">
        <v>437</v>
      </c>
      <c r="DW114" s="812"/>
      <c r="DX114" s="812"/>
      <c r="DY114" s="812"/>
      <c r="DZ114" s="813"/>
    </row>
    <row r="115" spans="1:130" s="224" customFormat="1" ht="26.25" customHeight="1" x14ac:dyDescent="0.2">
      <c r="A115" s="901"/>
      <c r="B115" s="902"/>
      <c r="C115" s="739" t="s">
        <v>452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411</v>
      </c>
      <c r="AB115" s="906"/>
      <c r="AC115" s="906"/>
      <c r="AD115" s="906"/>
      <c r="AE115" s="907"/>
      <c r="AF115" s="908" t="s">
        <v>439</v>
      </c>
      <c r="AG115" s="906"/>
      <c r="AH115" s="906"/>
      <c r="AI115" s="906"/>
      <c r="AJ115" s="907"/>
      <c r="AK115" s="908" t="s">
        <v>391</v>
      </c>
      <c r="AL115" s="906"/>
      <c r="AM115" s="906"/>
      <c r="AN115" s="906"/>
      <c r="AO115" s="907"/>
      <c r="AP115" s="909" t="s">
        <v>439</v>
      </c>
      <c r="AQ115" s="910"/>
      <c r="AR115" s="910"/>
      <c r="AS115" s="910"/>
      <c r="AT115" s="911"/>
      <c r="AU115" s="919"/>
      <c r="AV115" s="920"/>
      <c r="AW115" s="920"/>
      <c r="AX115" s="920"/>
      <c r="AY115" s="920"/>
      <c r="AZ115" s="802" t="s">
        <v>453</v>
      </c>
      <c r="BA115" s="739"/>
      <c r="BB115" s="739"/>
      <c r="BC115" s="739"/>
      <c r="BD115" s="739"/>
      <c r="BE115" s="739"/>
      <c r="BF115" s="739"/>
      <c r="BG115" s="739"/>
      <c r="BH115" s="739"/>
      <c r="BI115" s="739"/>
      <c r="BJ115" s="739"/>
      <c r="BK115" s="739"/>
      <c r="BL115" s="739"/>
      <c r="BM115" s="739"/>
      <c r="BN115" s="739"/>
      <c r="BO115" s="739"/>
      <c r="BP115" s="740"/>
      <c r="BQ115" s="803" t="s">
        <v>437</v>
      </c>
      <c r="BR115" s="804"/>
      <c r="BS115" s="804"/>
      <c r="BT115" s="804"/>
      <c r="BU115" s="804"/>
      <c r="BV115" s="804" t="s">
        <v>439</v>
      </c>
      <c r="BW115" s="804"/>
      <c r="BX115" s="804"/>
      <c r="BY115" s="804"/>
      <c r="BZ115" s="804"/>
      <c r="CA115" s="804" t="s">
        <v>439</v>
      </c>
      <c r="CB115" s="804"/>
      <c r="CC115" s="804"/>
      <c r="CD115" s="804"/>
      <c r="CE115" s="804"/>
      <c r="CF115" s="862" t="s">
        <v>391</v>
      </c>
      <c r="CG115" s="863"/>
      <c r="CH115" s="863"/>
      <c r="CI115" s="863"/>
      <c r="CJ115" s="863"/>
      <c r="CK115" s="914"/>
      <c r="CL115" s="808"/>
      <c r="CM115" s="802" t="s">
        <v>454</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391</v>
      </c>
      <c r="DH115" s="767"/>
      <c r="DI115" s="767"/>
      <c r="DJ115" s="767"/>
      <c r="DK115" s="768"/>
      <c r="DL115" s="769" t="s">
        <v>439</v>
      </c>
      <c r="DM115" s="767"/>
      <c r="DN115" s="767"/>
      <c r="DO115" s="767"/>
      <c r="DP115" s="768"/>
      <c r="DQ115" s="769" t="s">
        <v>411</v>
      </c>
      <c r="DR115" s="767"/>
      <c r="DS115" s="767"/>
      <c r="DT115" s="767"/>
      <c r="DU115" s="768"/>
      <c r="DV115" s="811" t="s">
        <v>439</v>
      </c>
      <c r="DW115" s="812"/>
      <c r="DX115" s="812"/>
      <c r="DY115" s="812"/>
      <c r="DZ115" s="813"/>
    </row>
    <row r="116" spans="1:130" s="224" customFormat="1" ht="26.25" customHeight="1" x14ac:dyDescent="0.2">
      <c r="A116" s="903"/>
      <c r="B116" s="904"/>
      <c r="C116" s="826" t="s">
        <v>455</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391</v>
      </c>
      <c r="AB116" s="767"/>
      <c r="AC116" s="767"/>
      <c r="AD116" s="767"/>
      <c r="AE116" s="768"/>
      <c r="AF116" s="769" t="s">
        <v>411</v>
      </c>
      <c r="AG116" s="767"/>
      <c r="AH116" s="767"/>
      <c r="AI116" s="767"/>
      <c r="AJ116" s="768"/>
      <c r="AK116" s="769" t="s">
        <v>439</v>
      </c>
      <c r="AL116" s="767"/>
      <c r="AM116" s="767"/>
      <c r="AN116" s="767"/>
      <c r="AO116" s="768"/>
      <c r="AP116" s="811" t="s">
        <v>411</v>
      </c>
      <c r="AQ116" s="812"/>
      <c r="AR116" s="812"/>
      <c r="AS116" s="812"/>
      <c r="AT116" s="813"/>
      <c r="AU116" s="919"/>
      <c r="AV116" s="920"/>
      <c r="AW116" s="920"/>
      <c r="AX116" s="920"/>
      <c r="AY116" s="920"/>
      <c r="AZ116" s="896" t="s">
        <v>456</v>
      </c>
      <c r="BA116" s="897"/>
      <c r="BB116" s="897"/>
      <c r="BC116" s="897"/>
      <c r="BD116" s="897"/>
      <c r="BE116" s="897"/>
      <c r="BF116" s="897"/>
      <c r="BG116" s="897"/>
      <c r="BH116" s="897"/>
      <c r="BI116" s="897"/>
      <c r="BJ116" s="897"/>
      <c r="BK116" s="897"/>
      <c r="BL116" s="897"/>
      <c r="BM116" s="897"/>
      <c r="BN116" s="897"/>
      <c r="BO116" s="897"/>
      <c r="BP116" s="898"/>
      <c r="BQ116" s="803" t="s">
        <v>439</v>
      </c>
      <c r="BR116" s="804"/>
      <c r="BS116" s="804"/>
      <c r="BT116" s="804"/>
      <c r="BU116" s="804"/>
      <c r="BV116" s="804" t="s">
        <v>391</v>
      </c>
      <c r="BW116" s="804"/>
      <c r="BX116" s="804"/>
      <c r="BY116" s="804"/>
      <c r="BZ116" s="804"/>
      <c r="CA116" s="804" t="s">
        <v>411</v>
      </c>
      <c r="CB116" s="804"/>
      <c r="CC116" s="804"/>
      <c r="CD116" s="804"/>
      <c r="CE116" s="804"/>
      <c r="CF116" s="862" t="s">
        <v>391</v>
      </c>
      <c r="CG116" s="863"/>
      <c r="CH116" s="863"/>
      <c r="CI116" s="863"/>
      <c r="CJ116" s="863"/>
      <c r="CK116" s="914"/>
      <c r="CL116" s="808"/>
      <c r="CM116" s="802" t="s">
        <v>457</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439</v>
      </c>
      <c r="DH116" s="767"/>
      <c r="DI116" s="767"/>
      <c r="DJ116" s="767"/>
      <c r="DK116" s="768"/>
      <c r="DL116" s="769" t="s">
        <v>437</v>
      </c>
      <c r="DM116" s="767"/>
      <c r="DN116" s="767"/>
      <c r="DO116" s="767"/>
      <c r="DP116" s="768"/>
      <c r="DQ116" s="769" t="s">
        <v>411</v>
      </c>
      <c r="DR116" s="767"/>
      <c r="DS116" s="767"/>
      <c r="DT116" s="767"/>
      <c r="DU116" s="768"/>
      <c r="DV116" s="811" t="s">
        <v>411</v>
      </c>
      <c r="DW116" s="812"/>
      <c r="DX116" s="812"/>
      <c r="DY116" s="812"/>
      <c r="DZ116" s="813"/>
    </row>
    <row r="117" spans="1:130" s="224" customFormat="1" ht="26.25" customHeight="1" x14ac:dyDescent="0.2">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458</v>
      </c>
      <c r="Z117" s="884"/>
      <c r="AA117" s="889">
        <v>939968</v>
      </c>
      <c r="AB117" s="890"/>
      <c r="AC117" s="890"/>
      <c r="AD117" s="890"/>
      <c r="AE117" s="891"/>
      <c r="AF117" s="892">
        <v>1043411</v>
      </c>
      <c r="AG117" s="890"/>
      <c r="AH117" s="890"/>
      <c r="AI117" s="890"/>
      <c r="AJ117" s="891"/>
      <c r="AK117" s="892">
        <v>1138698</v>
      </c>
      <c r="AL117" s="890"/>
      <c r="AM117" s="890"/>
      <c r="AN117" s="890"/>
      <c r="AO117" s="891"/>
      <c r="AP117" s="893"/>
      <c r="AQ117" s="894"/>
      <c r="AR117" s="894"/>
      <c r="AS117" s="894"/>
      <c r="AT117" s="895"/>
      <c r="AU117" s="919"/>
      <c r="AV117" s="920"/>
      <c r="AW117" s="920"/>
      <c r="AX117" s="920"/>
      <c r="AY117" s="920"/>
      <c r="AZ117" s="850" t="s">
        <v>459</v>
      </c>
      <c r="BA117" s="851"/>
      <c r="BB117" s="851"/>
      <c r="BC117" s="851"/>
      <c r="BD117" s="851"/>
      <c r="BE117" s="851"/>
      <c r="BF117" s="851"/>
      <c r="BG117" s="851"/>
      <c r="BH117" s="851"/>
      <c r="BI117" s="851"/>
      <c r="BJ117" s="851"/>
      <c r="BK117" s="851"/>
      <c r="BL117" s="851"/>
      <c r="BM117" s="851"/>
      <c r="BN117" s="851"/>
      <c r="BO117" s="851"/>
      <c r="BP117" s="852"/>
      <c r="BQ117" s="803" t="s">
        <v>411</v>
      </c>
      <c r="BR117" s="804"/>
      <c r="BS117" s="804"/>
      <c r="BT117" s="804"/>
      <c r="BU117" s="804"/>
      <c r="BV117" s="804" t="s">
        <v>460</v>
      </c>
      <c r="BW117" s="804"/>
      <c r="BX117" s="804"/>
      <c r="BY117" s="804"/>
      <c r="BZ117" s="804"/>
      <c r="CA117" s="804" t="s">
        <v>460</v>
      </c>
      <c r="CB117" s="804"/>
      <c r="CC117" s="804"/>
      <c r="CD117" s="804"/>
      <c r="CE117" s="804"/>
      <c r="CF117" s="862" t="s">
        <v>460</v>
      </c>
      <c r="CG117" s="863"/>
      <c r="CH117" s="863"/>
      <c r="CI117" s="863"/>
      <c r="CJ117" s="863"/>
      <c r="CK117" s="914"/>
      <c r="CL117" s="808"/>
      <c r="CM117" s="802" t="s">
        <v>461</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460</v>
      </c>
      <c r="DH117" s="767"/>
      <c r="DI117" s="767"/>
      <c r="DJ117" s="767"/>
      <c r="DK117" s="768"/>
      <c r="DL117" s="769" t="s">
        <v>460</v>
      </c>
      <c r="DM117" s="767"/>
      <c r="DN117" s="767"/>
      <c r="DO117" s="767"/>
      <c r="DP117" s="768"/>
      <c r="DQ117" s="769" t="s">
        <v>411</v>
      </c>
      <c r="DR117" s="767"/>
      <c r="DS117" s="767"/>
      <c r="DT117" s="767"/>
      <c r="DU117" s="768"/>
      <c r="DV117" s="811" t="s">
        <v>460</v>
      </c>
      <c r="DW117" s="812"/>
      <c r="DX117" s="812"/>
      <c r="DY117" s="812"/>
      <c r="DZ117" s="813"/>
    </row>
    <row r="118" spans="1:130" s="224" customFormat="1" ht="26.25" customHeight="1" x14ac:dyDescent="0.2">
      <c r="A118" s="882" t="s">
        <v>432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429</v>
      </c>
      <c r="AB118" s="883"/>
      <c r="AC118" s="883"/>
      <c r="AD118" s="883"/>
      <c r="AE118" s="884"/>
      <c r="AF118" s="885" t="s">
        <v>430</v>
      </c>
      <c r="AG118" s="883"/>
      <c r="AH118" s="883"/>
      <c r="AI118" s="883"/>
      <c r="AJ118" s="884"/>
      <c r="AK118" s="885" t="s">
        <v>307</v>
      </c>
      <c r="AL118" s="883"/>
      <c r="AM118" s="883"/>
      <c r="AN118" s="883"/>
      <c r="AO118" s="884"/>
      <c r="AP118" s="886" t="s">
        <v>431</v>
      </c>
      <c r="AQ118" s="887"/>
      <c r="AR118" s="887"/>
      <c r="AS118" s="887"/>
      <c r="AT118" s="888"/>
      <c r="AU118" s="919"/>
      <c r="AV118" s="920"/>
      <c r="AW118" s="920"/>
      <c r="AX118" s="920"/>
      <c r="AY118" s="920"/>
      <c r="AZ118" s="825" t="s">
        <v>462</v>
      </c>
      <c r="BA118" s="826"/>
      <c r="BB118" s="826"/>
      <c r="BC118" s="826"/>
      <c r="BD118" s="826"/>
      <c r="BE118" s="826"/>
      <c r="BF118" s="826"/>
      <c r="BG118" s="826"/>
      <c r="BH118" s="826"/>
      <c r="BI118" s="826"/>
      <c r="BJ118" s="826"/>
      <c r="BK118" s="826"/>
      <c r="BL118" s="826"/>
      <c r="BM118" s="826"/>
      <c r="BN118" s="826"/>
      <c r="BO118" s="826"/>
      <c r="BP118" s="827"/>
      <c r="BQ118" s="866" t="s">
        <v>228</v>
      </c>
      <c r="BR118" s="832"/>
      <c r="BS118" s="832"/>
      <c r="BT118" s="832"/>
      <c r="BU118" s="832"/>
      <c r="BV118" s="832" t="s">
        <v>411</v>
      </c>
      <c r="BW118" s="832"/>
      <c r="BX118" s="832"/>
      <c r="BY118" s="832"/>
      <c r="BZ118" s="832"/>
      <c r="CA118" s="832" t="s">
        <v>228</v>
      </c>
      <c r="CB118" s="832"/>
      <c r="CC118" s="832"/>
      <c r="CD118" s="832"/>
      <c r="CE118" s="832"/>
      <c r="CF118" s="862" t="s">
        <v>463</v>
      </c>
      <c r="CG118" s="863"/>
      <c r="CH118" s="863"/>
      <c r="CI118" s="863"/>
      <c r="CJ118" s="863"/>
      <c r="CK118" s="914"/>
      <c r="CL118" s="808"/>
      <c r="CM118" s="802" t="s">
        <v>464</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465</v>
      </c>
      <c r="DH118" s="767"/>
      <c r="DI118" s="767"/>
      <c r="DJ118" s="767"/>
      <c r="DK118" s="768"/>
      <c r="DL118" s="769" t="s">
        <v>411</v>
      </c>
      <c r="DM118" s="767"/>
      <c r="DN118" s="767"/>
      <c r="DO118" s="767"/>
      <c r="DP118" s="768"/>
      <c r="DQ118" s="769" t="s">
        <v>466</v>
      </c>
      <c r="DR118" s="767"/>
      <c r="DS118" s="767"/>
      <c r="DT118" s="767"/>
      <c r="DU118" s="768"/>
      <c r="DV118" s="811" t="s">
        <v>467</v>
      </c>
      <c r="DW118" s="812"/>
      <c r="DX118" s="812"/>
      <c r="DY118" s="812"/>
      <c r="DZ118" s="813"/>
    </row>
    <row r="119" spans="1:130" s="224" customFormat="1" ht="26.25" customHeight="1" x14ac:dyDescent="0.2">
      <c r="A119" s="805" t="s">
        <v>435</v>
      </c>
      <c r="B119" s="806"/>
      <c r="C119" s="847" t="s">
        <v>436</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467</v>
      </c>
      <c r="AB119" s="876"/>
      <c r="AC119" s="876"/>
      <c r="AD119" s="876"/>
      <c r="AE119" s="877"/>
      <c r="AF119" s="878" t="s">
        <v>466</v>
      </c>
      <c r="AG119" s="876"/>
      <c r="AH119" s="876"/>
      <c r="AI119" s="876"/>
      <c r="AJ119" s="877"/>
      <c r="AK119" s="878" t="s">
        <v>468</v>
      </c>
      <c r="AL119" s="876"/>
      <c r="AM119" s="876"/>
      <c r="AN119" s="876"/>
      <c r="AO119" s="877"/>
      <c r="AP119" s="879" t="s">
        <v>469</v>
      </c>
      <c r="AQ119" s="880"/>
      <c r="AR119" s="880"/>
      <c r="AS119" s="880"/>
      <c r="AT119" s="881"/>
      <c r="AU119" s="921"/>
      <c r="AV119" s="922"/>
      <c r="AW119" s="922"/>
      <c r="AX119" s="922"/>
      <c r="AY119" s="922"/>
      <c r="AZ119" s="245" t="s">
        <v>188</v>
      </c>
      <c r="BA119" s="245"/>
      <c r="BB119" s="245"/>
      <c r="BC119" s="245"/>
      <c r="BD119" s="245"/>
      <c r="BE119" s="245"/>
      <c r="BF119" s="245"/>
      <c r="BG119" s="245"/>
      <c r="BH119" s="245"/>
      <c r="BI119" s="245"/>
      <c r="BJ119" s="245"/>
      <c r="BK119" s="245"/>
      <c r="BL119" s="245"/>
      <c r="BM119" s="245"/>
      <c r="BN119" s="245"/>
      <c r="BO119" s="864" t="s">
        <v>470</v>
      </c>
      <c r="BP119" s="865"/>
      <c r="BQ119" s="866">
        <v>12622752</v>
      </c>
      <c r="BR119" s="832"/>
      <c r="BS119" s="832"/>
      <c r="BT119" s="832"/>
      <c r="BU119" s="832"/>
      <c r="BV119" s="832">
        <v>12425128</v>
      </c>
      <c r="BW119" s="832"/>
      <c r="BX119" s="832"/>
      <c r="BY119" s="832"/>
      <c r="BZ119" s="832"/>
      <c r="CA119" s="832">
        <v>12049566</v>
      </c>
      <c r="CB119" s="832"/>
      <c r="CC119" s="832"/>
      <c r="CD119" s="832"/>
      <c r="CE119" s="832"/>
      <c r="CF119" s="735"/>
      <c r="CG119" s="736"/>
      <c r="CH119" s="736"/>
      <c r="CI119" s="736"/>
      <c r="CJ119" s="821"/>
      <c r="CK119" s="915"/>
      <c r="CL119" s="810"/>
      <c r="CM119" s="825" t="s">
        <v>471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468</v>
      </c>
      <c r="DH119" s="751"/>
      <c r="DI119" s="751"/>
      <c r="DJ119" s="751"/>
      <c r="DK119" s="752"/>
      <c r="DL119" s="753" t="s">
        <v>468</v>
      </c>
      <c r="DM119" s="751"/>
      <c r="DN119" s="751"/>
      <c r="DO119" s="751"/>
      <c r="DP119" s="752"/>
      <c r="DQ119" s="753" t="s">
        <v>465</v>
      </c>
      <c r="DR119" s="751"/>
      <c r="DS119" s="751"/>
      <c r="DT119" s="751"/>
      <c r="DU119" s="752"/>
      <c r="DV119" s="835" t="s">
        <v>468</v>
      </c>
      <c r="DW119" s="836"/>
      <c r="DX119" s="836"/>
      <c r="DY119" s="836"/>
      <c r="DZ119" s="837"/>
    </row>
    <row r="120" spans="1:130" s="224" customFormat="1" ht="26.25" customHeight="1" x14ac:dyDescent="0.2">
      <c r="A120" s="807"/>
      <c r="B120" s="808"/>
      <c r="C120" s="802" t="s">
        <v>441</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463</v>
      </c>
      <c r="AB120" s="767"/>
      <c r="AC120" s="767"/>
      <c r="AD120" s="767"/>
      <c r="AE120" s="768"/>
      <c r="AF120" s="769" t="s">
        <v>472</v>
      </c>
      <c r="AG120" s="767"/>
      <c r="AH120" s="767"/>
      <c r="AI120" s="767"/>
      <c r="AJ120" s="768"/>
      <c r="AK120" s="769" t="s">
        <v>468</v>
      </c>
      <c r="AL120" s="767"/>
      <c r="AM120" s="767"/>
      <c r="AN120" s="767"/>
      <c r="AO120" s="768"/>
      <c r="AP120" s="811" t="s">
        <v>411</v>
      </c>
      <c r="AQ120" s="812"/>
      <c r="AR120" s="812"/>
      <c r="AS120" s="812"/>
      <c r="AT120" s="813"/>
      <c r="AU120" s="867" t="s">
        <v>473</v>
      </c>
      <c r="AV120" s="868"/>
      <c r="AW120" s="868"/>
      <c r="AX120" s="868"/>
      <c r="AY120" s="869"/>
      <c r="AZ120" s="847" t="s">
        <v>474</v>
      </c>
      <c r="BA120" s="795"/>
      <c r="BB120" s="795"/>
      <c r="BC120" s="795"/>
      <c r="BD120" s="795"/>
      <c r="BE120" s="795"/>
      <c r="BF120" s="795"/>
      <c r="BG120" s="795"/>
      <c r="BH120" s="795"/>
      <c r="BI120" s="795"/>
      <c r="BJ120" s="795"/>
      <c r="BK120" s="795"/>
      <c r="BL120" s="795"/>
      <c r="BM120" s="795"/>
      <c r="BN120" s="795"/>
      <c r="BO120" s="795"/>
      <c r="BP120" s="796"/>
      <c r="BQ120" s="848">
        <v>1713196</v>
      </c>
      <c r="BR120" s="829"/>
      <c r="BS120" s="829"/>
      <c r="BT120" s="829"/>
      <c r="BU120" s="829"/>
      <c r="BV120" s="829">
        <v>2132616</v>
      </c>
      <c r="BW120" s="829"/>
      <c r="BX120" s="829"/>
      <c r="BY120" s="829"/>
      <c r="BZ120" s="829"/>
      <c r="CA120" s="829">
        <v>2330844</v>
      </c>
      <c r="CB120" s="829"/>
      <c r="CC120" s="829"/>
      <c r="CD120" s="829"/>
      <c r="CE120" s="829"/>
      <c r="CF120" s="853">
        <v>47.8</v>
      </c>
      <c r="CG120" s="854"/>
      <c r="CH120" s="854"/>
      <c r="CI120" s="854"/>
      <c r="CJ120" s="854"/>
      <c r="CK120" s="855" t="s">
        <v>475</v>
      </c>
      <c r="CL120" s="839"/>
      <c r="CM120" s="839"/>
      <c r="CN120" s="839"/>
      <c r="CO120" s="840"/>
      <c r="CP120" s="859" t="s">
        <v>476</v>
      </c>
      <c r="CQ120" s="860"/>
      <c r="CR120" s="860"/>
      <c r="CS120" s="860"/>
      <c r="CT120" s="860"/>
      <c r="CU120" s="860"/>
      <c r="CV120" s="860"/>
      <c r="CW120" s="860"/>
      <c r="CX120" s="860"/>
      <c r="CY120" s="860"/>
      <c r="CZ120" s="860"/>
      <c r="DA120" s="860"/>
      <c r="DB120" s="860"/>
      <c r="DC120" s="860"/>
      <c r="DD120" s="860"/>
      <c r="DE120" s="860"/>
      <c r="DF120" s="861"/>
      <c r="DG120" s="848">
        <v>2175796</v>
      </c>
      <c r="DH120" s="829"/>
      <c r="DI120" s="829"/>
      <c r="DJ120" s="829"/>
      <c r="DK120" s="829"/>
      <c r="DL120" s="829">
        <v>2187446</v>
      </c>
      <c r="DM120" s="829"/>
      <c r="DN120" s="829"/>
      <c r="DO120" s="829"/>
      <c r="DP120" s="829"/>
      <c r="DQ120" s="829">
        <v>2208444</v>
      </c>
      <c r="DR120" s="829"/>
      <c r="DS120" s="829"/>
      <c r="DT120" s="829"/>
      <c r="DU120" s="829"/>
      <c r="DV120" s="830">
        <v>45.3</v>
      </c>
      <c r="DW120" s="830"/>
      <c r="DX120" s="830"/>
      <c r="DY120" s="830"/>
      <c r="DZ120" s="831"/>
    </row>
    <row r="121" spans="1:130" s="224" customFormat="1" ht="26.25" customHeight="1" x14ac:dyDescent="0.2">
      <c r="A121" s="807"/>
      <c r="B121" s="808"/>
      <c r="C121" s="850" t="s">
        <v>477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411</v>
      </c>
      <c r="AB121" s="767"/>
      <c r="AC121" s="767"/>
      <c r="AD121" s="767"/>
      <c r="AE121" s="768"/>
      <c r="AF121" s="769" t="s">
        <v>466</v>
      </c>
      <c r="AG121" s="767"/>
      <c r="AH121" s="767"/>
      <c r="AI121" s="767"/>
      <c r="AJ121" s="768"/>
      <c r="AK121" s="769" t="s">
        <v>478</v>
      </c>
      <c r="AL121" s="767"/>
      <c r="AM121" s="767"/>
      <c r="AN121" s="767"/>
      <c r="AO121" s="768"/>
      <c r="AP121" s="811" t="s">
        <v>469</v>
      </c>
      <c r="AQ121" s="812"/>
      <c r="AR121" s="812"/>
      <c r="AS121" s="812"/>
      <c r="AT121" s="813"/>
      <c r="AU121" s="870"/>
      <c r="AV121" s="871"/>
      <c r="AW121" s="871"/>
      <c r="AX121" s="871"/>
      <c r="AY121" s="872"/>
      <c r="AZ121" s="802" t="s">
        <v>479</v>
      </c>
      <c r="BA121" s="739"/>
      <c r="BB121" s="739"/>
      <c r="BC121" s="739"/>
      <c r="BD121" s="739"/>
      <c r="BE121" s="739"/>
      <c r="BF121" s="739"/>
      <c r="BG121" s="739"/>
      <c r="BH121" s="739"/>
      <c r="BI121" s="739"/>
      <c r="BJ121" s="739"/>
      <c r="BK121" s="739"/>
      <c r="BL121" s="739"/>
      <c r="BM121" s="739"/>
      <c r="BN121" s="739"/>
      <c r="BO121" s="739"/>
      <c r="BP121" s="740"/>
      <c r="BQ121" s="803">
        <v>17824</v>
      </c>
      <c r="BR121" s="804"/>
      <c r="BS121" s="804"/>
      <c r="BT121" s="804"/>
      <c r="BU121" s="804"/>
      <c r="BV121" s="804">
        <v>7729</v>
      </c>
      <c r="BW121" s="804"/>
      <c r="BX121" s="804"/>
      <c r="BY121" s="804"/>
      <c r="BZ121" s="804"/>
      <c r="CA121" s="804">
        <v>62678</v>
      </c>
      <c r="CB121" s="804"/>
      <c r="CC121" s="804"/>
      <c r="CD121" s="804"/>
      <c r="CE121" s="804"/>
      <c r="CF121" s="862">
        <v>1.3</v>
      </c>
      <c r="CG121" s="863"/>
      <c r="CH121" s="863"/>
      <c r="CI121" s="863"/>
      <c r="CJ121" s="863"/>
      <c r="CK121" s="856"/>
      <c r="CL121" s="842"/>
      <c r="CM121" s="842"/>
      <c r="CN121" s="842"/>
      <c r="CO121" s="843"/>
      <c r="CP121" s="822" t="s">
        <v>480</v>
      </c>
      <c r="CQ121" s="823"/>
      <c r="CR121" s="823"/>
      <c r="CS121" s="823"/>
      <c r="CT121" s="823"/>
      <c r="CU121" s="823"/>
      <c r="CV121" s="823"/>
      <c r="CW121" s="823"/>
      <c r="CX121" s="823"/>
      <c r="CY121" s="823"/>
      <c r="CZ121" s="823"/>
      <c r="DA121" s="823"/>
      <c r="DB121" s="823"/>
      <c r="DC121" s="823"/>
      <c r="DD121" s="823"/>
      <c r="DE121" s="823"/>
      <c r="DF121" s="824"/>
      <c r="DG121" s="803">
        <v>105172</v>
      </c>
      <c r="DH121" s="804"/>
      <c r="DI121" s="804"/>
      <c r="DJ121" s="804"/>
      <c r="DK121" s="804"/>
      <c r="DL121" s="804">
        <v>82995</v>
      </c>
      <c r="DM121" s="804"/>
      <c r="DN121" s="804"/>
      <c r="DO121" s="804"/>
      <c r="DP121" s="804"/>
      <c r="DQ121" s="804">
        <v>174341</v>
      </c>
      <c r="DR121" s="804"/>
      <c r="DS121" s="804"/>
      <c r="DT121" s="804"/>
      <c r="DU121" s="804"/>
      <c r="DV121" s="781">
        <v>3.6</v>
      </c>
      <c r="DW121" s="781"/>
      <c r="DX121" s="781"/>
      <c r="DY121" s="781"/>
      <c r="DZ121" s="782"/>
    </row>
    <row r="122" spans="1:130" s="224" customFormat="1" ht="26.25" customHeight="1" x14ac:dyDescent="0.2">
      <c r="A122" s="807"/>
      <c r="B122" s="808"/>
      <c r="C122" s="802" t="s">
        <v>451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463</v>
      </c>
      <c r="AB122" s="767"/>
      <c r="AC122" s="767"/>
      <c r="AD122" s="767"/>
      <c r="AE122" s="768"/>
      <c r="AF122" s="769" t="s">
        <v>467</v>
      </c>
      <c r="AG122" s="767"/>
      <c r="AH122" s="767"/>
      <c r="AI122" s="767"/>
      <c r="AJ122" s="768"/>
      <c r="AK122" s="769" t="s">
        <v>468</v>
      </c>
      <c r="AL122" s="767"/>
      <c r="AM122" s="767"/>
      <c r="AN122" s="767"/>
      <c r="AO122" s="768"/>
      <c r="AP122" s="811" t="s">
        <v>228</v>
      </c>
      <c r="AQ122" s="812"/>
      <c r="AR122" s="812"/>
      <c r="AS122" s="812"/>
      <c r="AT122" s="813"/>
      <c r="AU122" s="870"/>
      <c r="AV122" s="871"/>
      <c r="AW122" s="871"/>
      <c r="AX122" s="871"/>
      <c r="AY122" s="872"/>
      <c r="AZ122" s="825" t="s">
        <v>481</v>
      </c>
      <c r="BA122" s="826"/>
      <c r="BB122" s="826"/>
      <c r="BC122" s="826"/>
      <c r="BD122" s="826"/>
      <c r="BE122" s="826"/>
      <c r="BF122" s="826"/>
      <c r="BG122" s="826"/>
      <c r="BH122" s="826"/>
      <c r="BI122" s="826"/>
      <c r="BJ122" s="826"/>
      <c r="BK122" s="826"/>
      <c r="BL122" s="826"/>
      <c r="BM122" s="826"/>
      <c r="BN122" s="826"/>
      <c r="BO122" s="826"/>
      <c r="BP122" s="827"/>
      <c r="BQ122" s="866">
        <v>6611712</v>
      </c>
      <c r="BR122" s="832"/>
      <c r="BS122" s="832"/>
      <c r="BT122" s="832"/>
      <c r="BU122" s="832"/>
      <c r="BV122" s="832">
        <v>6367773</v>
      </c>
      <c r="BW122" s="832"/>
      <c r="BX122" s="832"/>
      <c r="BY122" s="832"/>
      <c r="BZ122" s="832"/>
      <c r="CA122" s="832">
        <v>6064707</v>
      </c>
      <c r="CB122" s="832"/>
      <c r="CC122" s="832"/>
      <c r="CD122" s="832"/>
      <c r="CE122" s="832"/>
      <c r="CF122" s="833">
        <v>124.3</v>
      </c>
      <c r="CG122" s="834"/>
      <c r="CH122" s="834"/>
      <c r="CI122" s="834"/>
      <c r="CJ122" s="834"/>
      <c r="CK122" s="856"/>
      <c r="CL122" s="842"/>
      <c r="CM122" s="842"/>
      <c r="CN122" s="842"/>
      <c r="CO122" s="843"/>
      <c r="CP122" s="822" t="s">
        <v>482</v>
      </c>
      <c r="CQ122" s="823"/>
      <c r="CR122" s="823"/>
      <c r="CS122" s="823"/>
      <c r="CT122" s="823"/>
      <c r="CU122" s="823"/>
      <c r="CV122" s="823"/>
      <c r="CW122" s="823"/>
      <c r="CX122" s="823"/>
      <c r="CY122" s="823"/>
      <c r="CZ122" s="823"/>
      <c r="DA122" s="823"/>
      <c r="DB122" s="823"/>
      <c r="DC122" s="823"/>
      <c r="DD122" s="823"/>
      <c r="DE122" s="823"/>
      <c r="DF122" s="824"/>
      <c r="DG122" s="803" t="s">
        <v>467</v>
      </c>
      <c r="DH122" s="804"/>
      <c r="DI122" s="804"/>
      <c r="DJ122" s="804"/>
      <c r="DK122" s="804"/>
      <c r="DL122" s="804" t="s">
        <v>468</v>
      </c>
      <c r="DM122" s="804"/>
      <c r="DN122" s="804"/>
      <c r="DO122" s="804"/>
      <c r="DP122" s="804"/>
      <c r="DQ122" s="804" t="s">
        <v>483</v>
      </c>
      <c r="DR122" s="804"/>
      <c r="DS122" s="804"/>
      <c r="DT122" s="804"/>
      <c r="DU122" s="804"/>
      <c r="DV122" s="781" t="s">
        <v>411</v>
      </c>
      <c r="DW122" s="781"/>
      <c r="DX122" s="781"/>
      <c r="DY122" s="781"/>
      <c r="DZ122" s="782"/>
    </row>
    <row r="123" spans="1:130" s="224" customFormat="1" ht="26.25" customHeight="1" x14ac:dyDescent="0.2">
      <c r="A123" s="807"/>
      <c r="B123" s="808"/>
      <c r="C123" s="802" t="s">
        <v>457</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483</v>
      </c>
      <c r="AB123" s="767"/>
      <c r="AC123" s="767"/>
      <c r="AD123" s="767"/>
      <c r="AE123" s="768"/>
      <c r="AF123" s="769" t="s">
        <v>228</v>
      </c>
      <c r="AG123" s="767"/>
      <c r="AH123" s="767"/>
      <c r="AI123" s="767"/>
      <c r="AJ123" s="768"/>
      <c r="AK123" s="769" t="s">
        <v>467</v>
      </c>
      <c r="AL123" s="767"/>
      <c r="AM123" s="767"/>
      <c r="AN123" s="767"/>
      <c r="AO123" s="768"/>
      <c r="AP123" s="811" t="s">
        <v>484</v>
      </c>
      <c r="AQ123" s="812"/>
      <c r="AR123" s="812"/>
      <c r="AS123" s="812"/>
      <c r="AT123" s="813"/>
      <c r="AU123" s="873"/>
      <c r="AV123" s="874"/>
      <c r="AW123" s="874"/>
      <c r="AX123" s="874"/>
      <c r="AY123" s="874"/>
      <c r="AZ123" s="245" t="s">
        <v>188</v>
      </c>
      <c r="BA123" s="245"/>
      <c r="BB123" s="245"/>
      <c r="BC123" s="245"/>
      <c r="BD123" s="245"/>
      <c r="BE123" s="245"/>
      <c r="BF123" s="245"/>
      <c r="BG123" s="245"/>
      <c r="BH123" s="245"/>
      <c r="BI123" s="245"/>
      <c r="BJ123" s="245"/>
      <c r="BK123" s="245"/>
      <c r="BL123" s="245"/>
      <c r="BM123" s="245"/>
      <c r="BN123" s="245"/>
      <c r="BO123" s="864" t="s">
        <v>485</v>
      </c>
      <c r="BP123" s="865"/>
      <c r="BQ123" s="819">
        <v>8342732</v>
      </c>
      <c r="BR123" s="820"/>
      <c r="BS123" s="820"/>
      <c r="BT123" s="820"/>
      <c r="BU123" s="820"/>
      <c r="BV123" s="820">
        <v>8508118</v>
      </c>
      <c r="BW123" s="820"/>
      <c r="BX123" s="820"/>
      <c r="BY123" s="820"/>
      <c r="BZ123" s="820"/>
      <c r="CA123" s="820">
        <v>8458229</v>
      </c>
      <c r="CB123" s="820"/>
      <c r="CC123" s="820"/>
      <c r="CD123" s="820"/>
      <c r="CE123" s="820"/>
      <c r="CF123" s="735"/>
      <c r="CG123" s="736"/>
      <c r="CH123" s="736"/>
      <c r="CI123" s="736"/>
      <c r="CJ123" s="821"/>
      <c r="CK123" s="856"/>
      <c r="CL123" s="842"/>
      <c r="CM123" s="842"/>
      <c r="CN123" s="842"/>
      <c r="CO123" s="843"/>
      <c r="CP123" s="822" t="s">
        <v>486</v>
      </c>
      <c r="CQ123" s="823"/>
      <c r="CR123" s="823"/>
      <c r="CS123" s="823"/>
      <c r="CT123" s="823"/>
      <c r="CU123" s="823"/>
      <c r="CV123" s="823"/>
      <c r="CW123" s="823"/>
      <c r="CX123" s="823"/>
      <c r="CY123" s="823"/>
      <c r="CZ123" s="823"/>
      <c r="DA123" s="823"/>
      <c r="DB123" s="823"/>
      <c r="DC123" s="823"/>
      <c r="DD123" s="823"/>
      <c r="DE123" s="823"/>
      <c r="DF123" s="824"/>
      <c r="DG123" s="766" t="s">
        <v>472</v>
      </c>
      <c r="DH123" s="767"/>
      <c r="DI123" s="767"/>
      <c r="DJ123" s="767"/>
      <c r="DK123" s="768"/>
      <c r="DL123" s="769" t="s">
        <v>478</v>
      </c>
      <c r="DM123" s="767"/>
      <c r="DN123" s="767"/>
      <c r="DO123" s="767"/>
      <c r="DP123" s="768"/>
      <c r="DQ123" s="769" t="s">
        <v>484</v>
      </c>
      <c r="DR123" s="767"/>
      <c r="DS123" s="767"/>
      <c r="DT123" s="767"/>
      <c r="DU123" s="768"/>
      <c r="DV123" s="811" t="s">
        <v>411</v>
      </c>
      <c r="DW123" s="812"/>
      <c r="DX123" s="812"/>
      <c r="DY123" s="812"/>
      <c r="DZ123" s="813"/>
    </row>
    <row r="124" spans="1:130" s="224" customFormat="1" ht="26.25" customHeight="1" thickBot="1" x14ac:dyDescent="0.25">
      <c r="A124" s="807"/>
      <c r="B124" s="808"/>
      <c r="C124" s="802" t="s">
        <v>461</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465</v>
      </c>
      <c r="AB124" s="767"/>
      <c r="AC124" s="767"/>
      <c r="AD124" s="767"/>
      <c r="AE124" s="768"/>
      <c r="AF124" s="769" t="s">
        <v>467</v>
      </c>
      <c r="AG124" s="767"/>
      <c r="AH124" s="767"/>
      <c r="AI124" s="767"/>
      <c r="AJ124" s="768"/>
      <c r="AK124" s="769" t="s">
        <v>472</v>
      </c>
      <c r="AL124" s="767"/>
      <c r="AM124" s="767"/>
      <c r="AN124" s="767"/>
      <c r="AO124" s="768"/>
      <c r="AP124" s="811" t="s">
        <v>478</v>
      </c>
      <c r="AQ124" s="812"/>
      <c r="AR124" s="812"/>
      <c r="AS124" s="812"/>
      <c r="AT124" s="813"/>
      <c r="AU124" s="814" t="s">
        <v>487</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90.7</v>
      </c>
      <c r="BR124" s="818"/>
      <c r="BS124" s="818"/>
      <c r="BT124" s="818"/>
      <c r="BU124" s="818"/>
      <c r="BV124" s="818">
        <v>78.099999999999994</v>
      </c>
      <c r="BW124" s="818"/>
      <c r="BX124" s="818"/>
      <c r="BY124" s="818"/>
      <c r="BZ124" s="818"/>
      <c r="CA124" s="818">
        <v>73.5</v>
      </c>
      <c r="CB124" s="818"/>
      <c r="CC124" s="818"/>
      <c r="CD124" s="818"/>
      <c r="CE124" s="818"/>
      <c r="CF124" s="713"/>
      <c r="CG124" s="714"/>
      <c r="CH124" s="714"/>
      <c r="CI124" s="714"/>
      <c r="CJ124" s="849"/>
      <c r="CK124" s="857"/>
      <c r="CL124" s="857"/>
      <c r="CM124" s="857"/>
      <c r="CN124" s="857"/>
      <c r="CO124" s="858"/>
      <c r="CP124" s="822" t="s">
        <v>488</v>
      </c>
      <c r="CQ124" s="823"/>
      <c r="CR124" s="823"/>
      <c r="CS124" s="823"/>
      <c r="CT124" s="823"/>
      <c r="CU124" s="823"/>
      <c r="CV124" s="823"/>
      <c r="CW124" s="823"/>
      <c r="CX124" s="823"/>
      <c r="CY124" s="823"/>
      <c r="CZ124" s="823"/>
      <c r="DA124" s="823"/>
      <c r="DB124" s="823"/>
      <c r="DC124" s="823"/>
      <c r="DD124" s="823"/>
      <c r="DE124" s="823"/>
      <c r="DF124" s="824"/>
      <c r="DG124" s="750" t="s">
        <v>228</v>
      </c>
      <c r="DH124" s="751"/>
      <c r="DI124" s="751"/>
      <c r="DJ124" s="751"/>
      <c r="DK124" s="752"/>
      <c r="DL124" s="753" t="s">
        <v>472</v>
      </c>
      <c r="DM124" s="751"/>
      <c r="DN124" s="751"/>
      <c r="DO124" s="751"/>
      <c r="DP124" s="752"/>
      <c r="DQ124" s="753" t="s">
        <v>472</v>
      </c>
      <c r="DR124" s="751"/>
      <c r="DS124" s="751"/>
      <c r="DT124" s="751"/>
      <c r="DU124" s="752"/>
      <c r="DV124" s="835" t="s">
        <v>478</v>
      </c>
      <c r="DW124" s="836"/>
      <c r="DX124" s="836"/>
      <c r="DY124" s="836"/>
      <c r="DZ124" s="837"/>
    </row>
    <row r="125" spans="1:130" s="224" customFormat="1" ht="26.25" customHeight="1" x14ac:dyDescent="0.2">
      <c r="A125" s="807"/>
      <c r="B125" s="808"/>
      <c r="C125" s="802" t="s">
        <v>464</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465</v>
      </c>
      <c r="AB125" s="767"/>
      <c r="AC125" s="767"/>
      <c r="AD125" s="767"/>
      <c r="AE125" s="768"/>
      <c r="AF125" s="769" t="s">
        <v>411</v>
      </c>
      <c r="AG125" s="767"/>
      <c r="AH125" s="767"/>
      <c r="AI125" s="767"/>
      <c r="AJ125" s="768"/>
      <c r="AK125" s="769" t="s">
        <v>484</v>
      </c>
      <c r="AL125" s="767"/>
      <c r="AM125" s="767"/>
      <c r="AN125" s="767"/>
      <c r="AO125" s="768"/>
      <c r="AP125" s="811" t="s">
        <v>411</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489</v>
      </c>
      <c r="CL125" s="839"/>
      <c r="CM125" s="839"/>
      <c r="CN125" s="839"/>
      <c r="CO125" s="840"/>
      <c r="CP125" s="847" t="s">
        <v>490</v>
      </c>
      <c r="CQ125" s="795"/>
      <c r="CR125" s="795"/>
      <c r="CS125" s="795"/>
      <c r="CT125" s="795"/>
      <c r="CU125" s="795"/>
      <c r="CV125" s="795"/>
      <c r="CW125" s="795"/>
      <c r="CX125" s="795"/>
      <c r="CY125" s="795"/>
      <c r="CZ125" s="795"/>
      <c r="DA125" s="795"/>
      <c r="DB125" s="795"/>
      <c r="DC125" s="795"/>
      <c r="DD125" s="795"/>
      <c r="DE125" s="795"/>
      <c r="DF125" s="796"/>
      <c r="DG125" s="848" t="s">
        <v>468</v>
      </c>
      <c r="DH125" s="829"/>
      <c r="DI125" s="829"/>
      <c r="DJ125" s="829"/>
      <c r="DK125" s="829"/>
      <c r="DL125" s="829" t="s">
        <v>411</v>
      </c>
      <c r="DM125" s="829"/>
      <c r="DN125" s="829"/>
      <c r="DO125" s="829"/>
      <c r="DP125" s="829"/>
      <c r="DQ125" s="829" t="s">
        <v>484</v>
      </c>
      <c r="DR125" s="829"/>
      <c r="DS125" s="829"/>
      <c r="DT125" s="829"/>
      <c r="DU125" s="829"/>
      <c r="DV125" s="830" t="s">
        <v>465</v>
      </c>
      <c r="DW125" s="830"/>
      <c r="DX125" s="830"/>
      <c r="DY125" s="830"/>
      <c r="DZ125" s="831"/>
    </row>
    <row r="126" spans="1:130" s="224" customFormat="1" ht="26.25" customHeight="1" thickBot="1" x14ac:dyDescent="0.25">
      <c r="A126" s="807"/>
      <c r="B126" s="808"/>
      <c r="C126" s="802" t="s">
        <v>471</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228</v>
      </c>
      <c r="AB126" s="767"/>
      <c r="AC126" s="767"/>
      <c r="AD126" s="767"/>
      <c r="AE126" s="768"/>
      <c r="AF126" s="769" t="s">
        <v>465</v>
      </c>
      <c r="AG126" s="767"/>
      <c r="AH126" s="767"/>
      <c r="AI126" s="767"/>
      <c r="AJ126" s="768"/>
      <c r="AK126" s="769" t="s">
        <v>491</v>
      </c>
      <c r="AL126" s="767"/>
      <c r="AM126" s="767"/>
      <c r="AN126" s="767"/>
      <c r="AO126" s="768"/>
      <c r="AP126" s="811" t="s">
        <v>465</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492</v>
      </c>
      <c r="CQ126" s="739"/>
      <c r="CR126" s="739"/>
      <c r="CS126" s="739"/>
      <c r="CT126" s="739"/>
      <c r="CU126" s="739"/>
      <c r="CV126" s="739"/>
      <c r="CW126" s="739"/>
      <c r="CX126" s="739"/>
      <c r="CY126" s="739"/>
      <c r="CZ126" s="739"/>
      <c r="DA126" s="739"/>
      <c r="DB126" s="739"/>
      <c r="DC126" s="739"/>
      <c r="DD126" s="739"/>
      <c r="DE126" s="739"/>
      <c r="DF126" s="740"/>
      <c r="DG126" s="803" t="s">
        <v>465</v>
      </c>
      <c r="DH126" s="804"/>
      <c r="DI126" s="804"/>
      <c r="DJ126" s="804"/>
      <c r="DK126" s="804"/>
      <c r="DL126" s="804" t="s">
        <v>493</v>
      </c>
      <c r="DM126" s="804"/>
      <c r="DN126" s="804"/>
      <c r="DO126" s="804"/>
      <c r="DP126" s="804"/>
      <c r="DQ126" s="804" t="s">
        <v>468</v>
      </c>
      <c r="DR126" s="804"/>
      <c r="DS126" s="804"/>
      <c r="DT126" s="804"/>
      <c r="DU126" s="804"/>
      <c r="DV126" s="781" t="s">
        <v>493</v>
      </c>
      <c r="DW126" s="781"/>
      <c r="DX126" s="781"/>
      <c r="DY126" s="781"/>
      <c r="DZ126" s="782"/>
    </row>
    <row r="127" spans="1:130" s="224" customFormat="1" ht="26.25" customHeight="1" x14ac:dyDescent="0.2">
      <c r="A127" s="809"/>
      <c r="B127" s="810"/>
      <c r="C127" s="825" t="s">
        <v>494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493</v>
      </c>
      <c r="AB127" s="767"/>
      <c r="AC127" s="767"/>
      <c r="AD127" s="767"/>
      <c r="AE127" s="768"/>
      <c r="AF127" s="769" t="s">
        <v>493</v>
      </c>
      <c r="AG127" s="767"/>
      <c r="AH127" s="767"/>
      <c r="AI127" s="767"/>
      <c r="AJ127" s="768"/>
      <c r="AK127" s="769" t="s">
        <v>465</v>
      </c>
      <c r="AL127" s="767"/>
      <c r="AM127" s="767"/>
      <c r="AN127" s="767"/>
      <c r="AO127" s="768"/>
      <c r="AP127" s="811" t="s">
        <v>411</v>
      </c>
      <c r="AQ127" s="812"/>
      <c r="AR127" s="812"/>
      <c r="AS127" s="812"/>
      <c r="AT127" s="813"/>
      <c r="AU127" s="226"/>
      <c r="AV127" s="226"/>
      <c r="AW127" s="226"/>
      <c r="AX127" s="828" t="s">
        <v>495</v>
      </c>
      <c r="AY127" s="799"/>
      <c r="AZ127" s="799"/>
      <c r="BA127" s="799"/>
      <c r="BB127" s="799"/>
      <c r="BC127" s="799"/>
      <c r="BD127" s="799"/>
      <c r="BE127" s="800"/>
      <c r="BF127" s="798" t="s">
        <v>496</v>
      </c>
      <c r="BG127" s="799"/>
      <c r="BH127" s="799"/>
      <c r="BI127" s="799"/>
      <c r="BJ127" s="799"/>
      <c r="BK127" s="799"/>
      <c r="BL127" s="800"/>
      <c r="BM127" s="798" t="s">
        <v>497</v>
      </c>
      <c r="BN127" s="799"/>
      <c r="BO127" s="799"/>
      <c r="BP127" s="799"/>
      <c r="BQ127" s="799"/>
      <c r="BR127" s="799"/>
      <c r="BS127" s="800"/>
      <c r="BT127" s="798" t="s">
        <v>498</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499</v>
      </c>
      <c r="CQ127" s="739"/>
      <c r="CR127" s="739"/>
      <c r="CS127" s="739"/>
      <c r="CT127" s="739"/>
      <c r="CU127" s="739"/>
      <c r="CV127" s="739"/>
      <c r="CW127" s="739"/>
      <c r="CX127" s="739"/>
      <c r="CY127" s="739"/>
      <c r="CZ127" s="739"/>
      <c r="DA127" s="739"/>
      <c r="DB127" s="739"/>
      <c r="DC127" s="739"/>
      <c r="DD127" s="739"/>
      <c r="DE127" s="739"/>
      <c r="DF127" s="740"/>
      <c r="DG127" s="803" t="s">
        <v>411</v>
      </c>
      <c r="DH127" s="804"/>
      <c r="DI127" s="804"/>
      <c r="DJ127" s="804"/>
      <c r="DK127" s="804"/>
      <c r="DL127" s="804" t="s">
        <v>465</v>
      </c>
      <c r="DM127" s="804"/>
      <c r="DN127" s="804"/>
      <c r="DO127" s="804"/>
      <c r="DP127" s="804"/>
      <c r="DQ127" s="804" t="s">
        <v>468</v>
      </c>
      <c r="DR127" s="804"/>
      <c r="DS127" s="804"/>
      <c r="DT127" s="804"/>
      <c r="DU127" s="804"/>
      <c r="DV127" s="781" t="s">
        <v>411</v>
      </c>
      <c r="DW127" s="781"/>
      <c r="DX127" s="781"/>
      <c r="DY127" s="781"/>
      <c r="DZ127" s="782"/>
    </row>
    <row r="128" spans="1:130" s="224" customFormat="1" ht="26.25" customHeight="1" thickBot="1" x14ac:dyDescent="0.25">
      <c r="A128" s="783" t="s">
        <v>500</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501</v>
      </c>
      <c r="X128" s="785"/>
      <c r="Y128" s="785"/>
      <c r="Z128" s="786"/>
      <c r="AA128" s="787">
        <v>10639</v>
      </c>
      <c r="AB128" s="788"/>
      <c r="AC128" s="788"/>
      <c r="AD128" s="788"/>
      <c r="AE128" s="789"/>
      <c r="AF128" s="790">
        <v>7729</v>
      </c>
      <c r="AG128" s="788"/>
      <c r="AH128" s="788"/>
      <c r="AI128" s="788"/>
      <c r="AJ128" s="789"/>
      <c r="AK128" s="790">
        <v>8062</v>
      </c>
      <c r="AL128" s="788"/>
      <c r="AM128" s="788"/>
      <c r="AN128" s="788"/>
      <c r="AO128" s="789"/>
      <c r="AP128" s="791"/>
      <c r="AQ128" s="792"/>
      <c r="AR128" s="792"/>
      <c r="AS128" s="792"/>
      <c r="AT128" s="793"/>
      <c r="AU128" s="226"/>
      <c r="AV128" s="226"/>
      <c r="AW128" s="226"/>
      <c r="AX128" s="794" t="s">
        <v>502</v>
      </c>
      <c r="AY128" s="795"/>
      <c r="AZ128" s="795"/>
      <c r="BA128" s="795"/>
      <c r="BB128" s="795"/>
      <c r="BC128" s="795"/>
      <c r="BD128" s="795"/>
      <c r="BE128" s="796"/>
      <c r="BF128" s="773" t="s">
        <v>466</v>
      </c>
      <c r="BG128" s="774"/>
      <c r="BH128" s="774"/>
      <c r="BI128" s="774"/>
      <c r="BJ128" s="774"/>
      <c r="BK128" s="774"/>
      <c r="BL128" s="797"/>
      <c r="BM128" s="773">
        <v>14.76</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503</v>
      </c>
      <c r="CQ128" s="717"/>
      <c r="CR128" s="717"/>
      <c r="CS128" s="717"/>
      <c r="CT128" s="717"/>
      <c r="CU128" s="717"/>
      <c r="CV128" s="717"/>
      <c r="CW128" s="717"/>
      <c r="CX128" s="717"/>
      <c r="CY128" s="717"/>
      <c r="CZ128" s="717"/>
      <c r="DA128" s="717"/>
      <c r="DB128" s="717"/>
      <c r="DC128" s="717"/>
      <c r="DD128" s="717"/>
      <c r="DE128" s="717"/>
      <c r="DF128" s="718"/>
      <c r="DG128" s="777" t="s">
        <v>484</v>
      </c>
      <c r="DH128" s="778"/>
      <c r="DI128" s="778"/>
      <c r="DJ128" s="778"/>
      <c r="DK128" s="778"/>
      <c r="DL128" s="778" t="s">
        <v>467</v>
      </c>
      <c r="DM128" s="778"/>
      <c r="DN128" s="778"/>
      <c r="DO128" s="778"/>
      <c r="DP128" s="778"/>
      <c r="DQ128" s="778" t="s">
        <v>466</v>
      </c>
      <c r="DR128" s="778"/>
      <c r="DS128" s="778"/>
      <c r="DT128" s="778"/>
      <c r="DU128" s="778"/>
      <c r="DV128" s="779" t="s">
        <v>491</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504</v>
      </c>
      <c r="X129" s="764"/>
      <c r="Y129" s="764"/>
      <c r="Z129" s="765"/>
      <c r="AA129" s="766">
        <v>5247797</v>
      </c>
      <c r="AB129" s="767"/>
      <c r="AC129" s="767"/>
      <c r="AD129" s="767"/>
      <c r="AE129" s="768"/>
      <c r="AF129" s="769">
        <v>5530669</v>
      </c>
      <c r="AG129" s="767"/>
      <c r="AH129" s="767"/>
      <c r="AI129" s="767"/>
      <c r="AJ129" s="768"/>
      <c r="AK129" s="769">
        <v>5390270</v>
      </c>
      <c r="AL129" s="767"/>
      <c r="AM129" s="767"/>
      <c r="AN129" s="767"/>
      <c r="AO129" s="768"/>
      <c r="AP129" s="770"/>
      <c r="AQ129" s="771"/>
      <c r="AR129" s="771"/>
      <c r="AS129" s="771"/>
      <c r="AT129" s="772"/>
      <c r="AU129" s="227"/>
      <c r="AV129" s="227"/>
      <c r="AW129" s="227"/>
      <c r="AX129" s="738" t="s">
        <v>505</v>
      </c>
      <c r="AY129" s="739"/>
      <c r="AZ129" s="739"/>
      <c r="BA129" s="739"/>
      <c r="BB129" s="739"/>
      <c r="BC129" s="739"/>
      <c r="BD129" s="739"/>
      <c r="BE129" s="740"/>
      <c r="BF129" s="757" t="s">
        <v>411</v>
      </c>
      <c r="BG129" s="758"/>
      <c r="BH129" s="758"/>
      <c r="BI129" s="758"/>
      <c r="BJ129" s="758"/>
      <c r="BK129" s="758"/>
      <c r="BL129" s="759"/>
      <c r="BM129" s="757">
        <v>19.760000000000002</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506</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507</v>
      </c>
      <c r="X130" s="764"/>
      <c r="Y130" s="764"/>
      <c r="Z130" s="765"/>
      <c r="AA130" s="766">
        <v>534109</v>
      </c>
      <c r="AB130" s="767"/>
      <c r="AC130" s="767"/>
      <c r="AD130" s="767"/>
      <c r="AE130" s="768"/>
      <c r="AF130" s="769">
        <v>517042</v>
      </c>
      <c r="AG130" s="767"/>
      <c r="AH130" s="767"/>
      <c r="AI130" s="767"/>
      <c r="AJ130" s="768"/>
      <c r="AK130" s="769">
        <v>510722</v>
      </c>
      <c r="AL130" s="767"/>
      <c r="AM130" s="767"/>
      <c r="AN130" s="767"/>
      <c r="AO130" s="768"/>
      <c r="AP130" s="770"/>
      <c r="AQ130" s="771"/>
      <c r="AR130" s="771"/>
      <c r="AS130" s="771"/>
      <c r="AT130" s="772"/>
      <c r="AU130" s="227"/>
      <c r="AV130" s="227"/>
      <c r="AW130" s="227"/>
      <c r="AX130" s="738" t="s">
        <v>508</v>
      </c>
      <c r="AY130" s="739"/>
      <c r="AZ130" s="739"/>
      <c r="BA130" s="739"/>
      <c r="BB130" s="739"/>
      <c r="BC130" s="739"/>
      <c r="BD130" s="739"/>
      <c r="BE130" s="740"/>
      <c r="BF130" s="741">
        <v>10.4</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509</v>
      </c>
      <c r="X131" s="748"/>
      <c r="Y131" s="748"/>
      <c r="Z131" s="749"/>
      <c r="AA131" s="750">
        <v>4713688</v>
      </c>
      <c r="AB131" s="751"/>
      <c r="AC131" s="751"/>
      <c r="AD131" s="751"/>
      <c r="AE131" s="752"/>
      <c r="AF131" s="753">
        <v>5013627</v>
      </c>
      <c r="AG131" s="751"/>
      <c r="AH131" s="751"/>
      <c r="AI131" s="751"/>
      <c r="AJ131" s="752"/>
      <c r="AK131" s="753">
        <v>4879548</v>
      </c>
      <c r="AL131" s="751"/>
      <c r="AM131" s="751"/>
      <c r="AN131" s="751"/>
      <c r="AO131" s="752"/>
      <c r="AP131" s="754"/>
      <c r="AQ131" s="755"/>
      <c r="AR131" s="755"/>
      <c r="AS131" s="755"/>
      <c r="AT131" s="756"/>
      <c r="AU131" s="227"/>
      <c r="AV131" s="227"/>
      <c r="AW131" s="227"/>
      <c r="AX131" s="716" t="s">
        <v>510</v>
      </c>
      <c r="AY131" s="717"/>
      <c r="AZ131" s="717"/>
      <c r="BA131" s="717"/>
      <c r="BB131" s="717"/>
      <c r="BC131" s="717"/>
      <c r="BD131" s="717"/>
      <c r="BE131" s="718"/>
      <c r="BF131" s="719">
        <v>73.5</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511</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512</v>
      </c>
      <c r="W132" s="729"/>
      <c r="X132" s="729"/>
      <c r="Y132" s="729"/>
      <c r="Z132" s="730"/>
      <c r="AA132" s="731">
        <v>8.3845176010000007</v>
      </c>
      <c r="AB132" s="732"/>
      <c r="AC132" s="732"/>
      <c r="AD132" s="732"/>
      <c r="AE132" s="733"/>
      <c r="AF132" s="734">
        <v>10.34460681</v>
      </c>
      <c r="AG132" s="732"/>
      <c r="AH132" s="732"/>
      <c r="AI132" s="732"/>
      <c r="AJ132" s="733"/>
      <c r="AK132" s="734">
        <v>12.704332450000001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513</v>
      </c>
      <c r="W133" s="708"/>
      <c r="X133" s="708"/>
      <c r="Y133" s="708"/>
      <c r="Z133" s="709"/>
      <c r="AA133" s="710">
        <v>9.6999999999999993</v>
      </c>
      <c r="AB133" s="711"/>
      <c r="AC133" s="711"/>
      <c r="AD133" s="711"/>
      <c r="AE133" s="712"/>
      <c r="AF133" s="710">
        <v>9.6</v>
      </c>
      <c r="AG133" s="711"/>
      <c r="AH133" s="711"/>
      <c r="AI133" s="711"/>
      <c r="AJ133" s="712"/>
      <c r="AK133" s="710">
        <v>10.4</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4ptdTsXGnA0OEaHLlflAzij1ZvcrQDI718WdJeg60Y9iJqhb4EgqXnUWXAoWt5mQEUbyyqtfAK2X+1Xs+cAgOw==" saltValue="x+7kBrOwFVIbWfLE2knpE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DA359-BE05-4529-BD16-970288A4262F}">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514</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EKFNAhCBVO4wOdnLAxe5IDTlowRc2AoKUc5/anGR/JGHqB1KBRwVijUgkw6iq3742noc1FgFaVAeTkc7V1YVWQ==" saltValue="okPUgwFaGXtTGxJ/hAIF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ZIGK4W+bkqpPKPK3xrK6dM3r0o14Phy04C1MzuXtZSDekzi5sW/MkKC69SWshk1ltvU+/KTANSJbyC6lCTy1A==" saltValue="nDAcAHy64PxwlO1X+DcM7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516</v>
      </c>
      <c r="AL6" s="260"/>
      <c r="AM6" s="260"/>
      <c r="AN6" s="260"/>
    </row>
    <row r="7" spans="1:46" ht="13.5" customHeight="1" x14ac:dyDescent="0.2">
      <c r="A7" s="259"/>
      <c r="AK7" s="262"/>
      <c r="AL7" s="263"/>
      <c r="AM7" s="263"/>
      <c r="AN7" s="264"/>
      <c r="AO7" s="1105" t="s">
        <v>517</v>
      </c>
      <c r="AP7" s="265"/>
      <c r="AQ7" s="266" t="s">
        <v>518</v>
      </c>
      <c r="AR7" s="267"/>
    </row>
    <row r="8" spans="1:46" ht="13.2" x14ac:dyDescent="0.2">
      <c r="A8" s="259"/>
      <c r="AK8" s="268"/>
      <c r="AL8" s="269"/>
      <c r="AM8" s="269"/>
      <c r="AN8" s="270"/>
      <c r="AO8" s="1106"/>
      <c r="AP8" s="271" t="s">
        <v>519</v>
      </c>
      <c r="AQ8" s="272" t="s">
        <v>520</v>
      </c>
      <c r="AR8" s="273" t="s">
        <v>521</v>
      </c>
    </row>
    <row r="9" spans="1:46" ht="13.2" x14ac:dyDescent="0.2">
      <c r="A9" s="259"/>
      <c r="AK9" s="1117" t="s">
        <v>522</v>
      </c>
      <c r="AL9" s="1118"/>
      <c r="AM9" s="1118"/>
      <c r="AN9" s="1119"/>
      <c r="AO9" s="274">
        <v>1267508</v>
      </c>
      <c r="AP9" s="274">
        <v>67799</v>
      </c>
      <c r="AQ9" s="275">
        <v>99018</v>
      </c>
      <c r="AR9" s="276">
        <v>-31.5</v>
      </c>
    </row>
    <row r="10" spans="1:46" ht="13.5" customHeight="1" x14ac:dyDescent="0.2">
      <c r="A10" s="259"/>
      <c r="AK10" s="1117" t="s">
        <v>523</v>
      </c>
      <c r="AL10" s="1118"/>
      <c r="AM10" s="1118"/>
      <c r="AN10" s="1119"/>
      <c r="AO10" s="277">
        <v>8725</v>
      </c>
      <c r="AP10" s="277">
        <v>467</v>
      </c>
      <c r="AQ10" s="278">
        <v>12190</v>
      </c>
      <c r="AR10" s="279">
        <v>-96.2</v>
      </c>
    </row>
    <row r="11" spans="1:46" ht="13.5" customHeight="1" x14ac:dyDescent="0.2">
      <c r="A11" s="259"/>
      <c r="AK11" s="1117" t="s">
        <v>524</v>
      </c>
      <c r="AL11" s="1118"/>
      <c r="AM11" s="1118"/>
      <c r="AN11" s="1119"/>
      <c r="AO11" s="277" t="s">
        <v>525</v>
      </c>
      <c r="AP11" s="277" t="s">
        <v>525</v>
      </c>
      <c r="AQ11" s="278">
        <v>979</v>
      </c>
      <c r="AR11" s="279" t="s">
        <v>525</v>
      </c>
    </row>
    <row r="12" spans="1:46" ht="13.5" customHeight="1" x14ac:dyDescent="0.2">
      <c r="A12" s="259"/>
      <c r="AK12" s="1117" t="s">
        <v>526</v>
      </c>
      <c r="AL12" s="1118"/>
      <c r="AM12" s="1118"/>
      <c r="AN12" s="1119"/>
      <c r="AO12" s="277" t="s">
        <v>525</v>
      </c>
      <c r="AP12" s="277" t="s">
        <v>525</v>
      </c>
      <c r="AQ12" s="278" t="s">
        <v>525</v>
      </c>
      <c r="AR12" s="279" t="s">
        <v>525</v>
      </c>
    </row>
    <row r="13" spans="1:46" ht="13.5" customHeight="1" x14ac:dyDescent="0.2">
      <c r="A13" s="259"/>
      <c r="AK13" s="1117" t="s">
        <v>527</v>
      </c>
      <c r="AL13" s="1118"/>
      <c r="AM13" s="1118"/>
      <c r="AN13" s="1119"/>
      <c r="AO13" s="277">
        <v>85794</v>
      </c>
      <c r="AP13" s="277">
        <v>4589</v>
      </c>
      <c r="AQ13" s="278">
        <v>3304</v>
      </c>
      <c r="AR13" s="279">
        <v>38.9</v>
      </c>
    </row>
    <row r="14" spans="1:46" ht="13.5" customHeight="1" x14ac:dyDescent="0.2">
      <c r="A14" s="259"/>
      <c r="AK14" s="1117" t="s">
        <v>528</v>
      </c>
      <c r="AL14" s="1118"/>
      <c r="AM14" s="1118"/>
      <c r="AN14" s="1119"/>
      <c r="AO14" s="277">
        <v>55342</v>
      </c>
      <c r="AP14" s="277">
        <v>2960</v>
      </c>
      <c r="AQ14" s="278">
        <v>2278</v>
      </c>
      <c r="AR14" s="279">
        <v>29.9</v>
      </c>
    </row>
    <row r="15" spans="1:46" ht="13.5" customHeight="1" x14ac:dyDescent="0.2">
      <c r="A15" s="259"/>
      <c r="AK15" s="1120" t="s">
        <v>529</v>
      </c>
      <c r="AL15" s="1121"/>
      <c r="AM15" s="1121"/>
      <c r="AN15" s="1122"/>
      <c r="AO15" s="277">
        <v>-87144</v>
      </c>
      <c r="AP15" s="277">
        <v>-4661</v>
      </c>
      <c r="AQ15" s="278">
        <v>-6694</v>
      </c>
      <c r="AR15" s="279">
        <v>-30.4</v>
      </c>
    </row>
    <row r="16" spans="1:46" ht="13.2" x14ac:dyDescent="0.2">
      <c r="A16" s="259"/>
      <c r="AK16" s="1120" t="s">
        <v>188</v>
      </c>
      <c r="AL16" s="1121"/>
      <c r="AM16" s="1121"/>
      <c r="AN16" s="1122"/>
      <c r="AO16" s="277">
        <v>1330225</v>
      </c>
      <c r="AP16" s="277">
        <v>71154</v>
      </c>
      <c r="AQ16" s="278">
        <v>111075</v>
      </c>
      <c r="AR16" s="279">
        <v>-35.9</v>
      </c>
    </row>
    <row r="17" spans="1:46" ht="13.2" x14ac:dyDescent="0.2">
      <c r="A17" s="259"/>
    </row>
    <row r="18" spans="1:46" ht="13.2" x14ac:dyDescent="0.2">
      <c r="A18" s="259"/>
      <c r="AQ18" s="280"/>
      <c r="AR18" s="280"/>
    </row>
    <row r="19" spans="1:46" ht="13.2" x14ac:dyDescent="0.2">
      <c r="A19" s="259"/>
      <c r="AK19" s="255" t="s">
        <v>530</v>
      </c>
    </row>
    <row r="20" spans="1:46" ht="13.2" x14ac:dyDescent="0.2">
      <c r="A20" s="259"/>
      <c r="AK20" s="281"/>
      <c r="AL20" s="282"/>
      <c r="AM20" s="282"/>
      <c r="AN20" s="283"/>
      <c r="AO20" s="284" t="s">
        <v>531</v>
      </c>
      <c r="AP20" s="285" t="s">
        <v>532</v>
      </c>
      <c r="AQ20" s="286" t="s">
        <v>533</v>
      </c>
      <c r="AR20" s="287"/>
    </row>
    <row r="21" spans="1:46" s="260" customFormat="1" ht="13.2" x14ac:dyDescent="0.2">
      <c r="A21" s="288"/>
      <c r="AK21" s="1123" t="s">
        <v>534</v>
      </c>
      <c r="AL21" s="1124"/>
      <c r="AM21" s="1124"/>
      <c r="AN21" s="1125"/>
      <c r="AO21" s="289">
        <v>6.95</v>
      </c>
      <c r="AP21" s="290">
        <v>9.92</v>
      </c>
      <c r="AQ21" s="291">
        <v>-2.97</v>
      </c>
      <c r="AS21" s="292"/>
      <c r="AT21" s="288"/>
    </row>
    <row r="22" spans="1:46" s="260" customFormat="1" ht="13.2" x14ac:dyDescent="0.2">
      <c r="A22" s="288"/>
      <c r="AK22" s="1123" t="s">
        <v>535</v>
      </c>
      <c r="AL22" s="1124"/>
      <c r="AM22" s="1124"/>
      <c r="AN22" s="1125"/>
      <c r="AO22" s="293">
        <v>96.7</v>
      </c>
      <c r="AP22" s="294">
        <v>96.2</v>
      </c>
      <c r="AQ22" s="295">
        <v>0.5</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536</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537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538</v>
      </c>
      <c r="AL29" s="260"/>
      <c r="AM29" s="260"/>
      <c r="AN29" s="260"/>
      <c r="AS29" s="302"/>
    </row>
    <row r="30" spans="1:46" ht="13.5" customHeight="1" x14ac:dyDescent="0.2">
      <c r="A30" s="259"/>
      <c r="AK30" s="262"/>
      <c r="AL30" s="263"/>
      <c r="AM30" s="263"/>
      <c r="AN30" s="264"/>
      <c r="AO30" s="1105" t="s">
        <v>517</v>
      </c>
      <c r="AP30" s="265"/>
      <c r="AQ30" s="266" t="s">
        <v>518</v>
      </c>
      <c r="AR30" s="267"/>
    </row>
    <row r="31" spans="1:46" ht="13.2" x14ac:dyDescent="0.2">
      <c r="A31" s="259"/>
      <c r="AK31" s="268"/>
      <c r="AL31" s="269"/>
      <c r="AM31" s="269"/>
      <c r="AN31" s="270"/>
      <c r="AO31" s="1106"/>
      <c r="AP31" s="271" t="s">
        <v>519</v>
      </c>
      <c r="AQ31" s="272" t="s">
        <v>520</v>
      </c>
      <c r="AR31" s="273" t="s">
        <v>521</v>
      </c>
    </row>
    <row r="32" spans="1:46" ht="27" customHeight="1" x14ac:dyDescent="0.2">
      <c r="A32" s="259"/>
      <c r="AK32" s="1107" t="s">
        <v>539</v>
      </c>
      <c r="AL32" s="1108"/>
      <c r="AM32" s="1108"/>
      <c r="AN32" s="1109"/>
      <c r="AO32" s="303">
        <v>922405</v>
      </c>
      <c r="AP32" s="303">
        <v>49340</v>
      </c>
      <c r="AQ32" s="304">
        <v>56953</v>
      </c>
      <c r="AR32" s="305">
        <v>-13.4</v>
      </c>
    </row>
    <row r="33" spans="1:46" ht="13.5" customHeight="1" x14ac:dyDescent="0.2">
      <c r="A33" s="259"/>
      <c r="AK33" s="1107" t="s">
        <v>540</v>
      </c>
      <c r="AL33" s="1108"/>
      <c r="AM33" s="1108"/>
      <c r="AN33" s="1109"/>
      <c r="AO33" s="303" t="s">
        <v>525</v>
      </c>
      <c r="AP33" s="303" t="s">
        <v>525</v>
      </c>
      <c r="AQ33" s="304" t="s">
        <v>525</v>
      </c>
      <c r="AR33" s="305" t="s">
        <v>525</v>
      </c>
    </row>
    <row r="34" spans="1:46" ht="27" customHeight="1" x14ac:dyDescent="0.2">
      <c r="A34" s="259"/>
      <c r="AK34" s="1107" t="s">
        <v>541</v>
      </c>
      <c r="AL34" s="1108"/>
      <c r="AM34" s="1108"/>
      <c r="AN34" s="1109"/>
      <c r="AO34" s="303" t="s">
        <v>525</v>
      </c>
      <c r="AP34" s="303" t="s">
        <v>525</v>
      </c>
      <c r="AQ34" s="304" t="s">
        <v>525</v>
      </c>
      <c r="AR34" s="305" t="s">
        <v>525</v>
      </c>
    </row>
    <row r="35" spans="1:46" ht="27" customHeight="1" x14ac:dyDescent="0.2">
      <c r="A35" s="259"/>
      <c r="AK35" s="1107" t="s">
        <v>542</v>
      </c>
      <c r="AL35" s="1108"/>
      <c r="AM35" s="1108"/>
      <c r="AN35" s="1109"/>
      <c r="AO35" s="303">
        <v>216293</v>
      </c>
      <c r="AP35" s="303">
        <v>11570</v>
      </c>
      <c r="AQ35" s="304">
        <v>20881</v>
      </c>
      <c r="AR35" s="305">
        <v>-44.6</v>
      </c>
    </row>
    <row r="36" spans="1:46" ht="27" customHeight="1" x14ac:dyDescent="0.2">
      <c r="A36" s="259"/>
      <c r="AK36" s="1107" t="s">
        <v>543</v>
      </c>
      <c r="AL36" s="1108"/>
      <c r="AM36" s="1108"/>
      <c r="AN36" s="1109"/>
      <c r="AO36" s="303" t="s">
        <v>525</v>
      </c>
      <c r="AP36" s="303" t="s">
        <v>525</v>
      </c>
      <c r="AQ36" s="304">
        <v>3030</v>
      </c>
      <c r="AR36" s="305" t="s">
        <v>525</v>
      </c>
    </row>
    <row r="37" spans="1:46" ht="13.5" customHeight="1" x14ac:dyDescent="0.2">
      <c r="A37" s="259"/>
      <c r="AK37" s="1107" t="s">
        <v>544</v>
      </c>
      <c r="AL37" s="1108"/>
      <c r="AM37" s="1108"/>
      <c r="AN37" s="1109"/>
      <c r="AO37" s="303" t="s">
        <v>525</v>
      </c>
      <c r="AP37" s="303" t="s">
        <v>525</v>
      </c>
      <c r="AQ37" s="304">
        <v>605</v>
      </c>
      <c r="AR37" s="305" t="s">
        <v>525</v>
      </c>
    </row>
    <row r="38" spans="1:46" ht="27" customHeight="1" x14ac:dyDescent="0.2">
      <c r="A38" s="259"/>
      <c r="AK38" s="1110" t="s">
        <v>545</v>
      </c>
      <c r="AL38" s="1111"/>
      <c r="AM38" s="1111"/>
      <c r="AN38" s="1112"/>
      <c r="AO38" s="306" t="s">
        <v>525</v>
      </c>
      <c r="AP38" s="306" t="s">
        <v>525</v>
      </c>
      <c r="AQ38" s="307">
        <v>2</v>
      </c>
      <c r="AR38" s="295" t="s">
        <v>525</v>
      </c>
      <c r="AS38" s="302"/>
    </row>
    <row r="39" spans="1:46" ht="13.2" x14ac:dyDescent="0.2">
      <c r="A39" s="259"/>
      <c r="AK39" s="1110" t="s">
        <v>546</v>
      </c>
      <c r="AL39" s="1111"/>
      <c r="AM39" s="1111"/>
      <c r="AN39" s="1112"/>
      <c r="AO39" s="303">
        <v>-8062</v>
      </c>
      <c r="AP39" s="303">
        <v>-431</v>
      </c>
      <c r="AQ39" s="304">
        <v>-2161</v>
      </c>
      <c r="AR39" s="305">
        <v>-80.099999999999994</v>
      </c>
      <c r="AS39" s="302"/>
    </row>
    <row r="40" spans="1:46" ht="27" customHeight="1" x14ac:dyDescent="0.2">
      <c r="A40" s="259"/>
      <c r="AK40" s="1107" t="s">
        <v>547</v>
      </c>
      <c r="AL40" s="1108"/>
      <c r="AM40" s="1108"/>
      <c r="AN40" s="1109"/>
      <c r="AO40" s="303">
        <v>-510722</v>
      </c>
      <c r="AP40" s="303">
        <v>-27319</v>
      </c>
      <c r="AQ40" s="304">
        <v>-53409</v>
      </c>
      <c r="AR40" s="305">
        <v>-48.8</v>
      </c>
      <c r="AS40" s="302"/>
    </row>
    <row r="41" spans="1:46" ht="13.2" x14ac:dyDescent="0.2">
      <c r="A41" s="259"/>
      <c r="AK41" s="1113" t="s">
        <v>300</v>
      </c>
      <c r="AL41" s="1114"/>
      <c r="AM41" s="1114"/>
      <c r="AN41" s="1115"/>
      <c r="AO41" s="303">
        <v>619914</v>
      </c>
      <c r="AP41" s="303">
        <v>33159</v>
      </c>
      <c r="AQ41" s="304">
        <v>25901</v>
      </c>
      <c r="AR41" s="305">
        <v>28</v>
      </c>
      <c r="AS41" s="302"/>
    </row>
    <row r="42" spans="1:46" ht="13.2" x14ac:dyDescent="0.2">
      <c r="A42" s="259"/>
      <c r="AK42" s="308" t="s">
        <v>548</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549</v>
      </c>
    </row>
    <row r="48" spans="1:46" ht="13.2" x14ac:dyDescent="0.2">
      <c r="A48" s="259"/>
      <c r="AK48" s="313" t="s">
        <v>550</v>
      </c>
      <c r="AL48" s="313"/>
      <c r="AM48" s="313"/>
      <c r="AN48" s="313"/>
      <c r="AO48" s="313"/>
      <c r="AP48" s="313"/>
      <c r="AQ48" s="314"/>
      <c r="AR48" s="313"/>
    </row>
    <row r="49" spans="1:44" ht="13.5" customHeight="1" x14ac:dyDescent="0.2">
      <c r="A49" s="259"/>
      <c r="AK49" s="315"/>
      <c r="AL49" s="316"/>
      <c r="AM49" s="1100" t="s">
        <v>517</v>
      </c>
      <c r="AN49" s="1102" t="s">
        <v>551</v>
      </c>
      <c r="AO49" s="1103"/>
      <c r="AP49" s="1103"/>
      <c r="AQ49" s="1103"/>
      <c r="AR49" s="1104"/>
    </row>
    <row r="50" spans="1:44" ht="13.2" x14ac:dyDescent="0.2">
      <c r="A50" s="259"/>
      <c r="AK50" s="317"/>
      <c r="AL50" s="318"/>
      <c r="AM50" s="1101"/>
      <c r="AN50" s="319" t="s">
        <v>552</v>
      </c>
      <c r="AO50" s="320" t="s">
        <v>553</v>
      </c>
      <c r="AP50" s="321" t="s">
        <v>554</v>
      </c>
      <c r="AQ50" s="322" t="s">
        <v>555</v>
      </c>
      <c r="AR50" s="323" t="s">
        <v>556</v>
      </c>
    </row>
    <row r="51" spans="1:44" ht="13.2" x14ac:dyDescent="0.2">
      <c r="A51" s="259"/>
      <c r="AK51" s="315" t="s">
        <v>557</v>
      </c>
      <c r="AL51" s="316"/>
      <c r="AM51" s="324">
        <v>619830</v>
      </c>
      <c r="AN51" s="325">
        <v>31868</v>
      </c>
      <c r="AO51" s="326">
        <v>-34.4</v>
      </c>
      <c r="AP51" s="327">
        <v>98507</v>
      </c>
      <c r="AQ51" s="328">
        <v>-7.1</v>
      </c>
      <c r="AR51" s="329">
        <v>-27.3</v>
      </c>
    </row>
    <row r="52" spans="1:44" ht="13.2" x14ac:dyDescent="0.2">
      <c r="A52" s="259"/>
      <c r="AK52" s="330"/>
      <c r="AL52" s="331" t="s">
        <v>558</v>
      </c>
      <c r="AM52" s="332">
        <v>193742</v>
      </c>
      <c r="AN52" s="333">
        <v>9961</v>
      </c>
      <c r="AO52" s="334">
        <v>-46.2</v>
      </c>
      <c r="AP52" s="335">
        <v>47567</v>
      </c>
      <c r="AQ52" s="336">
        <v>-18.5</v>
      </c>
      <c r="AR52" s="337">
        <v>-27.7</v>
      </c>
    </row>
    <row r="53" spans="1:44" ht="13.2" x14ac:dyDescent="0.2">
      <c r="A53" s="259"/>
      <c r="AK53" s="315" t="s">
        <v>559</v>
      </c>
      <c r="AL53" s="316"/>
      <c r="AM53" s="324">
        <v>1560689</v>
      </c>
      <c r="AN53" s="325">
        <v>80869</v>
      </c>
      <c r="AO53" s="326">
        <v>153.80000000000001</v>
      </c>
      <c r="AP53" s="327">
        <v>113347</v>
      </c>
      <c r="AQ53" s="328">
        <v>15.1</v>
      </c>
      <c r="AR53" s="329">
        <v>138.69999999999999</v>
      </c>
    </row>
    <row r="54" spans="1:44" ht="13.2" x14ac:dyDescent="0.2">
      <c r="A54" s="259"/>
      <c r="AK54" s="330"/>
      <c r="AL54" s="331" t="s">
        <v>558</v>
      </c>
      <c r="AM54" s="332">
        <v>787952</v>
      </c>
      <c r="AN54" s="333">
        <v>40829</v>
      </c>
      <c r="AO54" s="334">
        <v>309.89999999999998</v>
      </c>
      <c r="AP54" s="335">
        <v>58728</v>
      </c>
      <c r="AQ54" s="336">
        <v>23.5</v>
      </c>
      <c r="AR54" s="337">
        <v>286.39999999999998</v>
      </c>
    </row>
    <row r="55" spans="1:44" ht="13.2" x14ac:dyDescent="0.2">
      <c r="A55" s="259"/>
      <c r="AK55" s="315" t="s">
        <v>560</v>
      </c>
      <c r="AL55" s="316"/>
      <c r="AM55" s="324">
        <v>1282578</v>
      </c>
      <c r="AN55" s="325">
        <v>67214</v>
      </c>
      <c r="AO55" s="326">
        <v>-16.899999999999999</v>
      </c>
      <c r="AP55" s="327">
        <v>125418</v>
      </c>
      <c r="AQ55" s="328">
        <v>10.6</v>
      </c>
      <c r="AR55" s="329">
        <v>-27.5</v>
      </c>
    </row>
    <row r="56" spans="1:44" ht="13.2" x14ac:dyDescent="0.2">
      <c r="A56" s="259"/>
      <c r="AK56" s="330"/>
      <c r="AL56" s="331" t="s">
        <v>558</v>
      </c>
      <c r="AM56" s="332">
        <v>419956</v>
      </c>
      <c r="AN56" s="333">
        <v>22008</v>
      </c>
      <c r="AO56" s="334">
        <v>-46.1</v>
      </c>
      <c r="AP56" s="335">
        <v>60445</v>
      </c>
      <c r="AQ56" s="336">
        <v>2.9</v>
      </c>
      <c r="AR56" s="337">
        <v>-49</v>
      </c>
    </row>
    <row r="57" spans="1:44" ht="13.2" x14ac:dyDescent="0.2">
      <c r="A57" s="259"/>
      <c r="AK57" s="315" t="s">
        <v>561</v>
      </c>
      <c r="AL57" s="316"/>
      <c r="AM57" s="324">
        <v>1282220</v>
      </c>
      <c r="AN57" s="325">
        <v>67760</v>
      </c>
      <c r="AO57" s="326">
        <v>0.8</v>
      </c>
      <c r="AP57" s="327">
        <v>74568</v>
      </c>
      <c r="AQ57" s="328">
        <v>-40.5</v>
      </c>
      <c r="AR57" s="329">
        <v>41.3</v>
      </c>
    </row>
    <row r="58" spans="1:44" ht="13.2" x14ac:dyDescent="0.2">
      <c r="A58" s="259"/>
      <c r="AK58" s="330"/>
      <c r="AL58" s="331" t="s">
        <v>558</v>
      </c>
      <c r="AM58" s="332">
        <v>403627</v>
      </c>
      <c r="AN58" s="333">
        <v>21330</v>
      </c>
      <c r="AO58" s="334">
        <v>-3.1</v>
      </c>
      <c r="AP58" s="335">
        <v>42558</v>
      </c>
      <c r="AQ58" s="336">
        <v>-29.6</v>
      </c>
      <c r="AR58" s="337">
        <v>26.5</v>
      </c>
    </row>
    <row r="59" spans="1:44" ht="13.2" x14ac:dyDescent="0.2">
      <c r="A59" s="259"/>
      <c r="AK59" s="315" t="s">
        <v>562</v>
      </c>
      <c r="AL59" s="316"/>
      <c r="AM59" s="324">
        <v>831270</v>
      </c>
      <c r="AN59" s="325">
        <v>44465</v>
      </c>
      <c r="AO59" s="326">
        <v>-34.4</v>
      </c>
      <c r="AP59" s="327">
        <v>73693</v>
      </c>
      <c r="AQ59" s="328">
        <v>-1.2</v>
      </c>
      <c r="AR59" s="329">
        <v>-33.200000000000003</v>
      </c>
    </row>
    <row r="60" spans="1:44" ht="13.2" x14ac:dyDescent="0.2">
      <c r="A60" s="259"/>
      <c r="AK60" s="330"/>
      <c r="AL60" s="331" t="s">
        <v>558</v>
      </c>
      <c r="AM60" s="332">
        <v>407624</v>
      </c>
      <c r="AN60" s="333">
        <v>21804</v>
      </c>
      <c r="AO60" s="334">
        <v>2.2000000000000002</v>
      </c>
      <c r="AP60" s="335">
        <v>44203</v>
      </c>
      <c r="AQ60" s="336">
        <v>3.9</v>
      </c>
      <c r="AR60" s="337">
        <v>-1.7</v>
      </c>
    </row>
    <row r="61" spans="1:44" ht="13.2" x14ac:dyDescent="0.2">
      <c r="A61" s="259"/>
      <c r="AK61" s="315" t="s">
        <v>563</v>
      </c>
      <c r="AL61" s="338"/>
      <c r="AM61" s="324">
        <v>1115317</v>
      </c>
      <c r="AN61" s="325">
        <v>58435</v>
      </c>
      <c r="AO61" s="326">
        <v>13.8</v>
      </c>
      <c r="AP61" s="327">
        <v>97107</v>
      </c>
      <c r="AQ61" s="339">
        <v>-4.5999999999999996</v>
      </c>
      <c r="AR61" s="329">
        <v>18.399999999999999</v>
      </c>
    </row>
    <row r="62" spans="1:44" ht="13.2" x14ac:dyDescent="0.2">
      <c r="A62" s="259"/>
      <c r="AK62" s="330"/>
      <c r="AL62" s="331" t="s">
        <v>558</v>
      </c>
      <c r="AM62" s="332">
        <v>442580</v>
      </c>
      <c r="AN62" s="333">
        <v>23186</v>
      </c>
      <c r="AO62" s="334">
        <v>43.3</v>
      </c>
      <c r="AP62" s="335">
        <v>50700</v>
      </c>
      <c r="AQ62" s="336">
        <v>-3.6</v>
      </c>
      <c r="AR62" s="337">
        <v>46.9</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s0NjxWdKmAIjnu5VybNFnWeqOTbDSTA1bPqxhtuBJnjVmKyHG5DW+w7j0pMpUjjpyouZMIXg+V1m7znbLUas6Q==" saltValue="r0jSWr/QGbZWhg+2jt8CL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565</v>
      </c>
    </row>
    <row r="121" spans="125:125" ht="13.5" hidden="1" customHeight="1" x14ac:dyDescent="0.2">
      <c r="DU121" s="253"/>
    </row>
  </sheetData>
  <sheetProtection algorithmName="SHA-512" hashValue="hQ4l7lVv2tx5i+A/oqanF/eXXswdBX1FRrdaJpXzOEWwU1ntnbe00oMfBr71un4XFWbM7p31EWjvsV2aXcSNxg==" saltValue="S78rJEyGibi9CRzWcbUB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566</v>
      </c>
    </row>
  </sheetData>
  <sheetProtection algorithmName="SHA-512" hashValue="iPpApkWEb9Gx356aTymaX6GrmUCt3sqWc+CU6n/QRh7TcNZZM4+zqCh206TMv62of05foxbIj8rNExXxTn2VHQ==" saltValue="DZdazf/ZYZ5PAE/tLcBM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26" t="s">
        <v>3</v>
      </c>
      <c r="D47" s="1126"/>
      <c r="E47" s="1127"/>
      <c r="F47" s="11">
        <v>19.850000000000001</v>
      </c>
      <c r="G47" s="12">
        <v>16.45</v>
      </c>
      <c r="H47" s="12">
        <v>16.11</v>
      </c>
      <c r="I47" s="12">
        <v>21.49</v>
      </c>
      <c r="J47" s="13">
        <v>23.04</v>
      </c>
    </row>
    <row r="48" spans="2:10" ht="57.75" customHeight="1" x14ac:dyDescent="0.2">
      <c r="B48" s="14"/>
      <c r="C48" s="1128" t="s">
        <v>4</v>
      </c>
      <c r="D48" s="1128"/>
      <c r="E48" s="1129"/>
      <c r="F48" s="15">
        <v>3.75</v>
      </c>
      <c r="G48" s="16">
        <v>5.72</v>
      </c>
      <c r="H48" s="16">
        <v>6.98</v>
      </c>
      <c r="I48" s="16">
        <v>7.64</v>
      </c>
      <c r="J48" s="17">
        <v>6.78</v>
      </c>
    </row>
    <row r="49" spans="2:10" ht="57.75" customHeight="1" thickBot="1" x14ac:dyDescent="0.25">
      <c r="B49" s="18"/>
      <c r="C49" s="1130" t="s">
        <v>5</v>
      </c>
      <c r="D49" s="1130"/>
      <c r="E49" s="1131"/>
      <c r="F49" s="19" t="s">
        <v>572</v>
      </c>
      <c r="G49" s="20" t="s">
        <v>573</v>
      </c>
      <c r="H49" s="20" t="s">
        <v>574</v>
      </c>
      <c r="I49" s="20">
        <v>3.9</v>
      </c>
      <c r="J49" s="21" t="s">
        <v>575</v>
      </c>
    </row>
    <row r="50" spans="2:10" ht="13.2" x14ac:dyDescent="0.2"/>
  </sheetData>
  <sheetProtection algorithmName="SHA-512" hashValue="DdsZHwzSzL1Q0TxpUkUHqU1g0J/9lETShdc3pW0HE8POLo+n2X69CN/YvsAQwch75UADJHkt8DCpQZqPZrsu3A==" saltValue="ysj8mK8FLtgKmXFbORF6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2024-03-21T06:03:39Z</cp:lastPrinted>
  <dcterms:created xsi:type="dcterms:W3CDTF">2024-02-05T03:52:34Z</dcterms:created>
  <dcterms:modified xsi:type="dcterms:W3CDTF">2024-03-27T01:50:08Z</dcterms:modified>
  <cp:category/>
</cp:coreProperties>
</file>