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66.231\財政課\財政係\公営企業決算等\R5_県通知・調査関係（準公決算以外）\通知・メール等\★調査回答\49_【0202〆切】公営企業に係る「経営比較分析表」の分析等について\04_県提出\"/>
    </mc:Choice>
  </mc:AlternateContent>
  <workbookProtection workbookAlgorithmName="SHA-512" workbookHashValue="7Lfe9/tyvx1UGIz2016wUIREI4jgwRQv2If6CdrsT6fp0BisxaNar+NR5+4xhD7USSEC/bmkYz8Ve+8ec41YmQ==" workbookSaltValue="vUpJykkxacbCzOlUo7jbGg==" workbookSpinCount="100000" lockStructure="1"/>
  <bookViews>
    <workbookView xWindow="0" yWindow="0" windowWidth="28800" windowHeight="130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R6" i="5"/>
  <c r="AL8" i="4" s="1"/>
  <c r="Q6" i="5"/>
  <c r="W10" i="4" s="1"/>
  <c r="P6" i="5"/>
  <c r="P10" i="4" s="1"/>
  <c r="O6" i="5"/>
  <c r="I10" i="4" s="1"/>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H85" i="4"/>
  <c r="AL10" i="4"/>
  <c r="B10" i="4"/>
  <c r="AT8" i="4"/>
  <c r="AD8" i="4"/>
  <c r="W8" i="4"/>
  <c r="P8" i="4"/>
  <c r="I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<sst xmlns="http://schemas.openxmlformats.org/spreadsheetml/2006/main" count="228" uniqueCount="115">
  <si>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</si>
  <si>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</si>
  <si>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</si>
  <si>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</si>
  <si>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</si>
  <si>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</si>
  <si>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</si>
  <si>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</si>
  <si>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</si>
  <si>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</si>
  <si>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</si>
  <si>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</si>
  <si>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</si>
  <si>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</si>
  <si>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</si>
  <si>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</si>
  <si>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</si>
  <si>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</si>
  <si>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</si>
  <si>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</si>
  <si>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</si>
  <si>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</si>
  <si>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</si>
  <si>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</si>
  <si>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</si>
  <si>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</si>
  <si>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</si>
  <si>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</si>
  <si>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</si>
  <si>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</si>
  <si>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</si>
  <si>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</si>
  <si>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</si>
  <si>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</si>
  <si>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</si>
  <si>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</si>
  <si>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</si>
  <si>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</si>
  <si>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</si>
  <si>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</si>
  <si>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</si>
  <si>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</si>
  <si>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</si>
  <si>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</si>
  <si>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</si>
  <si>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</si>
  <si>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</si>
  <si>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</si>
  <si>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</si>
  <si>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</si>
  <si>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</si>
  <si>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</si>
  <si>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</si>
  <si>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</si>
  <si>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</si>
  <si>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</si>
  <si>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</si>
  <si>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</si>
  <si>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</si>
  <si>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</si>
  <si>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</si>
  <si>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</si>
  <si>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</si>
  <si>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</si>
  <si>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</si>
  <si>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</si>
  <si>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</si>
  <si>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</si>
  <si>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</si>
  <si>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</si>
  <si>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</si>
  <si>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</si>
  <si>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</si>
  <si>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</si>
  <si>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</si>
  <si>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</si>
  <si>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</si>
  <si>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</si>
  <si>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</si>
  <si>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</si>
  <si>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</si>
  <si>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</si>
  <si>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</si>
  <si>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</si>
  <si>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</si>
  <si>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</si>
  <si>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</si>
  <si>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</si>
  <si>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</si>
  <si>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</si>
  <si>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</si>
  <si>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</si>
  <si>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</si>
  <si>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</si>
  <si>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</si>
  <si>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</si>
  <si>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</si>
  <si>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</si>
  <si>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</si>
  <si>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</si>
  <si>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</si>
  <si>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</si>
  <si>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</si>
  <si>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</si>
  <si>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</si>
  <si>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</si>
  <si>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</si>
  <si>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</si>
  <si>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</si>
  <si>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</si>
  <si>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</si>
  <si>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</si>
  <si>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経営については、現在まで概ね健全な数値を保持し、適正な状況を継続してきました。
　しかし、給水人口の減少などを背景に、給水収益は年々減少傾向にある一方、老朽施設の更新や耐震化など施設投資の需要は増加していくなど厳しい状況を迎えていることから、更なる経営の効率化に努めていきます。
　また、施設投資については、限られた財源の中で計画的かつ効率的に推進していくために、施設の長寿命化対策やアセットマネジメントの活用を図っていく必要があります。
　今後、経営戦略に基づき、更なる効率的な事業運営に努めていきます。</t>
    <phoneticPr fontId="4"/>
  </si>
  <si>
    <t>　「有形固定資産減価償却率」は浄水場施設の更新等により昨年度より0.2ポイント低下しましたが、「管路経年化率」が年々増加傾向にあり、施設の老朽化が進んでいます。また、「管路更新率」は類似団体平均値より低いことから、管路の更新投資の実施状況は遅れている状態です。
　現在まで行ってきた漏水調査や老朽管の計画更新を継続しつつ、アセットマネジメントに基づき、大規模な老朽施設の更新についても計画的に推進していきます。</t>
    <rPh sb="15" eb="18">
      <t>ジョウスイジョウ</t>
    </rPh>
    <rPh sb="18" eb="20">
      <t>シセツ</t>
    </rPh>
    <rPh sb="21" eb="23">
      <t>コウシン</t>
    </rPh>
    <rPh sb="23" eb="24">
      <t>トウ</t>
    </rPh>
    <rPh sb="39" eb="41">
      <t>テイカ</t>
    </rPh>
    <rPh sb="95" eb="98">
      <t>ヘイキンチ</t>
    </rPh>
    <phoneticPr fontId="4"/>
  </si>
  <si>
    <t>　経常損益については、「経常収支比率」が100％以上を維持しており、収支状況が黒字であることを示しています。「料金回収率」は昨年度に引続き100％以上を維持しています。
　「流動比率」については、常に100％を超えて推移しており、短期的な支払能力が確保されていることを示しています。しかし、今後大型の浄水場更新事業が控えており、資金確保に向けた取組がより一層重要な課題となります。
　「企業債残高対給水収益比率」については、類似団体平均値を上回る状況にあり、今後の統廃合事業等の大規模事業に向けて企業債の適切な活用を図ります。
　「給水原価」は、類似団体平均値より低い状況にあります。平成30年度から概ね安定しており、費用の効率性は図られている状態ですが、今後も更新投資等に充てる財源の確保のため、更なる経営の効率化に努めていきます。「施設利用率」は類似団体平均値を上回って推移しており適正な規模と考えられます。
　「有収率」は昨年度より0.24ポイント低下しましたが、今後も漏水調査や老朽管更新等により「有収率」の向上に努め、供給した配水量の効率性を高めていきます。</t>
    <rPh sb="115" eb="118">
      <t>タンキテキ</t>
    </rPh>
    <rPh sb="124" eb="126">
      <t>カクホ</t>
    </rPh>
    <rPh sb="145" eb="147">
      <t>コンゴ</t>
    </rPh>
    <rPh sb="147" eb="149">
      <t>オオガタ</t>
    </rPh>
    <rPh sb="150" eb="153">
      <t>ジョウスイジョウ</t>
    </rPh>
    <rPh sb="153" eb="155">
      <t>コウシン</t>
    </rPh>
    <rPh sb="155" eb="157">
      <t>ジギョウ</t>
    </rPh>
    <rPh sb="158" eb="159">
      <t>ヒカ</t>
    </rPh>
    <rPh sb="218" eb="219">
      <t>チ</t>
    </rPh>
    <rPh sb="277" eb="280">
      <t>ヘイキンチ</t>
    </rPh>
    <rPh sb="292" eb="294">
      <t>ヘイセイ</t>
    </rPh>
    <rPh sb="296" eb="297">
      <t>ネン</t>
    </rPh>
    <rPh sb="297" eb="298">
      <t>ド</t>
    </rPh>
    <rPh sb="337" eb="338">
      <t>ア</t>
    </rPh>
    <rPh sb="379" eb="382">
      <t>ヘイキンチ</t>
    </rPh>
    <rPh sb="427" eb="429">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</si>
</sst>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0.48</c:v>
                </c:pt>
                <c:pt idx="1">
                  <c:v>0.62</c:v>
                </c:pt>
                <c:pt idx="2">
                  <c:v>0.52</c:v>
                </c:pt>
                <c:pt idx="3">
                  <c:v>0.47</c:v>
                </c:pt>
                <c:pt idx="4">
                  <c:v>0.53</c:v>
                </c:pt>
              </c:numCache>
            </c:numRef>
          </c:val>
          <c:extLst xmlns:c16r2="http://schemas.microsoft.com/office/drawing/2015/06/chart">
            <c:ext xmlns:c16="http://schemas.microsoft.com/office/drawing/2014/chart" uri="{C3380CC4-5D6E-409C-BE32-E72D297353CC}">
              <c16:uniqueId val="{00000000-FE8C-44E8-90EF-16BF891F098B}"/>
            </c:ext>
          </c:extLst>
        </c:ser>
        <c:dLbls>
          <c:showLegendKey val="0"/>
          <c:showVal val="0"/>
          <c:showCatName val="0"/>
          <c:showSerName val="0"/>
          <c:showPercent val="0"/>
          <c:showBubbleSize val="0"/>
        </c:dLbls>
        <c:gapWidth val="150"/>
        <c:axId val="1939952144"/>
        <c:axId val="193996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0.62</c:v>
                </c:pt>
                <c:pt idx="4">
                  <c:v>0.6</c:v>
                </c:pt>
              </c:numCache>
            </c:numRef>
          </c:val>
          <c:smooth val="0"/>
          <c:extLst xmlns:c16r2="http://schemas.microsoft.com/office/drawing/2015/06/chart">
            <c:ext xmlns:c16="http://schemas.microsoft.com/office/drawing/2014/chart" uri="{C3380CC4-5D6E-409C-BE32-E72D297353CC}">
              <c16:uniqueId val="{00000001-FE8C-44E8-90EF-16BF891F098B}"/>
            </c:ext>
          </c:extLst>
        </c:ser>
        <c:dLbls>
          <c:showLegendKey val="0"/>
          <c:showVal val="0"/>
          <c:showCatName val="0"/>
          <c:showSerName val="0"/>
          <c:showPercent val="0"/>
          <c:showBubbleSize val="0"/>
        </c:dLbls>
        <c:marker val="1"/>
        <c:smooth val="0"/>
        <c:axId val="1939952144"/>
        <c:axId val="1939963024"/>
      </c:lineChart>
      <c:dateAx>
        <c:axId val="1939952144"/>
        <c:scaling>
          <c:orientation val="minMax"/>
        </c:scaling>
        <c:delete val="1"/>
        <c:axPos val="b"/>
        <c:numFmt formatCode="&quot;H&quot;yy" sourceLinked="1"/>
        <c:majorTickMark val="none"/>
        <c:minorTickMark val="none"/>
        <c:tickLblPos val="none"/>
        <c:crossAx val="1939963024"/>
        <c:crosses val="autoZero"/>
        <c:auto val="1"/>
        <c:lblOffset val="100"/>
        <c:baseTimeUnit val="years"/>
      </c:dateAx>
      <c:valAx>
        <c:axId val="193996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95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80.069999999999993</c:v>
                </c:pt>
                <c:pt idx="1">
                  <c:v>79.98</c:v>
                </c:pt>
                <c:pt idx="2">
                  <c:v>79.709999999999994</c:v>
                </c:pt>
                <c:pt idx="3">
                  <c:v>79.23</c:v>
                </c:pt>
                <c:pt idx="4">
                  <c:v>78.61</c:v>
                </c:pt>
              </c:numCache>
            </c:numRef>
          </c:val>
          <c:extLst xmlns:c16r2="http://schemas.microsoft.com/office/drawing/2015/06/chart">
            <c:ext xmlns:c16="http://schemas.microsoft.com/office/drawing/2014/chart" uri="{C3380CC4-5D6E-409C-BE32-E72D297353CC}">
              <c16:uniqueId val="{00000000-798A-41A5-BCFF-501CDB42B192}"/>
            </c:ext>
          </c:extLst>
        </c:ser>
        <c:dLbls>
          <c:showLegendKey val="0"/>
          <c:showVal val="0"/>
          <c:showCatName val="0"/>
          <c:showSerName val="0"/>
          <c:showPercent val="0"/>
          <c:showBubbleSize val="0"/>
        </c:dLbls>
        <c:gapWidth val="150"/>
        <c:axId val="1864099424"/>
        <c:axId val="186408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62.59</c:v>
                </c:pt>
                <c:pt idx="4">
                  <c:v>61.81</c:v>
                </c:pt>
              </c:numCache>
            </c:numRef>
          </c:val>
          <c:smooth val="0"/>
          <c:extLst xmlns:c16r2="http://schemas.microsoft.com/office/drawing/2015/06/chart">
            <c:ext xmlns:c16="http://schemas.microsoft.com/office/drawing/2014/chart" uri="{C3380CC4-5D6E-409C-BE32-E72D297353CC}">
              <c16:uniqueId val="{00000001-798A-41A5-BCFF-501CDB42B192}"/>
            </c:ext>
          </c:extLst>
        </c:ser>
        <c:dLbls>
          <c:showLegendKey val="0"/>
          <c:showVal val="0"/>
          <c:showCatName val="0"/>
          <c:showSerName val="0"/>
          <c:showPercent val="0"/>
          <c:showBubbleSize val="0"/>
        </c:dLbls>
        <c:marker val="1"/>
        <c:smooth val="0"/>
        <c:axId val="1864099424"/>
        <c:axId val="1864086368"/>
      </c:lineChart>
      <c:dateAx>
        <c:axId val="1864099424"/>
        <c:scaling>
          <c:orientation val="minMax"/>
        </c:scaling>
        <c:delete val="1"/>
        <c:axPos val="b"/>
        <c:numFmt formatCode="&quot;H&quot;yy" sourceLinked="1"/>
        <c:majorTickMark val="none"/>
        <c:minorTickMark val="none"/>
        <c:tickLblPos val="none"/>
        <c:crossAx val="1864086368"/>
        <c:crosses val="autoZero"/>
        <c:auto val="1"/>
        <c:lblOffset val="100"/>
        <c:baseTimeUnit val="years"/>
      </c:dateAx>
      <c:valAx>
        <c:axId val="186408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0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88.66</c:v>
                </c:pt>
                <c:pt idx="1">
                  <c:v>87.72</c:v>
                </c:pt>
                <c:pt idx="2">
                  <c:v>88.93</c:v>
                </c:pt>
                <c:pt idx="3">
                  <c:v>89.47</c:v>
                </c:pt>
                <c:pt idx="4">
                  <c:v>89.23</c:v>
                </c:pt>
              </c:numCache>
            </c:numRef>
          </c:val>
          <c:extLst xmlns:c16r2="http://schemas.microsoft.com/office/drawing/2015/06/chart">
            <c:ext xmlns:c16="http://schemas.microsoft.com/office/drawing/2014/chart" uri="{C3380CC4-5D6E-409C-BE32-E72D297353CC}">
              <c16:uniqueId val="{00000000-E031-4217-8CC9-0D0E55B22B69}"/>
            </c:ext>
          </c:extLst>
        </c:ser>
        <c:dLbls>
          <c:showLegendKey val="0"/>
          <c:showVal val="0"/>
          <c:showCatName val="0"/>
          <c:showSerName val="0"/>
          <c:showPercent val="0"/>
          <c:showBubbleSize val="0"/>
        </c:dLbls>
        <c:gapWidth val="150"/>
        <c:axId val="1864091264"/>
        <c:axId val="186409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89.7</c:v>
                </c:pt>
                <c:pt idx="4">
                  <c:v>89.24</c:v>
                </c:pt>
              </c:numCache>
            </c:numRef>
          </c:val>
          <c:smooth val="0"/>
          <c:extLst xmlns:c16r2="http://schemas.microsoft.com/office/drawing/2015/06/chart">
            <c:ext xmlns:c16="http://schemas.microsoft.com/office/drawing/2014/chart" uri="{C3380CC4-5D6E-409C-BE32-E72D297353CC}">
              <c16:uniqueId val="{00000001-E031-4217-8CC9-0D0E55B22B69}"/>
            </c:ext>
          </c:extLst>
        </c:ser>
        <c:dLbls>
          <c:showLegendKey val="0"/>
          <c:showVal val="0"/>
          <c:showCatName val="0"/>
          <c:showSerName val="0"/>
          <c:showPercent val="0"/>
          <c:showBubbleSize val="0"/>
        </c:dLbls>
        <c:marker val="1"/>
        <c:smooth val="0"/>
        <c:axId val="1864091264"/>
        <c:axId val="1864091808"/>
      </c:lineChart>
      <c:dateAx>
        <c:axId val="1864091264"/>
        <c:scaling>
          <c:orientation val="minMax"/>
        </c:scaling>
        <c:delete val="1"/>
        <c:axPos val="b"/>
        <c:numFmt formatCode="&quot;H&quot;yy" sourceLinked="1"/>
        <c:majorTickMark val="none"/>
        <c:minorTickMark val="none"/>
        <c:tickLblPos val="none"/>
        <c:crossAx val="1864091808"/>
        <c:crosses val="autoZero"/>
        <c:auto val="1"/>
        <c:lblOffset val="100"/>
        <c:baseTimeUnit val="years"/>
      </c:dateAx>
      <c:valAx>
        <c:axId val="18640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0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109.07</c:v>
                </c:pt>
                <c:pt idx="1">
                  <c:v>111.51</c:v>
                </c:pt>
                <c:pt idx="2">
                  <c:v>110.37</c:v>
                </c:pt>
                <c:pt idx="3">
                  <c:v>110.08</c:v>
                </c:pt>
                <c:pt idx="4">
                  <c:v>108.49</c:v>
                </c:pt>
              </c:numCache>
            </c:numRef>
          </c:val>
          <c:extLst xmlns:c16r2="http://schemas.microsoft.com/office/drawing/2015/06/chart">
            <c:ext xmlns:c16="http://schemas.microsoft.com/office/drawing/2014/chart" uri="{C3380CC4-5D6E-409C-BE32-E72D297353CC}">
              <c16:uniqueId val="{00000000-23CB-49CD-998E-E8F33C3CF67C}"/>
            </c:ext>
          </c:extLst>
        </c:ser>
        <c:dLbls>
          <c:showLegendKey val="0"/>
          <c:showVal val="0"/>
          <c:showCatName val="0"/>
          <c:showSerName val="0"/>
          <c:showPercent val="0"/>
          <c:showBubbleSize val="0"/>
        </c:dLbls>
        <c:gapWidth val="150"/>
        <c:axId val="1939963568"/>
        <c:axId val="193995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111.89</c:v>
                </c:pt>
                <c:pt idx="4">
                  <c:v>109.99</c:v>
                </c:pt>
              </c:numCache>
            </c:numRef>
          </c:val>
          <c:smooth val="0"/>
          <c:extLst xmlns:c16r2="http://schemas.microsoft.com/office/drawing/2015/06/chart">
            <c:ext xmlns:c16="http://schemas.microsoft.com/office/drawing/2014/chart" uri="{C3380CC4-5D6E-409C-BE32-E72D297353CC}">
              <c16:uniqueId val="{00000001-23CB-49CD-998E-E8F33C3CF67C}"/>
            </c:ext>
          </c:extLst>
        </c:ser>
        <c:dLbls>
          <c:showLegendKey val="0"/>
          <c:showVal val="0"/>
          <c:showCatName val="0"/>
          <c:showSerName val="0"/>
          <c:showPercent val="0"/>
          <c:showBubbleSize val="0"/>
        </c:dLbls>
        <c:marker val="1"/>
        <c:smooth val="0"/>
        <c:axId val="1939963568"/>
        <c:axId val="1939958128"/>
      </c:lineChart>
      <c:dateAx>
        <c:axId val="1939963568"/>
        <c:scaling>
          <c:orientation val="minMax"/>
        </c:scaling>
        <c:delete val="1"/>
        <c:axPos val="b"/>
        <c:numFmt formatCode="&quot;H&quot;yy" sourceLinked="1"/>
        <c:majorTickMark val="none"/>
        <c:minorTickMark val="none"/>
        <c:tickLblPos val="none"/>
        <c:crossAx val="1939958128"/>
        <c:crosses val="autoZero"/>
        <c:auto val="1"/>
        <c:lblOffset val="100"/>
        <c:baseTimeUnit val="years"/>
      </c:dateAx>
      <c:valAx>
        <c:axId val="1939958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996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50.39</c:v>
                </c:pt>
                <c:pt idx="1">
                  <c:v>48.66</c:v>
                </c:pt>
                <c:pt idx="2">
                  <c:v>49.42</c:v>
                </c:pt>
                <c:pt idx="3">
                  <c:v>50.46</c:v>
                </c:pt>
                <c:pt idx="4">
                  <c:v>50.26</c:v>
                </c:pt>
              </c:numCache>
            </c:numRef>
          </c:val>
          <c:extLst xmlns:c16r2="http://schemas.microsoft.com/office/drawing/2015/06/chart">
            <c:ext xmlns:c16="http://schemas.microsoft.com/office/drawing/2014/chart" uri="{C3380CC4-5D6E-409C-BE32-E72D297353CC}">
              <c16:uniqueId val="{00000000-97BB-42B5-8C9F-774183FBF6ED}"/>
            </c:ext>
          </c:extLst>
        </c:ser>
        <c:dLbls>
          <c:showLegendKey val="0"/>
          <c:showVal val="0"/>
          <c:showCatName val="0"/>
          <c:showSerName val="0"/>
          <c:showPercent val="0"/>
          <c:showBubbleSize val="0"/>
        </c:dLbls>
        <c:gapWidth val="150"/>
        <c:axId val="1939952688"/>
        <c:axId val="193995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50.5</c:v>
                </c:pt>
                <c:pt idx="4">
                  <c:v>51.28</c:v>
                </c:pt>
              </c:numCache>
            </c:numRef>
          </c:val>
          <c:smooth val="0"/>
          <c:extLst xmlns:c16r2="http://schemas.microsoft.com/office/drawing/2015/06/chart">
            <c:ext xmlns:c16="http://schemas.microsoft.com/office/drawing/2014/chart" uri="{C3380CC4-5D6E-409C-BE32-E72D297353CC}">
              <c16:uniqueId val="{00000001-97BB-42B5-8C9F-774183FBF6ED}"/>
            </c:ext>
          </c:extLst>
        </c:ser>
        <c:dLbls>
          <c:showLegendKey val="0"/>
          <c:showVal val="0"/>
          <c:showCatName val="0"/>
          <c:showSerName val="0"/>
          <c:showPercent val="0"/>
          <c:showBubbleSize val="0"/>
        </c:dLbls>
        <c:marker val="1"/>
        <c:smooth val="0"/>
        <c:axId val="1939952688"/>
        <c:axId val="1939957040"/>
      </c:lineChart>
      <c:dateAx>
        <c:axId val="1939952688"/>
        <c:scaling>
          <c:orientation val="minMax"/>
        </c:scaling>
        <c:delete val="1"/>
        <c:axPos val="b"/>
        <c:numFmt formatCode="&quot;H&quot;yy" sourceLinked="1"/>
        <c:majorTickMark val="none"/>
        <c:minorTickMark val="none"/>
        <c:tickLblPos val="none"/>
        <c:crossAx val="1939957040"/>
        <c:crosses val="autoZero"/>
        <c:auto val="1"/>
        <c:lblOffset val="100"/>
        <c:baseTimeUnit val="years"/>
      </c:dateAx>
      <c:valAx>
        <c:axId val="193995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95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20.16</c:v>
                </c:pt>
                <c:pt idx="1">
                  <c:v>20.84</c:v>
                </c:pt>
                <c:pt idx="2">
                  <c:v>22.77</c:v>
                </c:pt>
                <c:pt idx="3">
                  <c:v>24.28</c:v>
                </c:pt>
                <c:pt idx="4">
                  <c:v>26.09</c:v>
                </c:pt>
              </c:numCache>
            </c:numRef>
          </c:val>
          <c:extLst xmlns:c16r2="http://schemas.microsoft.com/office/drawing/2015/06/chart">
            <c:ext xmlns:c16="http://schemas.microsoft.com/office/drawing/2014/chart" uri="{C3380CC4-5D6E-409C-BE32-E72D297353CC}">
              <c16:uniqueId val="{00000000-9CA5-4F68-BC64-3FFAEEF2EE17}"/>
            </c:ext>
          </c:extLst>
        </c:ser>
        <c:dLbls>
          <c:showLegendKey val="0"/>
          <c:showVal val="0"/>
          <c:showCatName val="0"/>
          <c:showSerName val="0"/>
          <c:showPercent val="0"/>
          <c:showBubbleSize val="0"/>
        </c:dLbls>
        <c:gapWidth val="150"/>
        <c:axId val="1939956496"/>
        <c:axId val="193995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21.19</c:v>
                </c:pt>
                <c:pt idx="4">
                  <c:v>22.64</c:v>
                </c:pt>
              </c:numCache>
            </c:numRef>
          </c:val>
          <c:smooth val="0"/>
          <c:extLst xmlns:c16r2="http://schemas.microsoft.com/office/drawing/2015/06/chart">
            <c:ext xmlns:c16="http://schemas.microsoft.com/office/drawing/2014/chart" uri="{C3380CC4-5D6E-409C-BE32-E72D297353CC}">
              <c16:uniqueId val="{00000001-9CA5-4F68-BC64-3FFAEEF2EE17}"/>
            </c:ext>
          </c:extLst>
        </c:ser>
        <c:dLbls>
          <c:showLegendKey val="0"/>
          <c:showVal val="0"/>
          <c:showCatName val="0"/>
          <c:showSerName val="0"/>
          <c:showPercent val="0"/>
          <c:showBubbleSize val="0"/>
        </c:dLbls>
        <c:marker val="1"/>
        <c:smooth val="0"/>
        <c:axId val="1939956496"/>
        <c:axId val="1939957584"/>
      </c:lineChart>
      <c:dateAx>
        <c:axId val="1939956496"/>
        <c:scaling>
          <c:orientation val="minMax"/>
        </c:scaling>
        <c:delete val="1"/>
        <c:axPos val="b"/>
        <c:numFmt formatCode="&quot;H&quot;yy" sourceLinked="1"/>
        <c:majorTickMark val="none"/>
        <c:minorTickMark val="none"/>
        <c:tickLblPos val="none"/>
        <c:crossAx val="1939957584"/>
        <c:crosses val="autoZero"/>
        <c:auto val="1"/>
        <c:lblOffset val="100"/>
        <c:baseTimeUnit val="years"/>
      </c:dateAx>
      <c:valAx>
        <c:axId val="193995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95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A6-4519-9379-70D4B02859EC}"/>
            </c:ext>
          </c:extLst>
        </c:ser>
        <c:dLbls>
          <c:showLegendKey val="0"/>
          <c:showVal val="0"/>
          <c:showCatName val="0"/>
          <c:showSerName val="0"/>
          <c:showPercent val="0"/>
          <c:showBubbleSize val="0"/>
        </c:dLbls>
        <c:gapWidth val="150"/>
        <c:axId val="1939949424"/>
        <c:axId val="193994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0.45</c:v>
                </c:pt>
                <c:pt idx="4" formatCode="#,##0.00;&quot;△&quot;#,##0.00">
                  <c:v>0</c:v>
                </c:pt>
              </c:numCache>
            </c:numRef>
          </c:val>
          <c:smooth val="0"/>
          <c:extLst xmlns:c16r2="http://schemas.microsoft.com/office/drawing/2015/06/chart">
            <c:ext xmlns:c16="http://schemas.microsoft.com/office/drawing/2014/chart" uri="{C3380CC4-5D6E-409C-BE32-E72D297353CC}">
              <c16:uniqueId val="{00000001-49A6-4519-9379-70D4B02859EC}"/>
            </c:ext>
          </c:extLst>
        </c:ser>
        <c:dLbls>
          <c:showLegendKey val="0"/>
          <c:showVal val="0"/>
          <c:showCatName val="0"/>
          <c:showSerName val="0"/>
          <c:showPercent val="0"/>
          <c:showBubbleSize val="0"/>
        </c:dLbls>
        <c:marker val="1"/>
        <c:smooth val="0"/>
        <c:axId val="1939949424"/>
        <c:axId val="1939949968"/>
      </c:lineChart>
      <c:dateAx>
        <c:axId val="1939949424"/>
        <c:scaling>
          <c:orientation val="minMax"/>
        </c:scaling>
        <c:delete val="1"/>
        <c:axPos val="b"/>
        <c:numFmt formatCode="&quot;H&quot;yy" sourceLinked="1"/>
        <c:majorTickMark val="none"/>
        <c:minorTickMark val="none"/>
        <c:tickLblPos val="none"/>
        <c:crossAx val="1939949968"/>
        <c:crosses val="autoZero"/>
        <c:auto val="1"/>
        <c:lblOffset val="100"/>
        <c:baseTimeUnit val="years"/>
      </c:dateAx>
      <c:valAx>
        <c:axId val="1939949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994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405.95</c:v>
                </c:pt>
                <c:pt idx="1">
                  <c:v>279.44</c:v>
                </c:pt>
                <c:pt idx="2">
                  <c:v>342.11</c:v>
                </c:pt>
                <c:pt idx="3">
                  <c:v>355.37</c:v>
                </c:pt>
                <c:pt idx="4">
                  <c:v>383.86</c:v>
                </c:pt>
              </c:numCache>
            </c:numRef>
          </c:val>
          <c:extLst xmlns:c16r2="http://schemas.microsoft.com/office/drawing/2015/06/chart">
            <c:ext xmlns:c16="http://schemas.microsoft.com/office/drawing/2014/chart" uri="{C3380CC4-5D6E-409C-BE32-E72D297353CC}">
              <c16:uniqueId val="{00000000-D51C-4DF1-AF47-4B301BD7CFDB}"/>
            </c:ext>
          </c:extLst>
        </c:ser>
        <c:dLbls>
          <c:showLegendKey val="0"/>
          <c:showVal val="0"/>
          <c:showCatName val="0"/>
          <c:showSerName val="0"/>
          <c:showPercent val="0"/>
          <c:showBubbleSize val="0"/>
        </c:dLbls>
        <c:gapWidth val="150"/>
        <c:axId val="1939958672"/>
        <c:axId val="193995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351.29</c:v>
                </c:pt>
                <c:pt idx="4">
                  <c:v>364.24</c:v>
                </c:pt>
              </c:numCache>
            </c:numRef>
          </c:val>
          <c:smooth val="0"/>
          <c:extLst xmlns:c16r2="http://schemas.microsoft.com/office/drawing/2015/06/chart">
            <c:ext xmlns:c16="http://schemas.microsoft.com/office/drawing/2014/chart" uri="{C3380CC4-5D6E-409C-BE32-E72D297353CC}">
              <c16:uniqueId val="{00000001-D51C-4DF1-AF47-4B301BD7CFDB}"/>
            </c:ext>
          </c:extLst>
        </c:ser>
        <c:dLbls>
          <c:showLegendKey val="0"/>
          <c:showVal val="0"/>
          <c:showCatName val="0"/>
          <c:showSerName val="0"/>
          <c:showPercent val="0"/>
          <c:showBubbleSize val="0"/>
        </c:dLbls>
        <c:marker val="1"/>
        <c:smooth val="0"/>
        <c:axId val="1939958672"/>
        <c:axId val="1939959760"/>
      </c:lineChart>
      <c:dateAx>
        <c:axId val="1939958672"/>
        <c:scaling>
          <c:orientation val="minMax"/>
        </c:scaling>
        <c:delete val="1"/>
        <c:axPos val="b"/>
        <c:numFmt formatCode="&quot;H&quot;yy" sourceLinked="1"/>
        <c:majorTickMark val="none"/>
        <c:minorTickMark val="none"/>
        <c:tickLblPos val="none"/>
        <c:crossAx val="1939959760"/>
        <c:crosses val="autoZero"/>
        <c:auto val="1"/>
        <c:lblOffset val="100"/>
        <c:baseTimeUnit val="years"/>
      </c:dateAx>
      <c:valAx>
        <c:axId val="1939959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995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437.09</c:v>
                </c:pt>
                <c:pt idx="1">
                  <c:v>468.2</c:v>
                </c:pt>
                <c:pt idx="2">
                  <c:v>495.76</c:v>
                </c:pt>
                <c:pt idx="3">
                  <c:v>486.76</c:v>
                </c:pt>
                <c:pt idx="4">
                  <c:v>503.4</c:v>
                </c:pt>
              </c:numCache>
            </c:numRef>
          </c:val>
          <c:extLst xmlns:c16r2="http://schemas.microsoft.com/office/drawing/2015/06/chart">
            <c:ext xmlns:c16="http://schemas.microsoft.com/office/drawing/2014/chart" uri="{C3380CC4-5D6E-409C-BE32-E72D297353CC}">
              <c16:uniqueId val="{00000000-3127-422C-AEFB-A56EAF773E6F}"/>
            </c:ext>
          </c:extLst>
        </c:ser>
        <c:dLbls>
          <c:showLegendKey val="0"/>
          <c:showVal val="0"/>
          <c:showCatName val="0"/>
          <c:showSerName val="0"/>
          <c:showPercent val="0"/>
          <c:showBubbleSize val="0"/>
        </c:dLbls>
        <c:gapWidth val="150"/>
        <c:axId val="1625426288"/>
        <c:axId val="162542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236.29</c:v>
                </c:pt>
                <c:pt idx="4">
                  <c:v>238.77</c:v>
                </c:pt>
              </c:numCache>
            </c:numRef>
          </c:val>
          <c:smooth val="0"/>
          <c:extLst xmlns:c16r2="http://schemas.microsoft.com/office/drawing/2015/06/chart">
            <c:ext xmlns:c16="http://schemas.microsoft.com/office/drawing/2014/chart" uri="{C3380CC4-5D6E-409C-BE32-E72D297353CC}">
              <c16:uniqueId val="{00000001-3127-422C-AEFB-A56EAF773E6F}"/>
            </c:ext>
          </c:extLst>
        </c:ser>
        <c:dLbls>
          <c:showLegendKey val="0"/>
          <c:showVal val="0"/>
          <c:showCatName val="0"/>
          <c:showSerName val="0"/>
          <c:showPercent val="0"/>
          <c:showBubbleSize val="0"/>
        </c:dLbls>
        <c:marker val="1"/>
        <c:smooth val="0"/>
        <c:axId val="1625426288"/>
        <c:axId val="1625426832"/>
      </c:lineChart>
      <c:dateAx>
        <c:axId val="1625426288"/>
        <c:scaling>
          <c:orientation val="minMax"/>
        </c:scaling>
        <c:delete val="1"/>
        <c:axPos val="b"/>
        <c:numFmt formatCode="&quot;H&quot;yy" sourceLinked="1"/>
        <c:majorTickMark val="none"/>
        <c:minorTickMark val="none"/>
        <c:tickLblPos val="none"/>
        <c:crossAx val="1625426832"/>
        <c:crosses val="autoZero"/>
        <c:auto val="1"/>
        <c:lblOffset val="100"/>
        <c:baseTimeUnit val="years"/>
      </c:dateAx>
      <c:valAx>
        <c:axId val="162542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542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98.87</c:v>
                </c:pt>
                <c:pt idx="1">
                  <c:v>106.66</c:v>
                </c:pt>
                <c:pt idx="2">
                  <c:v>104.19</c:v>
                </c:pt>
                <c:pt idx="3">
                  <c:v>106.65</c:v>
                </c:pt>
                <c:pt idx="4">
                  <c:v>105.37</c:v>
                </c:pt>
              </c:numCache>
            </c:numRef>
          </c:val>
          <c:extLst xmlns:c16r2="http://schemas.microsoft.com/office/drawing/2015/06/chart">
            <c:ext xmlns:c16="http://schemas.microsoft.com/office/drawing/2014/chart" uri="{C3380CC4-5D6E-409C-BE32-E72D297353CC}">
              <c16:uniqueId val="{00000000-1AD8-4C92-B920-DDBB7C9044F7}"/>
            </c:ext>
          </c:extLst>
        </c:ser>
        <c:dLbls>
          <c:showLegendKey val="0"/>
          <c:showVal val="0"/>
          <c:showCatName val="0"/>
          <c:showSerName val="0"/>
          <c:showPercent val="0"/>
          <c:showBubbleSize val="0"/>
        </c:dLbls>
        <c:gapWidth val="150"/>
        <c:axId val="1625431728"/>
        <c:axId val="162542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104.33</c:v>
                </c:pt>
                <c:pt idx="4">
                  <c:v>98.85</c:v>
                </c:pt>
              </c:numCache>
            </c:numRef>
          </c:val>
          <c:smooth val="0"/>
          <c:extLst xmlns:c16r2="http://schemas.microsoft.com/office/drawing/2015/06/chart">
            <c:ext xmlns:c16="http://schemas.microsoft.com/office/drawing/2014/chart" uri="{C3380CC4-5D6E-409C-BE32-E72D297353CC}">
              <c16:uniqueId val="{00000001-1AD8-4C92-B920-DDBB7C9044F7}"/>
            </c:ext>
          </c:extLst>
        </c:ser>
        <c:dLbls>
          <c:showLegendKey val="0"/>
          <c:showVal val="0"/>
          <c:showCatName val="0"/>
          <c:showSerName val="0"/>
          <c:showPercent val="0"/>
          <c:showBubbleSize val="0"/>
        </c:dLbls>
        <c:marker val="1"/>
        <c:smooth val="0"/>
        <c:axId val="1625431728"/>
        <c:axId val="1625429552"/>
      </c:lineChart>
      <c:dateAx>
        <c:axId val="1625431728"/>
        <c:scaling>
          <c:orientation val="minMax"/>
        </c:scaling>
        <c:delete val="1"/>
        <c:axPos val="b"/>
        <c:numFmt formatCode="&quot;H&quot;yy" sourceLinked="1"/>
        <c:majorTickMark val="none"/>
        <c:minorTickMark val="none"/>
        <c:tickLblPos val="none"/>
        <c:crossAx val="1625429552"/>
        <c:crosses val="autoZero"/>
        <c:auto val="1"/>
        <c:lblOffset val="100"/>
        <c:baseTimeUnit val="years"/>
      </c:dateAx>
      <c:valAx>
        <c:axId val="162542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43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130.47</c:v>
                </c:pt>
                <c:pt idx="1">
                  <c:v>120.78</c:v>
                </c:pt>
                <c:pt idx="2">
                  <c:v>122.97</c:v>
                </c:pt>
                <c:pt idx="3">
                  <c:v>120.49</c:v>
                </c:pt>
                <c:pt idx="4">
                  <c:v>121.6</c:v>
                </c:pt>
              </c:numCache>
            </c:numRef>
          </c:val>
          <c:extLst xmlns:c16r2="http://schemas.microsoft.com/office/drawing/2015/06/chart">
            <c:ext xmlns:c16="http://schemas.microsoft.com/office/drawing/2014/chart" uri="{C3380CC4-5D6E-409C-BE32-E72D297353CC}">
              <c16:uniqueId val="{00000000-C5A5-4745-B53E-7B63EA14E953}"/>
            </c:ext>
          </c:extLst>
        </c:ser>
        <c:dLbls>
          <c:showLegendKey val="0"/>
          <c:showVal val="0"/>
          <c:showCatName val="0"/>
          <c:showSerName val="0"/>
          <c:showPercent val="0"/>
          <c:showBubbleSize val="0"/>
        </c:dLbls>
        <c:gapWidth val="150"/>
        <c:axId val="1625419216"/>
        <c:axId val="162541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157.4</c:v>
                </c:pt>
                <c:pt idx="4">
                  <c:v>162.61000000000001</c:v>
                </c:pt>
              </c:numCache>
            </c:numRef>
          </c:val>
          <c:smooth val="0"/>
          <c:extLst xmlns:c16r2="http://schemas.microsoft.com/office/drawing/2015/06/chart">
            <c:ext xmlns:c16="http://schemas.microsoft.com/office/drawing/2014/chart" uri="{C3380CC4-5D6E-409C-BE32-E72D297353CC}">
              <c16:uniqueId val="{00000001-C5A5-4745-B53E-7B63EA14E953}"/>
            </c:ext>
          </c:extLst>
        </c:ser>
        <c:dLbls>
          <c:showLegendKey val="0"/>
          <c:showVal val="0"/>
          <c:showCatName val="0"/>
          <c:showSerName val="0"/>
          <c:showPercent val="0"/>
          <c:showBubbleSize val="0"/>
        </c:dLbls>
        <c:marker val="1"/>
        <c:smooth val="0"/>
        <c:axId val="1625419216"/>
        <c:axId val="1625419760"/>
      </c:lineChart>
      <c:dateAx>
        <c:axId val="1625419216"/>
        <c:scaling>
          <c:orientation val="minMax"/>
        </c:scaling>
        <c:delete val="1"/>
        <c:axPos val="b"/>
        <c:numFmt formatCode="&quot;H&quot;yy" sourceLinked="1"/>
        <c:majorTickMark val="none"/>
        <c:minorTickMark val="none"/>
        <c:tickLblPos val="none"/>
        <c:crossAx val="1625419760"/>
        <c:crosses val="autoZero"/>
        <c:auto val="1"/>
        <c:lblOffset val="100"/>
        <c:baseTimeUnit val="years"/>
      </c:dateAx>
      <c:valAx>
        <c:axId val="162541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41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70" zoomScaleNormal="70" workbookViewId="0">
      <selection activeCell="CE42" sqref="CE4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宮崎県　都城市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66">
        <f>データ!$R$6</f>
        <v>161605</v>
      </c>
      <c r="AM8" s="66"/>
      <c r="AN8" s="66"/>
      <c r="AO8" s="66"/>
      <c r="AP8" s="66"/>
      <c r="AQ8" s="66"/>
      <c r="AR8" s="66"/>
      <c r="AS8" s="66"/>
      <c r="AT8" s="37">
        <f>データ!$S$6</f>
        <v>653.36</v>
      </c>
      <c r="AU8" s="38"/>
      <c r="AV8" s="38"/>
      <c r="AW8" s="38"/>
      <c r="AX8" s="38"/>
      <c r="AY8" s="38"/>
      <c r="AZ8" s="38"/>
      <c r="BA8" s="38"/>
      <c r="BB8" s="55">
        <f>データ!$T$6</f>
        <v>247.34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57.39</v>
      </c>
      <c r="J10" s="38"/>
      <c r="K10" s="38"/>
      <c r="L10" s="38"/>
      <c r="M10" s="38"/>
      <c r="N10" s="38"/>
      <c r="O10" s="65"/>
      <c r="P10" s="55">
        <f>データ!$P$6</f>
        <v>92.42</v>
      </c>
      <c r="Q10" s="55"/>
      <c r="R10" s="55"/>
      <c r="S10" s="55"/>
      <c r="T10" s="55"/>
      <c r="U10" s="55"/>
      <c r="V10" s="55"/>
      <c r="W10" s="66">
        <f>データ!$Q$6</f>
        <v>2343</v>
      </c>
      <c r="X10" s="66"/>
      <c r="Y10" s="66"/>
      <c r="Z10" s="66"/>
      <c r="AA10" s="66"/>
      <c r="AB10" s="66"/>
      <c r="AC10" s="66"/>
      <c r="AD10" s="2"/>
      <c r="AE10" s="2"/>
      <c r="AF10" s="2"/>
      <c r="AG10" s="2"/>
      <c r="AH10" s="2"/>
      <c r="AI10" s="2"/>
      <c r="AJ10" s="2"/>
      <c r="AK10" s="2"/>
      <c r="AL10" s="66">
        <f>データ!$U$6</f>
        <v>148947</v>
      </c>
      <c r="AM10" s="66"/>
      <c r="AN10" s="66"/>
      <c r="AO10" s="66"/>
      <c r="AP10" s="66"/>
      <c r="AQ10" s="66"/>
      <c r="AR10" s="66"/>
      <c r="AS10" s="66"/>
      <c r="AT10" s="37">
        <f>データ!$V$6</f>
        <v>363.6</v>
      </c>
      <c r="AU10" s="38"/>
      <c r="AV10" s="38"/>
      <c r="AW10" s="38"/>
      <c r="AX10" s="38"/>
      <c r="AY10" s="38"/>
      <c r="AZ10" s="38"/>
      <c r="BA10" s="38"/>
      <c r="BB10" s="55">
        <f>データ!$W$6</f>
        <v>409.65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KQ4kD74ocP0q0qduqoMZ+6QfWBW0lmcnYSWcnQJDVZHsnIvEMirjNKEtYT0JcJREAJ8V+ZxQuVtd02o6P7fQ==" saltValue="H00871KfKv6ECf2IlcOTe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452025</v>
      </c>
      <c r="D6" s="20">
        <f t="shared" si="3"/>
        <v>46</v>
      </c>
      <c r="E6" s="20">
        <f t="shared" si="3"/>
        <v>1</v>
      </c>
      <c r="F6" s="20">
        <f t="shared" si="3"/>
        <v>0</v>
      </c>
      <c r="G6" s="20">
        <f t="shared" si="3"/>
        <v>1</v>
      </c>
      <c r="H6" s="20" t="str">
        <f t="shared" si="3"/>
        <v>宮崎県　都城市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57.39</v>
      </c>
      <c r="P6" s="21">
        <f t="shared" si="3"/>
        <v>92.42</v>
      </c>
      <c r="Q6" s="21">
        <f t="shared" si="3"/>
        <v>2343</v>
      </c>
      <c r="R6" s="21">
        <f t="shared" si="3"/>
        <v>161605</v>
      </c>
      <c r="S6" s="21">
        <f t="shared" si="3"/>
        <v>653.36</v>
      </c>
      <c r="T6" s="21">
        <f t="shared" si="3"/>
        <v>247.34</v>
      </c>
      <c r="U6" s="21">
        <f t="shared" si="3"/>
        <v>148947</v>
      </c>
      <c r="V6" s="21">
        <f t="shared" si="3"/>
        <v>363.6</v>
      </c>
      <c r="W6" s="21">
        <f t="shared" si="3"/>
        <v>409.65</v>
      </c>
      <c r="X6" s="22">
        <f>IF(X7="",NA(),X7)</f>
        <v>109.07</v>
      </c>
      <c r="Y6" s="22">
        <f t="shared" ref="Y6:AG6" si="4">IF(Y7="",NA(),Y7)</f>
        <v>111.51</v>
      </c>
      <c r="Z6" s="22">
        <f t="shared" si="4"/>
        <v>110.37</v>
      </c>
      <c r="AA6" s="22">
        <f t="shared" si="4"/>
        <v>110.08</v>
      </c>
      <c r="AB6" s="22">
        <f t="shared" si="4"/>
        <v>108.49</v>
      </c>
      <c r="AC6" s="22">
        <f t="shared" si="4"/>
        <v>112.62</v>
      </c>
      <c r="AD6" s="22">
        <f t="shared" si="4"/>
        <v>113.35</v>
      </c>
      <c r="AE6" s="22">
        <f t="shared" si="4"/>
        <v>112.36</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0.45</v>
      </c>
      <c r="AR6" s="21">
        <f t="shared" si="5"/>
        <v>0</v>
      </c>
      <c r="AS6" s="21" t="str">
        <f>IF(AS7="","",IF(AS7="-","【-】","【"&amp;SUBSTITUTE(TEXT(AS7,"#,##0.00"),"-","△")&amp;"】"))</f>
        <v>【1.34】</v>
      </c>
      <c r="AT6" s="22">
        <f>IF(AT7="",NA(),AT7)</f>
        <v>405.95</v>
      </c>
      <c r="AU6" s="22">
        <f t="shared" ref="AU6:BC6" si="6">IF(AU7="",NA(),AU7)</f>
        <v>279.44</v>
      </c>
      <c r="AV6" s="22">
        <f t="shared" si="6"/>
        <v>342.11</v>
      </c>
      <c r="AW6" s="22">
        <f t="shared" si="6"/>
        <v>355.37</v>
      </c>
      <c r="AX6" s="22">
        <f t="shared" si="6"/>
        <v>383.86</v>
      </c>
      <c r="AY6" s="22">
        <f t="shared" si="6"/>
        <v>318.89</v>
      </c>
      <c r="AZ6" s="22">
        <f t="shared" si="6"/>
        <v>309.10000000000002</v>
      </c>
      <c r="BA6" s="22">
        <f t="shared" si="6"/>
        <v>306.08</v>
      </c>
      <c r="BB6" s="22">
        <f t="shared" si="6"/>
        <v>351.29</v>
      </c>
      <c r="BC6" s="22">
        <f t="shared" si="6"/>
        <v>364.24</v>
      </c>
      <c r="BD6" s="21" t="str">
        <f>IF(BD7="","",IF(BD7="-","【-】","【"&amp;SUBSTITUTE(TEXT(BD7,"#,##0.00"),"-","△")&amp;"】"))</f>
        <v>【252.29】</v>
      </c>
      <c r="BE6" s="22">
        <f>IF(BE7="",NA(),BE7)</f>
        <v>437.09</v>
      </c>
      <c r="BF6" s="22">
        <f t="shared" ref="BF6:BN6" si="7">IF(BF7="",NA(),BF7)</f>
        <v>468.2</v>
      </c>
      <c r="BG6" s="22">
        <f t="shared" si="7"/>
        <v>495.76</v>
      </c>
      <c r="BH6" s="22">
        <f t="shared" si="7"/>
        <v>486.76</v>
      </c>
      <c r="BI6" s="22">
        <f t="shared" si="7"/>
        <v>503.4</v>
      </c>
      <c r="BJ6" s="22">
        <f t="shared" si="7"/>
        <v>290.07</v>
      </c>
      <c r="BK6" s="22">
        <f t="shared" si="7"/>
        <v>290.42</v>
      </c>
      <c r="BL6" s="22">
        <f t="shared" si="7"/>
        <v>294.66000000000003</v>
      </c>
      <c r="BM6" s="22">
        <f t="shared" si="7"/>
        <v>236.29</v>
      </c>
      <c r="BN6" s="22">
        <f t="shared" si="7"/>
        <v>238.77</v>
      </c>
      <c r="BO6" s="21" t="str">
        <f>IF(BO7="","",IF(BO7="-","【-】","【"&amp;SUBSTITUTE(TEXT(BO7,"#,##0.00"),"-","△")&amp;"】"))</f>
        <v>【268.07】</v>
      </c>
      <c r="BP6" s="22">
        <f>IF(BP7="",NA(),BP7)</f>
        <v>98.87</v>
      </c>
      <c r="BQ6" s="22">
        <f t="shared" ref="BQ6:BY6" si="8">IF(BQ7="",NA(),BQ7)</f>
        <v>106.66</v>
      </c>
      <c r="BR6" s="22">
        <f t="shared" si="8"/>
        <v>104.19</v>
      </c>
      <c r="BS6" s="22">
        <f t="shared" si="8"/>
        <v>106.65</v>
      </c>
      <c r="BT6" s="22">
        <f t="shared" si="8"/>
        <v>105.37</v>
      </c>
      <c r="BU6" s="22">
        <f t="shared" si="8"/>
        <v>104.84</v>
      </c>
      <c r="BV6" s="22">
        <f t="shared" si="8"/>
        <v>106.11</v>
      </c>
      <c r="BW6" s="22">
        <f t="shared" si="8"/>
        <v>103.75</v>
      </c>
      <c r="BX6" s="22">
        <f t="shared" si="8"/>
        <v>104.33</v>
      </c>
      <c r="BY6" s="22">
        <f t="shared" si="8"/>
        <v>98.85</v>
      </c>
      <c r="BZ6" s="21" t="str">
        <f>IF(BZ7="","",IF(BZ7="-","【-】","【"&amp;SUBSTITUTE(TEXT(BZ7,"#,##0.00"),"-","△")&amp;"】"))</f>
        <v>【97.47】</v>
      </c>
      <c r="CA6" s="22">
        <f>IF(CA7="",NA(),CA7)</f>
        <v>130.47</v>
      </c>
      <c r="CB6" s="22">
        <f t="shared" ref="CB6:CJ6" si="9">IF(CB7="",NA(),CB7)</f>
        <v>120.78</v>
      </c>
      <c r="CC6" s="22">
        <f t="shared" si="9"/>
        <v>122.97</v>
      </c>
      <c r="CD6" s="22">
        <f t="shared" si="9"/>
        <v>120.49</v>
      </c>
      <c r="CE6" s="22">
        <f t="shared" si="9"/>
        <v>121.6</v>
      </c>
      <c r="CF6" s="22">
        <f t="shared" si="9"/>
        <v>161.82</v>
      </c>
      <c r="CG6" s="22">
        <f t="shared" si="9"/>
        <v>161.03</v>
      </c>
      <c r="CH6" s="22">
        <f t="shared" si="9"/>
        <v>159.93</v>
      </c>
      <c r="CI6" s="22">
        <f t="shared" si="9"/>
        <v>157.4</v>
      </c>
      <c r="CJ6" s="22">
        <f t="shared" si="9"/>
        <v>162.61000000000001</v>
      </c>
      <c r="CK6" s="21" t="str">
        <f>IF(CK7="","",IF(CK7="-","【-】","【"&amp;SUBSTITUTE(TEXT(CK7,"#,##0.00"),"-","△")&amp;"】"))</f>
        <v>【174.75】</v>
      </c>
      <c r="CL6" s="22">
        <f>IF(CL7="",NA(),CL7)</f>
        <v>80.069999999999993</v>
      </c>
      <c r="CM6" s="22">
        <f t="shared" ref="CM6:CU6" si="10">IF(CM7="",NA(),CM7)</f>
        <v>79.98</v>
      </c>
      <c r="CN6" s="22">
        <f t="shared" si="10"/>
        <v>79.709999999999994</v>
      </c>
      <c r="CO6" s="22">
        <f t="shared" si="10"/>
        <v>79.23</v>
      </c>
      <c r="CP6" s="22">
        <f t="shared" si="10"/>
        <v>78.61</v>
      </c>
      <c r="CQ6" s="22">
        <f t="shared" si="10"/>
        <v>62.32</v>
      </c>
      <c r="CR6" s="22">
        <f t="shared" si="10"/>
        <v>61.71</v>
      </c>
      <c r="CS6" s="22">
        <f t="shared" si="10"/>
        <v>63.12</v>
      </c>
      <c r="CT6" s="22">
        <f t="shared" si="10"/>
        <v>62.59</v>
      </c>
      <c r="CU6" s="22">
        <f t="shared" si="10"/>
        <v>61.81</v>
      </c>
      <c r="CV6" s="21" t="str">
        <f>IF(CV7="","",IF(CV7="-","【-】","【"&amp;SUBSTITUTE(TEXT(CV7,"#,##0.00"),"-","△")&amp;"】"))</f>
        <v>【59.97】</v>
      </c>
      <c r="CW6" s="22">
        <f>IF(CW7="",NA(),CW7)</f>
        <v>88.66</v>
      </c>
      <c r="CX6" s="22">
        <f t="shared" ref="CX6:DF6" si="11">IF(CX7="",NA(),CX7)</f>
        <v>87.72</v>
      </c>
      <c r="CY6" s="22">
        <f t="shared" si="11"/>
        <v>88.93</v>
      </c>
      <c r="CZ6" s="22">
        <f t="shared" si="11"/>
        <v>89.47</v>
      </c>
      <c r="DA6" s="22">
        <f t="shared" si="11"/>
        <v>89.23</v>
      </c>
      <c r="DB6" s="22">
        <f t="shared" si="11"/>
        <v>90.19</v>
      </c>
      <c r="DC6" s="22">
        <f t="shared" si="11"/>
        <v>90.03</v>
      </c>
      <c r="DD6" s="22">
        <f t="shared" si="11"/>
        <v>90.09</v>
      </c>
      <c r="DE6" s="22">
        <f t="shared" si="11"/>
        <v>89.7</v>
      </c>
      <c r="DF6" s="22">
        <f t="shared" si="11"/>
        <v>89.24</v>
      </c>
      <c r="DG6" s="21" t="str">
        <f>IF(DG7="","",IF(DG7="-","【-】","【"&amp;SUBSTITUTE(TEXT(DG7,"#,##0.00"),"-","△")&amp;"】"))</f>
        <v>【89.76】</v>
      </c>
      <c r="DH6" s="22">
        <f>IF(DH7="",NA(),DH7)</f>
        <v>50.39</v>
      </c>
      <c r="DI6" s="22">
        <f t="shared" ref="DI6:DQ6" si="12">IF(DI7="",NA(),DI7)</f>
        <v>48.66</v>
      </c>
      <c r="DJ6" s="22">
        <f t="shared" si="12"/>
        <v>49.42</v>
      </c>
      <c r="DK6" s="22">
        <f t="shared" si="12"/>
        <v>50.46</v>
      </c>
      <c r="DL6" s="22">
        <f t="shared" si="12"/>
        <v>50.26</v>
      </c>
      <c r="DM6" s="22">
        <f t="shared" si="12"/>
        <v>48.86</v>
      </c>
      <c r="DN6" s="22">
        <f t="shared" si="12"/>
        <v>49.6</v>
      </c>
      <c r="DO6" s="22">
        <f t="shared" si="12"/>
        <v>50.31</v>
      </c>
      <c r="DP6" s="22">
        <f t="shared" si="12"/>
        <v>50.5</v>
      </c>
      <c r="DQ6" s="22">
        <f t="shared" si="12"/>
        <v>51.28</v>
      </c>
      <c r="DR6" s="21" t="str">
        <f>IF(DR7="","",IF(DR7="-","【-】","【"&amp;SUBSTITUTE(TEXT(DR7,"#,##0.00"),"-","△")&amp;"】"))</f>
        <v>【51.51】</v>
      </c>
      <c r="DS6" s="22">
        <f>IF(DS7="",NA(),DS7)</f>
        <v>20.16</v>
      </c>
      <c r="DT6" s="22">
        <f t="shared" ref="DT6:EB6" si="13">IF(DT7="",NA(),DT7)</f>
        <v>20.84</v>
      </c>
      <c r="DU6" s="22">
        <f t="shared" si="13"/>
        <v>22.77</v>
      </c>
      <c r="DV6" s="22">
        <f t="shared" si="13"/>
        <v>24.28</v>
      </c>
      <c r="DW6" s="22">
        <f t="shared" si="13"/>
        <v>26.09</v>
      </c>
      <c r="DX6" s="22">
        <f t="shared" si="13"/>
        <v>18.510000000000002</v>
      </c>
      <c r="DY6" s="22">
        <f t="shared" si="13"/>
        <v>20.49</v>
      </c>
      <c r="DZ6" s="22">
        <f t="shared" si="13"/>
        <v>21.34</v>
      </c>
      <c r="EA6" s="22">
        <f t="shared" si="13"/>
        <v>21.19</v>
      </c>
      <c r="EB6" s="22">
        <f t="shared" si="13"/>
        <v>22.64</v>
      </c>
      <c r="EC6" s="21" t="str">
        <f>IF(EC7="","",IF(EC7="-","【-】","【"&amp;SUBSTITUTE(TEXT(EC7,"#,##0.00"),"-","△")&amp;"】"))</f>
        <v>【23.75】</v>
      </c>
      <c r="ED6" s="22">
        <f>IF(ED7="",NA(),ED7)</f>
        <v>0.48</v>
      </c>
      <c r="EE6" s="22">
        <f t="shared" ref="EE6:EM6" si="14">IF(EE7="",NA(),EE7)</f>
        <v>0.62</v>
      </c>
      <c r="EF6" s="22">
        <f t="shared" si="14"/>
        <v>0.52</v>
      </c>
      <c r="EG6" s="22">
        <f t="shared" si="14"/>
        <v>0.47</v>
      </c>
      <c r="EH6" s="22">
        <f t="shared" si="14"/>
        <v>0.53</v>
      </c>
      <c r="EI6" s="22">
        <f t="shared" si="14"/>
        <v>0.7</v>
      </c>
      <c r="EJ6" s="22">
        <f t="shared" si="14"/>
        <v>0.72</v>
      </c>
      <c r="EK6" s="22">
        <f t="shared" si="14"/>
        <v>0.69</v>
      </c>
      <c r="EL6" s="22">
        <f t="shared" si="14"/>
        <v>0.62</v>
      </c>
      <c r="EM6" s="22">
        <f t="shared" si="14"/>
        <v>0.6</v>
      </c>
      <c r="EN6" s="21" t="str">
        <f>IF(EN7="","",IF(EN7="-","【-】","【"&amp;SUBSTITUTE(TEXT(EN7,"#,##0.00"),"-","△")&amp;"】"))</f>
        <v>【0.67】</v>
      </c>
    </row>
    <row r="7" spans="1:144" s="23" customFormat="1" x14ac:dyDescent="0.15">
      <c r="A7" s="15"/>
      <c r="B7" s="24">
        <v>2022</v>
      </c>
      <c r="C7" s="24">
        <v>452025</v>
      </c>
      <c r="D7" s="24">
        <v>46</v>
      </c>
      <c r="E7" s="24">
        <v>1</v>
      </c>
      <c r="F7" s="24">
        <v>0</v>
      </c>
      <c r="G7" s="24">
        <v>1</v>
      </c>
      <c r="H7" s="24" t="s">
        <v>93</v>
      </c>
      <c r="I7" s="24" t="s">
        <v>94</v>
      </c>
      <c r="J7" s="24" t="s">
        <v>95</v>
      </c>
      <c r="K7" s="24" t="s">
        <v>96</v>
      </c>
      <c r="L7" s="24" t="s">
        <v>97</v>
      </c>
      <c r="M7" s="24" t="s">
        <v>98</v>
      </c>
      <c r="N7" s="25" t="s">
        <v>99</v>
      </c>
      <c r="O7" s="25">
        <v>57.39</v>
      </c>
      <c r="P7" s="25">
        <v>92.42</v>
      </c>
      <c r="Q7" s="25">
        <v>2343</v>
      </c>
      <c r="R7" s="25">
        <v>161605</v>
      </c>
      <c r="S7" s="25">
        <v>653.36</v>
      </c>
      <c r="T7" s="25">
        <v>247.34</v>
      </c>
      <c r="U7" s="25">
        <v>148947</v>
      </c>
      <c r="V7" s="25">
        <v>363.6</v>
      </c>
      <c r="W7" s="25">
        <v>409.65</v>
      </c>
      <c r="X7" s="25">
        <v>109.07</v>
      </c>
      <c r="Y7" s="25">
        <v>111.51</v>
      </c>
      <c r="Z7" s="25">
        <v>110.37</v>
      </c>
      <c r="AA7" s="25">
        <v>110.08</v>
      </c>
      <c r="AB7" s="25">
        <v>108.49</v>
      </c>
      <c r="AC7" s="25">
        <v>112.62</v>
      </c>
      <c r="AD7" s="25">
        <v>113.35</v>
      </c>
      <c r="AE7" s="25">
        <v>112.36</v>
      </c>
      <c r="AF7" s="25">
        <v>111.89</v>
      </c>
      <c r="AG7" s="25">
        <v>109.99</v>
      </c>
      <c r="AH7" s="25">
        <v>108.7</v>
      </c>
      <c r="AI7" s="25">
        <v>0</v>
      </c>
      <c r="AJ7" s="25">
        <v>0</v>
      </c>
      <c r="AK7" s="25">
        <v>0</v>
      </c>
      <c r="AL7" s="25">
        <v>0</v>
      </c>
      <c r="AM7" s="25">
        <v>0</v>
      </c>
      <c r="AN7" s="25">
        <v>0.75</v>
      </c>
      <c r="AO7" s="25">
        <v>0.51</v>
      </c>
      <c r="AP7" s="25">
        <v>0.28999999999999998</v>
      </c>
      <c r="AQ7" s="25">
        <v>0.45</v>
      </c>
      <c r="AR7" s="25">
        <v>0</v>
      </c>
      <c r="AS7" s="25">
        <v>1.34</v>
      </c>
      <c r="AT7" s="25">
        <v>405.95</v>
      </c>
      <c r="AU7" s="25">
        <v>279.44</v>
      </c>
      <c r="AV7" s="25">
        <v>342.11</v>
      </c>
      <c r="AW7" s="25">
        <v>355.37</v>
      </c>
      <c r="AX7" s="25">
        <v>383.86</v>
      </c>
      <c r="AY7" s="25">
        <v>318.89</v>
      </c>
      <c r="AZ7" s="25">
        <v>309.10000000000002</v>
      </c>
      <c r="BA7" s="25">
        <v>306.08</v>
      </c>
      <c r="BB7" s="25">
        <v>351.29</v>
      </c>
      <c r="BC7" s="25">
        <v>364.24</v>
      </c>
      <c r="BD7" s="25">
        <v>252.29</v>
      </c>
      <c r="BE7" s="25">
        <v>437.09</v>
      </c>
      <c r="BF7" s="25">
        <v>468.2</v>
      </c>
      <c r="BG7" s="25">
        <v>495.76</v>
      </c>
      <c r="BH7" s="25">
        <v>486.76</v>
      </c>
      <c r="BI7" s="25">
        <v>503.4</v>
      </c>
      <c r="BJ7" s="25">
        <v>290.07</v>
      </c>
      <c r="BK7" s="25">
        <v>290.42</v>
      </c>
      <c r="BL7" s="25">
        <v>294.66000000000003</v>
      </c>
      <c r="BM7" s="25">
        <v>236.29</v>
      </c>
      <c r="BN7" s="25">
        <v>238.77</v>
      </c>
      <c r="BO7" s="25">
        <v>268.07</v>
      </c>
      <c r="BP7" s="25">
        <v>98.87</v>
      </c>
      <c r="BQ7" s="25">
        <v>106.66</v>
      </c>
      <c r="BR7" s="25">
        <v>104.19</v>
      </c>
      <c r="BS7" s="25">
        <v>106.65</v>
      </c>
      <c r="BT7" s="25">
        <v>105.37</v>
      </c>
      <c r="BU7" s="25">
        <v>104.84</v>
      </c>
      <c r="BV7" s="25">
        <v>106.11</v>
      </c>
      <c r="BW7" s="25">
        <v>103.75</v>
      </c>
      <c r="BX7" s="25">
        <v>104.33</v>
      </c>
      <c r="BY7" s="25">
        <v>98.85</v>
      </c>
      <c r="BZ7" s="25">
        <v>97.47</v>
      </c>
      <c r="CA7" s="25">
        <v>130.47</v>
      </c>
      <c r="CB7" s="25">
        <v>120.78</v>
      </c>
      <c r="CC7" s="25">
        <v>122.97</v>
      </c>
      <c r="CD7" s="25">
        <v>120.49</v>
      </c>
      <c r="CE7" s="25">
        <v>121.6</v>
      </c>
      <c r="CF7" s="25">
        <v>161.82</v>
      </c>
      <c r="CG7" s="25">
        <v>161.03</v>
      </c>
      <c r="CH7" s="25">
        <v>159.93</v>
      </c>
      <c r="CI7" s="25">
        <v>157.4</v>
      </c>
      <c r="CJ7" s="25">
        <v>162.61000000000001</v>
      </c>
      <c r="CK7" s="25">
        <v>174.75</v>
      </c>
      <c r="CL7" s="25">
        <v>80.069999999999993</v>
      </c>
      <c r="CM7" s="25">
        <v>79.98</v>
      </c>
      <c r="CN7" s="25">
        <v>79.709999999999994</v>
      </c>
      <c r="CO7" s="25">
        <v>79.23</v>
      </c>
      <c r="CP7" s="25">
        <v>78.61</v>
      </c>
      <c r="CQ7" s="25">
        <v>62.32</v>
      </c>
      <c r="CR7" s="25">
        <v>61.71</v>
      </c>
      <c r="CS7" s="25">
        <v>63.12</v>
      </c>
      <c r="CT7" s="25">
        <v>62.59</v>
      </c>
      <c r="CU7" s="25">
        <v>61.81</v>
      </c>
      <c r="CV7" s="25">
        <v>59.97</v>
      </c>
      <c r="CW7" s="25">
        <v>88.66</v>
      </c>
      <c r="CX7" s="25">
        <v>87.72</v>
      </c>
      <c r="CY7" s="25">
        <v>88.93</v>
      </c>
      <c r="CZ7" s="25">
        <v>89.47</v>
      </c>
      <c r="DA7" s="25">
        <v>89.23</v>
      </c>
      <c r="DB7" s="25">
        <v>90.19</v>
      </c>
      <c r="DC7" s="25">
        <v>90.03</v>
      </c>
      <c r="DD7" s="25">
        <v>90.09</v>
      </c>
      <c r="DE7" s="25">
        <v>89.7</v>
      </c>
      <c r="DF7" s="25">
        <v>89.24</v>
      </c>
      <c r="DG7" s="25">
        <v>89.76</v>
      </c>
      <c r="DH7" s="25">
        <v>50.39</v>
      </c>
      <c r="DI7" s="25">
        <v>48.66</v>
      </c>
      <c r="DJ7" s="25">
        <v>49.42</v>
      </c>
      <c r="DK7" s="25">
        <v>50.46</v>
      </c>
      <c r="DL7" s="25">
        <v>50.26</v>
      </c>
      <c r="DM7" s="25">
        <v>48.86</v>
      </c>
      <c r="DN7" s="25">
        <v>49.6</v>
      </c>
      <c r="DO7" s="25">
        <v>50.31</v>
      </c>
      <c r="DP7" s="25">
        <v>50.5</v>
      </c>
      <c r="DQ7" s="25">
        <v>51.28</v>
      </c>
      <c r="DR7" s="25">
        <v>51.51</v>
      </c>
      <c r="DS7" s="25">
        <v>20.16</v>
      </c>
      <c r="DT7" s="25">
        <v>20.84</v>
      </c>
      <c r="DU7" s="25">
        <v>22.77</v>
      </c>
      <c r="DV7" s="25">
        <v>24.28</v>
      </c>
      <c r="DW7" s="25">
        <v>26.09</v>
      </c>
      <c r="DX7" s="25">
        <v>18.510000000000002</v>
      </c>
      <c r="DY7" s="25">
        <v>20.49</v>
      </c>
      <c r="DZ7" s="25">
        <v>21.34</v>
      </c>
      <c r="EA7" s="25">
        <v>21.19</v>
      </c>
      <c r="EB7" s="25">
        <v>22.64</v>
      </c>
      <c r="EC7" s="25">
        <v>23.75</v>
      </c>
      <c r="ED7" s="25">
        <v>0.48</v>
      </c>
      <c r="EE7" s="25">
        <v>0.62</v>
      </c>
      <c r="EF7" s="25">
        <v>0.52</v>
      </c>
      <c r="EG7" s="25">
        <v>0.47</v>
      </c>
      <c r="EH7" s="25">
        <v>0.53</v>
      </c>
      <c r="EI7" s="25">
        <v>0.7</v>
      </c>
      <c r="EJ7" s="25">
        <v>0.72</v>
      </c>
      <c r="EK7" s="25">
        <v>0.69</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千恵</cp:lastModifiedBy>
  <cp:lastPrinted>2024-01-24T07:05:08Z</cp:lastPrinted>
  <dcterms:created xsi:type="dcterms:W3CDTF">2023-12-05T01:02:21Z</dcterms:created>
  <dcterms:modified xsi:type="dcterms:W3CDTF">2024-02-02T01:04:51Z</dcterms:modified>
  <cp:category/>
</cp:coreProperties>
</file>