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lsv01\public\水道課\★調査回答【水道課】\R05\★2月2日〆【財政課】経営比較分析表R4決算\"/>
    </mc:Choice>
  </mc:AlternateContent>
  <xr:revisionPtr revIDLastSave="0" documentId="8_{9B299F2B-D4D2-41D3-839A-D195E86E3A1C}" xr6:coauthVersionLast="36" xr6:coauthVersionMax="36" xr10:uidLastSave="{00000000-0000-0000-0000-000000000000}"/>
  <workbookProtection workbookAlgorithmName="SHA-512" workbookHashValue="d4QuksC3VRl+TCUvZlFkIML5ACEBsMvn228DDcEZGg205uE60iR6RfOPZp/9Cyh+5F0ToyWx9s0Mr5qM0fQObg==" workbookSaltValue="ZpBo8MLrZr0Gvc/P6G6uFA==" workbookSpinCount="100000" lockStructure="1"/>
  <bookViews>
    <workbookView xWindow="0" yWindow="0" windowWidth="20490" windowHeight="670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P10" i="4" s="1"/>
  <c r="O6" i="5"/>
  <c r="I10" i="4" s="1"/>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E85" i="4"/>
  <c r="BB10" i="4"/>
  <c r="AL10" i="4"/>
  <c r="W10" i="4"/>
  <c r="B10" i="4"/>
  <c r="W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<sst xmlns="http://schemas.openxmlformats.org/spreadsheetml/2006/main" count="228" uniqueCount="114">
  <si>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</si>
  <si>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</si>
  <si>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</si>
  <si>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</si>
  <si>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</si>
  <si>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</si>
  <si>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</si>
  <si>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</si>
  <si>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</si>
  <si>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</si>
  <si>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</si>
  <si>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</si>
  <si>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</si>
  <si>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</si>
  <si>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</si>
  <si>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</si>
  <si>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</si>
  <si>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</si>
  <si>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</si>
  <si>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</si>
  <si>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</si>
  <si>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</si>
  <si>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</si>
  <si>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</si>
  <si>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</si>
  <si>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</si>
  <si>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</si>
  <si>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</si>
  <si>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</si>
  <si>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</si>
  <si>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</si>
  <si>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</si>
  <si>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</si>
  <si>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</si>
  <si>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</si>
  <si>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</si>
  <si>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</si>
  <si>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</si>
  <si>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</si>
  <si>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</si>
  <si>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</si>
  <si>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</si>
  <si>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</si>
  <si>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</si>
  <si>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</si>
  <si>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</si>
  <si>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</si>
  <si>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</si>
  <si>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</si>
  <si>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</si>
  <si>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</si>
  <si>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</si>
  <si>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</si>
  <si>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</si>
  <si>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</si>
  <si>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</si>
  <si>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</si>
  <si>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</si>
  <si>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</si>
  <si>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</si>
  <si>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</si>
  <si>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</si>
  <si>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</si>
  <si>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</si>
  <si>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</si>
  <si>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</si>
  <si>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</si>
  <si>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</si>
  <si>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</si>
  <si>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</si>
  <si>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</si>
  <si>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</si>
  <si>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</si>
  <si>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</si>
  <si>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</si>
  <si>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</si>
  <si>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</si>
  <si>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</si>
  <si>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</si>
  <si>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</si>
  <si>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</si>
  <si>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</si>
  <si>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</si>
  <si>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</si>
  <si>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</si>
  <si>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</si>
  <si>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</si>
  <si>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</si>
  <si>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</si>
  <si>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</si>
  <si>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</si>
  <si>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</si>
  <si>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</si>
  <si>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</si>
  <si>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</si>
  <si>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</si>
  <si>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</si>
  <si>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</si>
  <si>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</si>
  <si>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</si>
  <si>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</si>
  <si>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</si>
  <si>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</si>
  <si>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</si>
  <si>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</si>
  <si>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</si>
  <si>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</si>
  <si>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</si>
  <si>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</si>
  <si>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</si>
  <si>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</si>
  <si>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平成29年度に離島である大島簡易水道を除くすべての簡易水道を上水道に統合したことにより、統合前に比べると経営状況が悪化しています。
また、水道施設の老朽化により、水道施設の一元化事業をはじめ、耐震化、老朽管更新事業についても、今後も継続して建設改良事業に投資する必要があります。
一方で、人口減少に伴う給水収益の減少が見込まれ、経営状況はさらに厳しくなる見込みです。
このような中、令和４年４月より、平均26.2%の水道料金の改定を行い、経営改善に努めています。
</t>
    <rPh sb="0" eb="2">
      <t>ヘイセイ</t>
    </rPh>
    <rPh sb="4" eb="6">
      <t>ネンド</t>
    </rPh>
    <rPh sb="7" eb="9">
      <t>リトウ</t>
    </rPh>
    <rPh sb="12" eb="14">
      <t>オオシマ</t>
    </rPh>
    <rPh sb="14" eb="16">
      <t>カンイ</t>
    </rPh>
    <rPh sb="16" eb="18">
      <t>スイドウ</t>
    </rPh>
    <rPh sb="19" eb="20">
      <t>ノゾ</t>
    </rPh>
    <rPh sb="25" eb="27">
      <t>カンイ</t>
    </rPh>
    <rPh sb="27" eb="29">
      <t>スイドウ</t>
    </rPh>
    <rPh sb="30" eb="33">
      <t>ジョウスイドウ</t>
    </rPh>
    <rPh sb="34" eb="36">
      <t>トウゴウ</t>
    </rPh>
    <rPh sb="44" eb="46">
      <t>トウゴウ</t>
    </rPh>
    <rPh sb="46" eb="47">
      <t>マエ</t>
    </rPh>
    <rPh sb="48" eb="49">
      <t>クラ</t>
    </rPh>
    <rPh sb="52" eb="54">
      <t>ケイエイ</t>
    </rPh>
    <rPh sb="54" eb="56">
      <t>ジョウキョウ</t>
    </rPh>
    <rPh sb="57" eb="59">
      <t>アッカ</t>
    </rPh>
    <rPh sb="69" eb="71">
      <t>スイドウ</t>
    </rPh>
    <rPh sb="71" eb="73">
      <t>シセツ</t>
    </rPh>
    <rPh sb="74" eb="77">
      <t>ロウキュウカ</t>
    </rPh>
    <rPh sb="81" eb="83">
      <t>スイドウ</t>
    </rPh>
    <rPh sb="83" eb="85">
      <t>シセツ</t>
    </rPh>
    <rPh sb="86" eb="89">
      <t>イチゲンカ</t>
    </rPh>
    <rPh sb="89" eb="91">
      <t>ジギョウ</t>
    </rPh>
    <rPh sb="96" eb="99">
      <t>タイシンカ</t>
    </rPh>
    <rPh sb="100" eb="102">
      <t>ロウキュウ</t>
    </rPh>
    <rPh sb="102" eb="103">
      <t>カン</t>
    </rPh>
    <rPh sb="103" eb="105">
      <t>コウシン</t>
    </rPh>
    <rPh sb="105" eb="107">
      <t>ジギョウ</t>
    </rPh>
    <rPh sb="113" eb="115">
      <t>コンゴ</t>
    </rPh>
    <rPh sb="116" eb="118">
      <t>ケイゾク</t>
    </rPh>
    <rPh sb="120" eb="122">
      <t>ケンセツ</t>
    </rPh>
    <rPh sb="122" eb="124">
      <t>カイリョウ</t>
    </rPh>
    <rPh sb="124" eb="126">
      <t>ジギョウ</t>
    </rPh>
    <rPh sb="127" eb="129">
      <t>トウシ</t>
    </rPh>
    <rPh sb="131" eb="133">
      <t>ヒツヨウ</t>
    </rPh>
    <rPh sb="140" eb="142">
      <t>イッポウ</t>
    </rPh>
    <rPh sb="144" eb="146">
      <t>ジンコウ</t>
    </rPh>
    <rPh sb="146" eb="148">
      <t>ゲンショウ</t>
    </rPh>
    <rPh sb="149" eb="150">
      <t>トモナ</t>
    </rPh>
    <rPh sb="151" eb="153">
      <t>キュウスイ</t>
    </rPh>
    <rPh sb="153" eb="155">
      <t>シュウエキ</t>
    </rPh>
    <rPh sb="156" eb="158">
      <t>ゲンショウ</t>
    </rPh>
    <rPh sb="159" eb="161">
      <t>ミコ</t>
    </rPh>
    <rPh sb="164" eb="166">
      <t>ケイエイ</t>
    </rPh>
    <rPh sb="166" eb="168">
      <t>ジョウキョウ</t>
    </rPh>
    <rPh sb="172" eb="173">
      <t>キビ</t>
    </rPh>
    <rPh sb="177" eb="179">
      <t>ミコ</t>
    </rPh>
    <rPh sb="189" eb="190">
      <t>ナカ</t>
    </rPh>
    <rPh sb="191" eb="193">
      <t>レイワ</t>
    </rPh>
    <phoneticPr fontId="4"/>
  </si>
  <si>
    <t>①有形固定資産減価償却率は約50.2%です。年々増加しており、老朽化が進んでいます。引き続き管路施設の更新を行い、改善に努めます。
②管路経年変化率は、約19%となっています。年々老朽化が進んでいますが、引き続き更新事業を行い、改善に努めます。
③管路更新率は、0.7%です。水道施設の一元化事業を最優先に行っていることから、更新事業については、当面は横ばいで推移する見込みです。</t>
    <rPh sb="1" eb="3">
      <t>ユウケイ</t>
    </rPh>
    <rPh sb="3" eb="5">
      <t>コテイ</t>
    </rPh>
    <rPh sb="5" eb="7">
      <t>シサン</t>
    </rPh>
    <rPh sb="7" eb="9">
      <t>ゲンカ</t>
    </rPh>
    <rPh sb="9" eb="11">
      <t>ショウキャク</t>
    </rPh>
    <rPh sb="11" eb="12">
      <t>リツ</t>
    </rPh>
    <rPh sb="13" eb="14">
      <t>ヤク</t>
    </rPh>
    <rPh sb="22" eb="24">
      <t>ネンネン</t>
    </rPh>
    <rPh sb="24" eb="26">
      <t>ゾウカ</t>
    </rPh>
    <rPh sb="31" eb="34">
      <t>ロウキュウカ</t>
    </rPh>
    <rPh sb="35" eb="36">
      <t>スス</t>
    </rPh>
    <rPh sb="42" eb="43">
      <t>ヒ</t>
    </rPh>
    <rPh sb="44" eb="45">
      <t>ツヅ</t>
    </rPh>
    <rPh sb="46" eb="48">
      <t>カンロ</t>
    </rPh>
    <rPh sb="48" eb="50">
      <t>シセツ</t>
    </rPh>
    <rPh sb="51" eb="53">
      <t>コウシン</t>
    </rPh>
    <rPh sb="54" eb="55">
      <t>オコナ</t>
    </rPh>
    <rPh sb="57" eb="59">
      <t>カイゼン</t>
    </rPh>
    <rPh sb="60" eb="61">
      <t>ツト</t>
    </rPh>
    <rPh sb="67" eb="69">
      <t>カンロ</t>
    </rPh>
    <rPh sb="69" eb="71">
      <t>ケイネン</t>
    </rPh>
    <rPh sb="71" eb="73">
      <t>ヘンカ</t>
    </rPh>
    <rPh sb="73" eb="74">
      <t>リツ</t>
    </rPh>
    <rPh sb="76" eb="77">
      <t>ヤク</t>
    </rPh>
    <rPh sb="88" eb="90">
      <t>ネンネン</t>
    </rPh>
    <rPh sb="90" eb="93">
      <t>ロウキュウカ</t>
    </rPh>
    <rPh sb="94" eb="95">
      <t>スス</t>
    </rPh>
    <rPh sb="102" eb="103">
      <t>ヒ</t>
    </rPh>
    <rPh sb="104" eb="105">
      <t>ツヅ</t>
    </rPh>
    <rPh sb="106" eb="108">
      <t>コウシン</t>
    </rPh>
    <rPh sb="108" eb="110">
      <t>ジギョウ</t>
    </rPh>
    <rPh sb="111" eb="112">
      <t>オコナ</t>
    </rPh>
    <rPh sb="114" eb="116">
      <t>カイゼン</t>
    </rPh>
    <rPh sb="117" eb="118">
      <t>ツト</t>
    </rPh>
    <rPh sb="124" eb="126">
      <t>カンロ</t>
    </rPh>
    <rPh sb="126" eb="128">
      <t>コウシン</t>
    </rPh>
    <rPh sb="128" eb="129">
      <t>リツ</t>
    </rPh>
    <rPh sb="138" eb="140">
      <t>スイドウ</t>
    </rPh>
    <rPh sb="140" eb="142">
      <t>シセツ</t>
    </rPh>
    <rPh sb="143" eb="146">
      <t>イチゲンカ</t>
    </rPh>
    <rPh sb="146" eb="148">
      <t>ジギョウ</t>
    </rPh>
    <rPh sb="149" eb="150">
      <t>サイ</t>
    </rPh>
    <rPh sb="150" eb="152">
      <t>ユウセン</t>
    </rPh>
    <rPh sb="153" eb="154">
      <t>オコナ</t>
    </rPh>
    <rPh sb="163" eb="165">
      <t>コウシン</t>
    </rPh>
    <rPh sb="165" eb="167">
      <t>ジギョウ</t>
    </rPh>
    <rPh sb="173" eb="175">
      <t>トウメン</t>
    </rPh>
    <rPh sb="176" eb="177">
      <t>ヨコ</t>
    </rPh>
    <rPh sb="180" eb="182">
      <t>スイイ</t>
    </rPh>
    <rPh sb="184" eb="186">
      <t>ミコ</t>
    </rPh>
    <phoneticPr fontId="4"/>
  </si>
  <si>
    <r>
      <t>①経常収支比率は、約118%です。大きく改善しましたが、令和４年５月より料金改定を行ったことか主な理由です。
②累積欠損金はありません。
③流動比率は約207％です。100％は超えているものの、類似団体・全国平均より比率が少ないことから、資金確保や経費削減などの経営改善が必要です。
④企業債残高対給水収益比率は、約585％で、類似団体・全国平均よりも非常に高くなっています。経営戦略の計画に基づき、償還額を超える借り入れは行わないとすることで、昨年よりも減少いたしましたが、今後も水道施設の一元化、耐震化、老朽管更新事業等の実施により高い水準で推移する見込みです。
⑤料金回収率は、約115％です。昨年度に比べ改善いたしましたが、</t>
    </r>
    <r>
      <rPr>
        <sz val="11"/>
        <color rgb="FFFF0000"/>
        <rFont val="ＭＳ ゴシック"/>
        <family val="3"/>
        <charset val="128"/>
      </rPr>
      <t>令和４年５月</t>
    </r>
    <r>
      <rPr>
        <sz val="11"/>
        <color theme="1"/>
        <rFont val="ＭＳ ゴシック"/>
        <family val="3"/>
        <charset val="128"/>
      </rPr>
      <t>からの料金改定が主な理由です。引き続き、経費の削減はもとより収益の確保策についても経営改善を行います。
⑥給水原価は、約172.6円です。類似団体・全国平均より少ないものの、年々高くなっています。エネルギー価格の上昇等によるランニングコストの増が主な要因です。
⑦施設利用率は約63.6%です。</t>
    </r>
    <r>
      <rPr>
        <sz val="11"/>
        <color rgb="FFFF0000"/>
        <rFont val="ＭＳ ゴシック"/>
        <family val="3"/>
        <charset val="128"/>
      </rPr>
      <t>給水人口の減少及び料金改定による水道使用者の節水などにより、一日平均配水量が減少したことが原因と考えられますが</t>
    </r>
    <r>
      <rPr>
        <sz val="11"/>
        <color theme="1"/>
        <rFont val="ＭＳ ゴシック"/>
        <family val="3"/>
        <charset val="128"/>
      </rPr>
      <t>、類似団体・全国平均と比べて良好であり、施設の利用状況は効果的であるといえます。
⑧有収率は約85.3%です。漏水調査などを</t>
    </r>
    <r>
      <rPr>
        <sz val="11"/>
        <color rgb="FFFF0000"/>
        <rFont val="ＭＳ ゴシック"/>
        <family val="3"/>
        <charset val="128"/>
      </rPr>
      <t>引き</t>
    </r>
    <r>
      <rPr>
        <sz val="11"/>
        <color theme="1"/>
        <rFont val="ＭＳ ゴシック"/>
        <family val="3"/>
        <charset val="128"/>
      </rPr>
      <t xml:space="preserve">続き実施し、今後も効率的な運営に努めます。
</t>
    </r>
    <rPh sb="1" eb="3">
      <t>ケイジョウ</t>
    </rPh>
    <rPh sb="3" eb="5">
      <t>シュウシ</t>
    </rPh>
    <rPh sb="5" eb="7">
      <t>ヒリツ</t>
    </rPh>
    <rPh sb="9" eb="10">
      <t>ヤク</t>
    </rPh>
    <rPh sb="17" eb="18">
      <t>オオ</t>
    </rPh>
    <rPh sb="20" eb="22">
      <t>カイゼン</t>
    </rPh>
    <rPh sb="28" eb="30">
      <t>レイワ</t>
    </rPh>
    <rPh sb="31" eb="32">
      <t>ネン</t>
    </rPh>
    <rPh sb="33" eb="34">
      <t>ガツ</t>
    </rPh>
    <rPh sb="36" eb="38">
      <t>リョウキン</t>
    </rPh>
    <rPh sb="38" eb="40">
      <t>カイテイ</t>
    </rPh>
    <rPh sb="41" eb="42">
      <t>オコナ</t>
    </rPh>
    <rPh sb="47" eb="48">
      <t>オモ</t>
    </rPh>
    <rPh sb="49" eb="51">
      <t>リユウ</t>
    </rPh>
    <rPh sb="56" eb="58">
      <t>ルイセキ</t>
    </rPh>
    <rPh sb="58" eb="60">
      <t>ケッソン</t>
    </rPh>
    <rPh sb="60" eb="61">
      <t>キン</t>
    </rPh>
    <rPh sb="70" eb="72">
      <t>リュウドウ</t>
    </rPh>
    <rPh sb="72" eb="74">
      <t>ヒリツ</t>
    </rPh>
    <rPh sb="75" eb="76">
      <t>ヤク</t>
    </rPh>
    <rPh sb="88" eb="89">
      <t>コ</t>
    </rPh>
    <rPh sb="97" eb="99">
      <t>ルイジ</t>
    </rPh>
    <rPh sb="99" eb="101">
      <t>ダンタイ</t>
    </rPh>
    <rPh sb="102" eb="104">
      <t>ゼンコク</t>
    </rPh>
    <rPh sb="104" eb="106">
      <t>ヘイキン</t>
    </rPh>
    <rPh sb="108" eb="110">
      <t>ヒリツ</t>
    </rPh>
    <rPh sb="111" eb="112">
      <t>スク</t>
    </rPh>
    <rPh sb="119" eb="121">
      <t>シキン</t>
    </rPh>
    <rPh sb="121" eb="123">
      <t>カクホ</t>
    </rPh>
    <rPh sb="124" eb="126">
      <t>ケイヒ</t>
    </rPh>
    <rPh sb="126" eb="128">
      <t>サクゲン</t>
    </rPh>
    <rPh sb="131" eb="133">
      <t>ケイエイ</t>
    </rPh>
    <rPh sb="133" eb="135">
      <t>カイゼン</t>
    </rPh>
    <rPh sb="136" eb="138">
      <t>ヒツヨウ</t>
    </rPh>
    <rPh sb="143" eb="145">
      <t>キギョウ</t>
    </rPh>
    <rPh sb="145" eb="146">
      <t>サイ</t>
    </rPh>
    <rPh sb="146" eb="148">
      <t>ザンダカ</t>
    </rPh>
    <rPh sb="148" eb="149">
      <t>タイ</t>
    </rPh>
    <rPh sb="149" eb="151">
      <t>キュウスイ</t>
    </rPh>
    <rPh sb="151" eb="153">
      <t>シュウエキ</t>
    </rPh>
    <rPh sb="153" eb="155">
      <t>ヒリツ</t>
    </rPh>
    <rPh sb="157" eb="158">
      <t>ヤク</t>
    </rPh>
    <rPh sb="164" eb="166">
      <t>ルイジ</t>
    </rPh>
    <rPh sb="166" eb="168">
      <t>ダンタイ</t>
    </rPh>
    <rPh sb="169" eb="171">
      <t>ゼンコク</t>
    </rPh>
    <rPh sb="171" eb="173">
      <t>ヘイキン</t>
    </rPh>
    <rPh sb="176" eb="178">
      <t>ヒジョウ</t>
    </rPh>
    <rPh sb="179" eb="180">
      <t>タカ</t>
    </rPh>
    <rPh sb="188" eb="190">
      <t>ケイエイ</t>
    </rPh>
    <rPh sb="190" eb="192">
      <t>センリャク</t>
    </rPh>
    <rPh sb="193" eb="195">
      <t>ケイカク</t>
    </rPh>
    <rPh sb="196" eb="197">
      <t>モト</t>
    </rPh>
    <rPh sb="200" eb="202">
      <t>ショウカン</t>
    </rPh>
    <rPh sb="202" eb="203">
      <t>ガク</t>
    </rPh>
    <rPh sb="204" eb="205">
      <t>コ</t>
    </rPh>
    <rPh sb="207" eb="208">
      <t>カ</t>
    </rPh>
    <rPh sb="209" eb="210">
      <t>イ</t>
    </rPh>
    <rPh sb="212" eb="213">
      <t>オコナ</t>
    </rPh>
    <rPh sb="223" eb="225">
      <t>サクネン</t>
    </rPh>
    <rPh sb="228" eb="230">
      <t>ゲンショウ</t>
    </rPh>
    <rPh sb="238" eb="240">
      <t>コンゴ</t>
    </rPh>
    <rPh sb="241" eb="243">
      <t>スイドウ</t>
    </rPh>
    <rPh sb="243" eb="245">
      <t>シセツ</t>
    </rPh>
    <rPh sb="246" eb="249">
      <t>イチゲンカ</t>
    </rPh>
    <rPh sb="250" eb="253">
      <t>タイシンカ</t>
    </rPh>
    <rPh sb="254" eb="256">
      <t>ロウキュウ</t>
    </rPh>
    <rPh sb="256" eb="257">
      <t>カン</t>
    </rPh>
    <rPh sb="257" eb="259">
      <t>コウシン</t>
    </rPh>
    <rPh sb="259" eb="261">
      <t>ジギョウ</t>
    </rPh>
    <rPh sb="261" eb="262">
      <t>トウ</t>
    </rPh>
    <rPh sb="263" eb="265">
      <t>ジッシ</t>
    </rPh>
    <rPh sb="268" eb="269">
      <t>タカ</t>
    </rPh>
    <rPh sb="270" eb="272">
      <t>スイジュン</t>
    </rPh>
    <rPh sb="273" eb="275">
      <t>スイイ</t>
    </rPh>
    <rPh sb="277" eb="279">
      <t>ミコ</t>
    </rPh>
    <rPh sb="285" eb="287">
      <t>リョウキン</t>
    </rPh>
    <rPh sb="287" eb="289">
      <t>カイシュウ</t>
    </rPh>
    <rPh sb="289" eb="290">
      <t>リツ</t>
    </rPh>
    <rPh sb="292" eb="293">
      <t>ヤク</t>
    </rPh>
    <rPh sb="300" eb="302">
      <t>サクネン</t>
    </rPh>
    <rPh sb="302" eb="303">
      <t>ド</t>
    </rPh>
    <rPh sb="304" eb="305">
      <t>クラ</t>
    </rPh>
    <rPh sb="306" eb="308">
      <t>カイゼン</t>
    </rPh>
    <rPh sb="316" eb="318">
      <t>レイワ</t>
    </rPh>
    <rPh sb="319" eb="320">
      <t>ネン</t>
    </rPh>
    <rPh sb="321" eb="322">
      <t>ガツ</t>
    </rPh>
    <rPh sb="325" eb="327">
      <t>リョウキン</t>
    </rPh>
    <rPh sb="327" eb="329">
      <t>カイテイ</t>
    </rPh>
    <rPh sb="330" eb="331">
      <t>オモ</t>
    </rPh>
    <rPh sb="332" eb="334">
      <t>リユウ</t>
    </rPh>
    <rPh sb="337" eb="338">
      <t>ヒ</t>
    </rPh>
    <rPh sb="339" eb="340">
      <t>ツヅ</t>
    </rPh>
    <rPh sb="342" eb="344">
      <t>ケイヒ</t>
    </rPh>
    <rPh sb="345" eb="347">
      <t>サクゲン</t>
    </rPh>
    <rPh sb="352" eb="354">
      <t>シュウエキ</t>
    </rPh>
    <rPh sb="355" eb="357">
      <t>カクホ</t>
    </rPh>
    <rPh sb="357" eb="358">
      <t>サク</t>
    </rPh>
    <rPh sb="363" eb="365">
      <t>ケイエイ</t>
    </rPh>
    <rPh sb="365" eb="367">
      <t>カイゼン</t>
    </rPh>
    <rPh sb="368" eb="369">
      <t>オコナ</t>
    </rPh>
    <rPh sb="375" eb="377">
      <t>キュウスイ</t>
    </rPh>
    <rPh sb="377" eb="379">
      <t>ゲンカ</t>
    </rPh>
    <rPh sb="381" eb="382">
      <t>ヤク</t>
    </rPh>
    <rPh sb="387" eb="388">
      <t>エン</t>
    </rPh>
    <rPh sb="391" eb="393">
      <t>ルイジ</t>
    </rPh>
    <rPh sb="393" eb="395">
      <t>ダンタイ</t>
    </rPh>
    <rPh sb="396" eb="398">
      <t>ゼンコク</t>
    </rPh>
    <rPh sb="398" eb="400">
      <t>ヘイキン</t>
    </rPh>
    <rPh sb="402" eb="403">
      <t>スク</t>
    </rPh>
    <rPh sb="409" eb="411">
      <t>ネンネン</t>
    </rPh>
    <rPh sb="411" eb="412">
      <t>タカ</t>
    </rPh>
    <rPh sb="425" eb="427">
      <t>カカク</t>
    </rPh>
    <rPh sb="428" eb="430">
      <t>ジョウショウ</t>
    </rPh>
    <rPh sb="430" eb="431">
      <t>トウ</t>
    </rPh>
    <rPh sb="443" eb="444">
      <t>ゾウ</t>
    </rPh>
    <rPh sb="445" eb="446">
      <t>オモ</t>
    </rPh>
    <rPh sb="447" eb="449">
      <t>ヨウイン</t>
    </rPh>
    <rPh sb="454" eb="456">
      <t>シセツ</t>
    </rPh>
    <rPh sb="456" eb="458">
      <t>リヨウ</t>
    </rPh>
    <rPh sb="458" eb="459">
      <t>リツ</t>
    </rPh>
    <rPh sb="460" eb="461">
      <t>ヤク</t>
    </rPh>
    <rPh sb="469" eb="471">
      <t>キュウスイ</t>
    </rPh>
    <rPh sb="471" eb="473">
      <t>ジンコウ</t>
    </rPh>
    <rPh sb="474" eb="476">
      <t>ゲンショウ</t>
    </rPh>
    <rPh sb="476" eb="477">
      <t>オヨ</t>
    </rPh>
    <rPh sb="478" eb="480">
      <t>リョウキン</t>
    </rPh>
    <rPh sb="480" eb="482">
      <t>カイテイ</t>
    </rPh>
    <rPh sb="485" eb="487">
      <t>スイドウ</t>
    </rPh>
    <rPh sb="487" eb="490">
      <t>シヨウシャ</t>
    </rPh>
    <rPh sb="491" eb="493">
      <t>セッスイ</t>
    </rPh>
    <rPh sb="499" eb="501">
      <t>イチニチ</t>
    </rPh>
    <rPh sb="501" eb="503">
      <t>ヘイキン</t>
    </rPh>
    <rPh sb="503" eb="505">
      <t>ハイスイ</t>
    </rPh>
    <rPh sb="505" eb="506">
      <t>リョウ</t>
    </rPh>
    <rPh sb="507" eb="509">
      <t>ゲンショウ</t>
    </rPh>
    <rPh sb="514" eb="516">
      <t>ゲンイン</t>
    </rPh>
    <rPh sb="517" eb="518">
      <t>カンガ</t>
    </rPh>
    <rPh sb="525" eb="527">
      <t>ルイジ</t>
    </rPh>
    <rPh sb="527" eb="529">
      <t>ダンタイ</t>
    </rPh>
    <rPh sb="530" eb="532">
      <t>ゼンコク</t>
    </rPh>
    <rPh sb="532" eb="534">
      <t>ヘイキン</t>
    </rPh>
    <rPh sb="535" eb="536">
      <t>クラ</t>
    </rPh>
    <rPh sb="538" eb="540">
      <t>リョウコウ</t>
    </rPh>
    <rPh sb="544" eb="546">
      <t>シセツ</t>
    </rPh>
    <rPh sb="547" eb="549">
      <t>リヨウ</t>
    </rPh>
    <rPh sb="549" eb="551">
      <t>ジョウキョウ</t>
    </rPh>
    <rPh sb="552" eb="555">
      <t>コウカテキ</t>
    </rPh>
    <rPh sb="566" eb="569">
      <t>ユウシュウリツ</t>
    </rPh>
    <rPh sb="570" eb="571">
      <t>ヤク</t>
    </rPh>
    <rPh sb="579" eb="581">
      <t>ロウスイ</t>
    </rPh>
    <rPh sb="581" eb="583">
      <t>チョウサ</t>
    </rPh>
    <rPh sb="586" eb="587">
      <t>ヒ</t>
    </rPh>
    <rPh sb="588" eb="589">
      <t>ツヅ</t>
    </rPh>
    <rPh sb="590" eb="592">
      <t>ジッシ</t>
    </rPh>
    <rPh sb="594" eb="596">
      <t>コンゴ</t>
    </rPh>
    <rPh sb="597" eb="600">
      <t>コウリツテキ</t>
    </rPh>
    <rPh sb="601" eb="603">
      <t>ウンエイ</t>
    </rPh>
    <rPh sb="604" eb="6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</si>
</sst>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0.76</c:v>
                </c:pt>
                <c:pt idx="2">
                  <c:v>0.94</c:v>
                </c:pt>
                <c:pt idx="3">
                  <c:v>0.53</c:v>
                </c:pt>
                <c:pt idx="4">
                  <c:v>0.7</c:v>
                </c:pt>
              </c:numCache>
            </c:numRef>
          </c:val>
          <c:extLst>
            <c:ext xmlns:c16="http://schemas.microsoft.com/office/drawing/2014/chart" uri="{C3380CC4-5D6E-409C-BE32-E72D297353CC}">
              <c16:uniqueId val="{00000000-C615-4BFF-B68A-7D6E44CB78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0.54</c:v>
                </c:pt>
                <c:pt idx="2">
                  <c:v>0.56999999999999995</c:v>
                </c:pt>
                <c:pt idx="3">
                  <c:v>0.52</c:v>
                </c:pt>
                <c:pt idx="4">
                  <c:v>0.48</c:v>
                </c:pt>
              </c:numCache>
            </c:numRef>
          </c:val>
          <c:smooth val="0"/>
          <c:extLst>
            <c:ext xmlns:c16="http://schemas.microsoft.com/office/drawing/2014/chart" uri="{C3380CC4-5D6E-409C-BE32-E72D297353CC}">
              <c16:uniqueId val="{00000001-C615-4BFF-B68A-7D6E44CB78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69.14</c:v>
                </c:pt>
                <c:pt idx="1">
                  <c:v>68.83</c:v>
                </c:pt>
                <c:pt idx="2">
                  <c:v>69.64</c:v>
                </c:pt>
                <c:pt idx="3">
                  <c:v>68.25</c:v>
                </c:pt>
                <c:pt idx="4">
                  <c:v>63.57</c:v>
                </c:pt>
              </c:numCache>
            </c:numRef>
          </c:val>
          <c:extLst>
            <c:ext xmlns:c16="http://schemas.microsoft.com/office/drawing/2014/chart" uri="{C3380CC4-5D6E-409C-BE32-E72D297353CC}">
              <c16:uniqueId val="{00000000-0482-4BA3-9082-6C63C60B67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59.67</c:v>
                </c:pt>
                <c:pt idx="2">
                  <c:v>60.12</c:v>
                </c:pt>
                <c:pt idx="3">
                  <c:v>60.34</c:v>
                </c:pt>
                <c:pt idx="4">
                  <c:v>59.54</c:v>
                </c:pt>
              </c:numCache>
            </c:numRef>
          </c:val>
          <c:smooth val="0"/>
          <c:extLst>
            <c:ext xmlns:c16="http://schemas.microsoft.com/office/drawing/2014/chart" uri="{C3380CC4-5D6E-409C-BE32-E72D297353CC}">
              <c16:uniqueId val="{00000001-0482-4BA3-9082-6C63C60B67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86.8</c:v>
                </c:pt>
                <c:pt idx="1">
                  <c:v>85.35</c:v>
                </c:pt>
                <c:pt idx="2">
                  <c:v>83.83</c:v>
                </c:pt>
                <c:pt idx="3">
                  <c:v>85.35</c:v>
                </c:pt>
                <c:pt idx="4">
                  <c:v>85.34</c:v>
                </c:pt>
              </c:numCache>
            </c:numRef>
          </c:val>
          <c:extLst>
            <c:ext xmlns:c16="http://schemas.microsoft.com/office/drawing/2014/chart" uri="{C3380CC4-5D6E-409C-BE32-E72D297353CC}">
              <c16:uniqueId val="{00000000-2A48-45CB-AF86-0BF0DB9C9D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84.6</c:v>
                </c:pt>
                <c:pt idx="2">
                  <c:v>84.24</c:v>
                </c:pt>
                <c:pt idx="3">
                  <c:v>84.19</c:v>
                </c:pt>
                <c:pt idx="4">
                  <c:v>83.93</c:v>
                </c:pt>
              </c:numCache>
            </c:numRef>
          </c:val>
          <c:smooth val="0"/>
          <c:extLst>
            <c:ext xmlns:c16="http://schemas.microsoft.com/office/drawing/2014/chart" uri="{C3380CC4-5D6E-409C-BE32-E72D297353CC}">
              <c16:uniqueId val="{00000001-2A48-45CB-AF86-0BF0DB9C9D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101.6</c:v>
                </c:pt>
                <c:pt idx="1">
                  <c:v>100.17</c:v>
                </c:pt>
                <c:pt idx="2">
                  <c:v>102.01</c:v>
                </c:pt>
                <c:pt idx="3">
                  <c:v>106.43</c:v>
                </c:pt>
                <c:pt idx="4">
                  <c:v>118.08</c:v>
                </c:pt>
              </c:numCache>
            </c:numRef>
          </c:val>
          <c:extLst>
            <c:ext xmlns:c16="http://schemas.microsoft.com/office/drawing/2014/chart" uri="{C3380CC4-5D6E-409C-BE32-E72D297353CC}">
              <c16:uniqueId val="{00000000-6E11-463E-A3A2-E701643284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109.01</c:v>
                </c:pt>
                <c:pt idx="2">
                  <c:v>108.83</c:v>
                </c:pt>
                <c:pt idx="3">
                  <c:v>109.23</c:v>
                </c:pt>
                <c:pt idx="4">
                  <c:v>108.04</c:v>
                </c:pt>
              </c:numCache>
            </c:numRef>
          </c:val>
          <c:smooth val="0"/>
          <c:extLst>
            <c:ext xmlns:c16="http://schemas.microsoft.com/office/drawing/2014/chart" uri="{C3380CC4-5D6E-409C-BE32-E72D297353CC}">
              <c16:uniqueId val="{00000001-6E11-463E-A3A2-E701643284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44.41</c:v>
                </c:pt>
                <c:pt idx="1">
                  <c:v>46.31</c:v>
                </c:pt>
                <c:pt idx="2">
                  <c:v>47.91</c:v>
                </c:pt>
                <c:pt idx="3">
                  <c:v>49.78</c:v>
                </c:pt>
                <c:pt idx="4">
                  <c:v>50.16</c:v>
                </c:pt>
              </c:numCache>
            </c:numRef>
          </c:val>
          <c:extLst>
            <c:ext xmlns:c16="http://schemas.microsoft.com/office/drawing/2014/chart" uri="{C3380CC4-5D6E-409C-BE32-E72D297353CC}">
              <c16:uniqueId val="{00000000-6E6C-49A1-AB67-FE798BBD98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48.17</c:v>
                </c:pt>
                <c:pt idx="2">
                  <c:v>48.83</c:v>
                </c:pt>
                <c:pt idx="3">
                  <c:v>49.96</c:v>
                </c:pt>
                <c:pt idx="4">
                  <c:v>50.82</c:v>
                </c:pt>
              </c:numCache>
            </c:numRef>
          </c:val>
          <c:smooth val="0"/>
          <c:extLst>
            <c:ext xmlns:c16="http://schemas.microsoft.com/office/drawing/2014/chart" uri="{C3380CC4-5D6E-409C-BE32-E72D297353CC}">
              <c16:uniqueId val="{00000001-6E6C-49A1-AB67-FE798BBD98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15.02</c:v>
                </c:pt>
                <c:pt idx="1">
                  <c:v>17.03</c:v>
                </c:pt>
                <c:pt idx="2">
                  <c:v>16.96</c:v>
                </c:pt>
                <c:pt idx="3">
                  <c:v>18.25</c:v>
                </c:pt>
                <c:pt idx="4">
                  <c:v>19.02</c:v>
                </c:pt>
              </c:numCache>
            </c:numRef>
          </c:val>
          <c:extLst>
            <c:ext xmlns:c16="http://schemas.microsoft.com/office/drawing/2014/chart" uri="{C3380CC4-5D6E-409C-BE32-E72D297353CC}">
              <c16:uniqueId val="{00000000-CBB5-4590-AFA5-18BE1E89BB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17.12</c:v>
                </c:pt>
                <c:pt idx="2">
                  <c:v>18.18</c:v>
                </c:pt>
                <c:pt idx="3">
                  <c:v>19.32</c:v>
                </c:pt>
                <c:pt idx="4">
                  <c:v>21.16</c:v>
                </c:pt>
              </c:numCache>
            </c:numRef>
          </c:val>
          <c:smooth val="0"/>
          <c:extLst>
            <c:ext xmlns:c16="http://schemas.microsoft.com/office/drawing/2014/chart" uri="{C3380CC4-5D6E-409C-BE32-E72D297353CC}">
              <c16:uniqueId val="{00000001-CBB5-4590-AFA5-18BE1E89BB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30-4D24-901A-150A7A7AEA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3.7</c:v>
                </c:pt>
                <c:pt idx="2">
                  <c:v>4.34</c:v>
                </c:pt>
                <c:pt idx="3">
                  <c:v>4.6900000000000004</c:v>
                </c:pt>
                <c:pt idx="4">
                  <c:v>4.72</c:v>
                </c:pt>
              </c:numCache>
            </c:numRef>
          </c:val>
          <c:smooth val="0"/>
          <c:extLst>
            <c:ext xmlns:c16="http://schemas.microsoft.com/office/drawing/2014/chart" uri="{C3380CC4-5D6E-409C-BE32-E72D297353CC}">
              <c16:uniqueId val="{00000001-7530-4D24-901A-150A7A7AEA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210.05</c:v>
                </c:pt>
                <c:pt idx="1">
                  <c:v>214.99</c:v>
                </c:pt>
                <c:pt idx="2">
                  <c:v>193.39</c:v>
                </c:pt>
                <c:pt idx="3">
                  <c:v>169.13</c:v>
                </c:pt>
                <c:pt idx="4">
                  <c:v>207.33</c:v>
                </c:pt>
              </c:numCache>
            </c:numRef>
          </c:val>
          <c:extLst>
            <c:ext xmlns:c16="http://schemas.microsoft.com/office/drawing/2014/chart" uri="{C3380CC4-5D6E-409C-BE32-E72D297353CC}">
              <c16:uniqueId val="{00000000-597C-4FA1-AFB5-493B3AB352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365.18</c:v>
                </c:pt>
                <c:pt idx="2">
                  <c:v>327.77</c:v>
                </c:pt>
                <c:pt idx="3">
                  <c:v>338.02</c:v>
                </c:pt>
                <c:pt idx="4">
                  <c:v>345.94</c:v>
                </c:pt>
              </c:numCache>
            </c:numRef>
          </c:val>
          <c:smooth val="0"/>
          <c:extLst>
            <c:ext xmlns:c16="http://schemas.microsoft.com/office/drawing/2014/chart" uri="{C3380CC4-5D6E-409C-BE32-E72D297353CC}">
              <c16:uniqueId val="{00000001-597C-4FA1-AFB5-493B3AB352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668.04</c:v>
                </c:pt>
                <c:pt idx="1">
                  <c:v>669.03</c:v>
                </c:pt>
                <c:pt idx="2">
                  <c:v>689.08</c:v>
                </c:pt>
                <c:pt idx="3">
                  <c:v>685.62</c:v>
                </c:pt>
                <c:pt idx="4">
                  <c:v>584.94000000000005</c:v>
                </c:pt>
              </c:numCache>
            </c:numRef>
          </c:val>
          <c:extLst>
            <c:ext xmlns:c16="http://schemas.microsoft.com/office/drawing/2014/chart" uri="{C3380CC4-5D6E-409C-BE32-E72D297353CC}">
              <c16:uniqueId val="{00000000-B9F4-422F-A8D0-33855BE94A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371.65</c:v>
                </c:pt>
                <c:pt idx="2">
                  <c:v>397.1</c:v>
                </c:pt>
                <c:pt idx="3">
                  <c:v>379.91</c:v>
                </c:pt>
                <c:pt idx="4">
                  <c:v>386.61</c:v>
                </c:pt>
              </c:numCache>
            </c:numRef>
          </c:val>
          <c:smooth val="0"/>
          <c:extLst>
            <c:ext xmlns:c16="http://schemas.microsoft.com/office/drawing/2014/chart" uri="{C3380CC4-5D6E-409C-BE32-E72D297353CC}">
              <c16:uniqueId val="{00000001-B9F4-422F-A8D0-33855BE94A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98.35</c:v>
                </c:pt>
                <c:pt idx="1">
                  <c:v>96.97</c:v>
                </c:pt>
                <c:pt idx="2">
                  <c:v>98.86</c:v>
                </c:pt>
                <c:pt idx="3">
                  <c:v>98.15</c:v>
                </c:pt>
                <c:pt idx="4">
                  <c:v>114.76</c:v>
                </c:pt>
              </c:numCache>
            </c:numRef>
          </c:val>
          <c:extLst>
            <c:ext xmlns:c16="http://schemas.microsoft.com/office/drawing/2014/chart" uri="{C3380CC4-5D6E-409C-BE32-E72D297353CC}">
              <c16:uniqueId val="{00000000-1D95-4EC9-9A10-3437DFE315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98.77</c:v>
                </c:pt>
                <c:pt idx="2">
                  <c:v>95.79</c:v>
                </c:pt>
                <c:pt idx="3">
                  <c:v>98.3</c:v>
                </c:pt>
                <c:pt idx="4">
                  <c:v>93.82</c:v>
                </c:pt>
              </c:numCache>
            </c:numRef>
          </c:val>
          <c:smooth val="0"/>
          <c:extLst>
            <c:ext xmlns:c16="http://schemas.microsoft.com/office/drawing/2014/chart" uri="{C3380CC4-5D6E-409C-BE32-E72D297353CC}">
              <c16:uniqueId val="{00000001-1D95-4EC9-9A10-3437DFE315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162.37</c:v>
                </c:pt>
                <c:pt idx="1">
                  <c:v>164.95</c:v>
                </c:pt>
                <c:pt idx="2">
                  <c:v>160.78</c:v>
                </c:pt>
                <c:pt idx="3">
                  <c:v>163.37</c:v>
                </c:pt>
                <c:pt idx="4">
                  <c:v>172.63</c:v>
                </c:pt>
              </c:numCache>
            </c:numRef>
          </c:val>
          <c:extLst>
            <c:ext xmlns:c16="http://schemas.microsoft.com/office/drawing/2014/chart" uri="{C3380CC4-5D6E-409C-BE32-E72D297353CC}">
              <c16:uniqueId val="{00000000-9A8A-45CB-A27C-D4CF0DF2A0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173.67</c:v>
                </c:pt>
                <c:pt idx="2">
                  <c:v>171.13</c:v>
                </c:pt>
                <c:pt idx="3">
                  <c:v>173.7</c:v>
                </c:pt>
                <c:pt idx="4">
                  <c:v>178.94</c:v>
                </c:pt>
              </c:numCache>
            </c:numRef>
          </c:val>
          <c:smooth val="0"/>
          <c:extLst>
            <c:ext xmlns:c16="http://schemas.microsoft.com/office/drawing/2014/chart" uri="{C3380CC4-5D6E-409C-BE32-E72D297353CC}">
              <c16:uniqueId val="{00000001-9A8A-45CB-A27C-D4CF0DF2A0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宮崎県　日南市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49989</v>
      </c>
      <c r="AM8" s="66"/>
      <c r="AN8" s="66"/>
      <c r="AO8" s="66"/>
      <c r="AP8" s="66"/>
      <c r="AQ8" s="66"/>
      <c r="AR8" s="66"/>
      <c r="AS8" s="66"/>
      <c r="AT8" s="37">
        <f>データ!$S$6</f>
        <v>535.49</v>
      </c>
      <c r="AU8" s="38"/>
      <c r="AV8" s="38"/>
      <c r="AW8" s="38"/>
      <c r="AX8" s="38"/>
      <c r="AY8" s="38"/>
      <c r="AZ8" s="38"/>
      <c r="BA8" s="38"/>
      <c r="BB8" s="55">
        <f>データ!$T$6</f>
        <v>93.35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47.53</v>
      </c>
      <c r="J10" s="38"/>
      <c r="K10" s="38"/>
      <c r="L10" s="38"/>
      <c r="M10" s="38"/>
      <c r="N10" s="38"/>
      <c r="O10" s="65"/>
      <c r="P10" s="55">
        <f>データ!$P$6</f>
        <v>96.23</v>
      </c>
      <c r="Q10" s="55"/>
      <c r="R10" s="55"/>
      <c r="S10" s="55"/>
      <c r="T10" s="55"/>
      <c r="U10" s="55"/>
      <c r="V10" s="55"/>
      <c r="W10" s="66">
        <f>データ!$Q$6</f>
        <v>3531</v>
      </c>
      <c r="X10" s="66"/>
      <c r="Y10" s="66"/>
      <c r="Z10" s="66"/>
      <c r="AA10" s="66"/>
      <c r="AB10" s="66"/>
      <c r="AC10" s="66"/>
      <c r="AD10" s="2"/>
      <c r="AE10" s="2"/>
      <c r="AF10" s="2"/>
      <c r="AG10" s="2"/>
      <c r="AH10" s="2"/>
      <c r="AI10" s="2"/>
      <c r="AJ10" s="2"/>
      <c r="AK10" s="2"/>
      <c r="AL10" s="66">
        <f>データ!$U$6</f>
        <v>47676</v>
      </c>
      <c r="AM10" s="66"/>
      <c r="AN10" s="66"/>
      <c r="AO10" s="66"/>
      <c r="AP10" s="66"/>
      <c r="AQ10" s="66"/>
      <c r="AR10" s="66"/>
      <c r="AS10" s="66"/>
      <c r="AT10" s="37">
        <f>データ!$V$6</f>
        <v>74.34</v>
      </c>
      <c r="AU10" s="38"/>
      <c r="AV10" s="38"/>
      <c r="AW10" s="38"/>
      <c r="AX10" s="38"/>
      <c r="AY10" s="38"/>
      <c r="AZ10" s="38"/>
      <c r="BA10" s="38"/>
      <c r="BB10" s="55">
        <f>データ!$W$6</f>
        <v>641.32000000000005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4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BGDhapMrATVADbBdKlO18XndLFU4FAbhAkNMU9Qa4dqcfEQjTS3X9wRTinuV3PHY9zqQtXVRFZibl47+L3AGA==" saltValue="3pnJ6qbH5Y8w3El6Y2Ny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452041</v>
      </c>
      <c r="D6" s="20">
        <f t="shared" si="3"/>
        <v>46</v>
      </c>
      <c r="E6" s="20">
        <f t="shared" si="3"/>
        <v>1</v>
      </c>
      <c r="F6" s="20">
        <f t="shared" si="3"/>
        <v>0</v>
      </c>
      <c r="G6" s="20">
        <f t="shared" si="3"/>
        <v>1</v>
      </c>
      <c r="H6" s="20" t="str">
        <f t="shared" si="3"/>
        <v>宮崎県　日南市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47.53</v>
      </c>
      <c r="P6" s="21">
        <f t="shared" si="3"/>
        <v>96.23</v>
      </c>
      <c r="Q6" s="21">
        <f t="shared" si="3"/>
        <v>3531</v>
      </c>
      <c r="R6" s="21">
        <f t="shared" si="3"/>
        <v>49989</v>
      </c>
      <c r="S6" s="21">
        <f t="shared" si="3"/>
        <v>535.49</v>
      </c>
      <c r="T6" s="21">
        <f t="shared" si="3"/>
        <v>93.35</v>
      </c>
      <c r="U6" s="21">
        <f t="shared" si="3"/>
        <v>47676</v>
      </c>
      <c r="V6" s="21">
        <f t="shared" si="3"/>
        <v>74.34</v>
      </c>
      <c r="W6" s="21">
        <f t="shared" si="3"/>
        <v>641.32000000000005</v>
      </c>
      <c r="X6" s="22">
        <f>IF(X7="",NA(),X7)</f>
        <v>101.6</v>
      </c>
      <c r="Y6" s="22">
        <f t="shared" ref="Y6:AG6" si="4">IF(Y7="",NA(),Y7)</f>
        <v>100.17</v>
      </c>
      <c r="Z6" s="22">
        <f t="shared" si="4"/>
        <v>102.01</v>
      </c>
      <c r="AA6" s="22">
        <f t="shared" si="4"/>
        <v>106.43</v>
      </c>
      <c r="AB6" s="22">
        <f t="shared" si="4"/>
        <v>118.08</v>
      </c>
      <c r="AC6" s="22">
        <f t="shared" si="4"/>
        <v>111.44</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3.7</v>
      </c>
      <c r="AP6" s="22">
        <f t="shared" si="5"/>
        <v>4.34</v>
      </c>
      <c r="AQ6" s="22">
        <f t="shared" si="5"/>
        <v>4.6900000000000004</v>
      </c>
      <c r="AR6" s="22">
        <f t="shared" si="5"/>
        <v>4.72</v>
      </c>
      <c r="AS6" s="21" t="str">
        <f>IF(AS7="","",IF(AS7="-","【-】","【"&amp;SUBSTITUTE(TEXT(AS7,"#,##0.00"),"-","△")&amp;"】"))</f>
        <v>【1.34】</v>
      </c>
      <c r="AT6" s="22">
        <f>IF(AT7="",NA(),AT7)</f>
        <v>210.05</v>
      </c>
      <c r="AU6" s="22">
        <f t="shared" ref="AU6:BC6" si="6">IF(AU7="",NA(),AU7)</f>
        <v>214.99</v>
      </c>
      <c r="AV6" s="22">
        <f t="shared" si="6"/>
        <v>193.39</v>
      </c>
      <c r="AW6" s="22">
        <f t="shared" si="6"/>
        <v>169.13</v>
      </c>
      <c r="AX6" s="22">
        <f t="shared" si="6"/>
        <v>207.33</v>
      </c>
      <c r="AY6" s="22">
        <f t="shared" si="6"/>
        <v>349.83</v>
      </c>
      <c r="AZ6" s="22">
        <f t="shared" si="6"/>
        <v>365.18</v>
      </c>
      <c r="BA6" s="22">
        <f t="shared" si="6"/>
        <v>327.77</v>
      </c>
      <c r="BB6" s="22">
        <f t="shared" si="6"/>
        <v>338.02</v>
      </c>
      <c r="BC6" s="22">
        <f t="shared" si="6"/>
        <v>345.94</v>
      </c>
      <c r="BD6" s="21" t="str">
        <f>IF(BD7="","",IF(BD7="-","【-】","【"&amp;SUBSTITUTE(TEXT(BD7,"#,##0.00"),"-","△")&amp;"】"))</f>
        <v>【252.29】</v>
      </c>
      <c r="BE6" s="22">
        <f>IF(BE7="",NA(),BE7)</f>
        <v>668.04</v>
      </c>
      <c r="BF6" s="22">
        <f t="shared" ref="BF6:BN6" si="7">IF(BF7="",NA(),BF7)</f>
        <v>669.03</v>
      </c>
      <c r="BG6" s="22">
        <f t="shared" si="7"/>
        <v>689.08</v>
      </c>
      <c r="BH6" s="22">
        <f t="shared" si="7"/>
        <v>685.62</v>
      </c>
      <c r="BI6" s="22">
        <f t="shared" si="7"/>
        <v>584.94000000000005</v>
      </c>
      <c r="BJ6" s="22">
        <f t="shared" si="7"/>
        <v>314.87</v>
      </c>
      <c r="BK6" s="22">
        <f t="shared" si="7"/>
        <v>371.65</v>
      </c>
      <c r="BL6" s="22">
        <f t="shared" si="7"/>
        <v>397.1</v>
      </c>
      <c r="BM6" s="22">
        <f t="shared" si="7"/>
        <v>379.91</v>
      </c>
      <c r="BN6" s="22">
        <f t="shared" si="7"/>
        <v>386.61</v>
      </c>
      <c r="BO6" s="21" t="str">
        <f>IF(BO7="","",IF(BO7="-","【-】","【"&amp;SUBSTITUTE(TEXT(BO7,"#,##0.00"),"-","△")&amp;"】"))</f>
        <v>【268.07】</v>
      </c>
      <c r="BP6" s="22">
        <f>IF(BP7="",NA(),BP7)</f>
        <v>98.35</v>
      </c>
      <c r="BQ6" s="22">
        <f t="shared" ref="BQ6:BY6" si="8">IF(BQ7="",NA(),BQ7)</f>
        <v>96.97</v>
      </c>
      <c r="BR6" s="22">
        <f t="shared" si="8"/>
        <v>98.86</v>
      </c>
      <c r="BS6" s="22">
        <f t="shared" si="8"/>
        <v>98.15</v>
      </c>
      <c r="BT6" s="22">
        <f t="shared" si="8"/>
        <v>114.76</v>
      </c>
      <c r="BU6" s="22">
        <f t="shared" si="8"/>
        <v>103.54</v>
      </c>
      <c r="BV6" s="22">
        <f t="shared" si="8"/>
        <v>98.77</v>
      </c>
      <c r="BW6" s="22">
        <f t="shared" si="8"/>
        <v>95.79</v>
      </c>
      <c r="BX6" s="22">
        <f t="shared" si="8"/>
        <v>98.3</v>
      </c>
      <c r="BY6" s="22">
        <f t="shared" si="8"/>
        <v>93.82</v>
      </c>
      <c r="BZ6" s="21" t="str">
        <f>IF(BZ7="","",IF(BZ7="-","【-】","【"&amp;SUBSTITUTE(TEXT(BZ7,"#,##0.00"),"-","△")&amp;"】"))</f>
        <v>【97.47】</v>
      </c>
      <c r="CA6" s="22">
        <f>IF(CA7="",NA(),CA7)</f>
        <v>162.37</v>
      </c>
      <c r="CB6" s="22">
        <f t="shared" ref="CB6:CJ6" si="9">IF(CB7="",NA(),CB7)</f>
        <v>164.95</v>
      </c>
      <c r="CC6" s="22">
        <f t="shared" si="9"/>
        <v>160.78</v>
      </c>
      <c r="CD6" s="22">
        <f t="shared" si="9"/>
        <v>163.37</v>
      </c>
      <c r="CE6" s="22">
        <f t="shared" si="9"/>
        <v>172.63</v>
      </c>
      <c r="CF6" s="22">
        <f t="shared" si="9"/>
        <v>167.46</v>
      </c>
      <c r="CG6" s="22">
        <f t="shared" si="9"/>
        <v>173.67</v>
      </c>
      <c r="CH6" s="22">
        <f t="shared" si="9"/>
        <v>171.13</v>
      </c>
      <c r="CI6" s="22">
        <f t="shared" si="9"/>
        <v>173.7</v>
      </c>
      <c r="CJ6" s="22">
        <f t="shared" si="9"/>
        <v>178.94</v>
      </c>
      <c r="CK6" s="21" t="str">
        <f>IF(CK7="","",IF(CK7="-","【-】","【"&amp;SUBSTITUTE(TEXT(CK7,"#,##0.00"),"-","△")&amp;"】"))</f>
        <v>【174.75】</v>
      </c>
      <c r="CL6" s="22">
        <f>IF(CL7="",NA(),CL7)</f>
        <v>69.14</v>
      </c>
      <c r="CM6" s="22">
        <f t="shared" ref="CM6:CU6" si="10">IF(CM7="",NA(),CM7)</f>
        <v>68.83</v>
      </c>
      <c r="CN6" s="22">
        <f t="shared" si="10"/>
        <v>69.64</v>
      </c>
      <c r="CO6" s="22">
        <f t="shared" si="10"/>
        <v>68.25</v>
      </c>
      <c r="CP6" s="22">
        <f t="shared" si="10"/>
        <v>63.57</v>
      </c>
      <c r="CQ6" s="22">
        <f t="shared" si="10"/>
        <v>59.46</v>
      </c>
      <c r="CR6" s="22">
        <f t="shared" si="10"/>
        <v>59.67</v>
      </c>
      <c r="CS6" s="22">
        <f t="shared" si="10"/>
        <v>60.12</v>
      </c>
      <c r="CT6" s="22">
        <f t="shared" si="10"/>
        <v>60.34</v>
      </c>
      <c r="CU6" s="22">
        <f t="shared" si="10"/>
        <v>59.54</v>
      </c>
      <c r="CV6" s="21" t="str">
        <f>IF(CV7="","",IF(CV7="-","【-】","【"&amp;SUBSTITUTE(TEXT(CV7,"#,##0.00"),"-","△")&amp;"】"))</f>
        <v>【59.97】</v>
      </c>
      <c r="CW6" s="22">
        <f>IF(CW7="",NA(),CW7)</f>
        <v>86.8</v>
      </c>
      <c r="CX6" s="22">
        <f t="shared" ref="CX6:DF6" si="11">IF(CX7="",NA(),CX7)</f>
        <v>85.35</v>
      </c>
      <c r="CY6" s="22">
        <f t="shared" si="11"/>
        <v>83.83</v>
      </c>
      <c r="CZ6" s="22">
        <f t="shared" si="11"/>
        <v>85.35</v>
      </c>
      <c r="DA6" s="22">
        <f t="shared" si="11"/>
        <v>85.34</v>
      </c>
      <c r="DB6" s="22">
        <f t="shared" si="11"/>
        <v>87.41</v>
      </c>
      <c r="DC6" s="22">
        <f t="shared" si="11"/>
        <v>84.6</v>
      </c>
      <c r="DD6" s="22">
        <f t="shared" si="11"/>
        <v>84.24</v>
      </c>
      <c r="DE6" s="22">
        <f t="shared" si="11"/>
        <v>84.19</v>
      </c>
      <c r="DF6" s="22">
        <f t="shared" si="11"/>
        <v>83.93</v>
      </c>
      <c r="DG6" s="21" t="str">
        <f>IF(DG7="","",IF(DG7="-","【-】","【"&amp;SUBSTITUTE(TEXT(DG7,"#,##0.00"),"-","△")&amp;"】"))</f>
        <v>【89.76】</v>
      </c>
      <c r="DH6" s="22">
        <f>IF(DH7="",NA(),DH7)</f>
        <v>44.41</v>
      </c>
      <c r="DI6" s="22">
        <f t="shared" ref="DI6:DQ6" si="12">IF(DI7="",NA(),DI7)</f>
        <v>46.31</v>
      </c>
      <c r="DJ6" s="22">
        <f t="shared" si="12"/>
        <v>47.91</v>
      </c>
      <c r="DK6" s="22">
        <f t="shared" si="12"/>
        <v>49.78</v>
      </c>
      <c r="DL6" s="22">
        <f t="shared" si="12"/>
        <v>50.16</v>
      </c>
      <c r="DM6" s="22">
        <f t="shared" si="12"/>
        <v>47.62</v>
      </c>
      <c r="DN6" s="22">
        <f t="shared" si="12"/>
        <v>48.17</v>
      </c>
      <c r="DO6" s="22">
        <f t="shared" si="12"/>
        <v>48.83</v>
      </c>
      <c r="DP6" s="22">
        <f t="shared" si="12"/>
        <v>49.96</v>
      </c>
      <c r="DQ6" s="22">
        <f t="shared" si="12"/>
        <v>50.82</v>
      </c>
      <c r="DR6" s="21" t="str">
        <f>IF(DR7="","",IF(DR7="-","【-】","【"&amp;SUBSTITUTE(TEXT(DR7,"#,##0.00"),"-","△")&amp;"】"))</f>
        <v>【51.51】</v>
      </c>
      <c r="DS6" s="22">
        <f>IF(DS7="",NA(),DS7)</f>
        <v>15.02</v>
      </c>
      <c r="DT6" s="22">
        <f t="shared" ref="DT6:EB6" si="13">IF(DT7="",NA(),DT7)</f>
        <v>17.03</v>
      </c>
      <c r="DU6" s="22">
        <f t="shared" si="13"/>
        <v>16.96</v>
      </c>
      <c r="DV6" s="22">
        <f t="shared" si="13"/>
        <v>18.25</v>
      </c>
      <c r="DW6" s="22">
        <f t="shared" si="13"/>
        <v>19.02</v>
      </c>
      <c r="DX6" s="22">
        <f t="shared" si="13"/>
        <v>16.27</v>
      </c>
      <c r="DY6" s="22">
        <f t="shared" si="13"/>
        <v>17.12</v>
      </c>
      <c r="DZ6" s="22">
        <f t="shared" si="13"/>
        <v>18.18</v>
      </c>
      <c r="EA6" s="22">
        <f t="shared" si="13"/>
        <v>19.32</v>
      </c>
      <c r="EB6" s="22">
        <f t="shared" si="13"/>
        <v>21.16</v>
      </c>
      <c r="EC6" s="21" t="str">
        <f>IF(EC7="","",IF(EC7="-","【-】","【"&amp;SUBSTITUTE(TEXT(EC7,"#,##0.00"),"-","△")&amp;"】"))</f>
        <v>【23.75】</v>
      </c>
      <c r="ED6" s="22">
        <f>IF(ED7="",NA(),ED7)</f>
        <v>0.35</v>
      </c>
      <c r="EE6" s="22">
        <f t="shared" ref="EE6:EM6" si="14">IF(EE7="",NA(),EE7)</f>
        <v>0.76</v>
      </c>
      <c r="EF6" s="22">
        <f t="shared" si="14"/>
        <v>0.94</v>
      </c>
      <c r="EG6" s="22">
        <f t="shared" si="14"/>
        <v>0.53</v>
      </c>
      <c r="EH6" s="22">
        <f t="shared" si="14"/>
        <v>0.7</v>
      </c>
      <c r="EI6" s="22">
        <f t="shared" si="14"/>
        <v>0.63</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452041</v>
      </c>
      <c r="D7" s="24">
        <v>46</v>
      </c>
      <c r="E7" s="24">
        <v>1</v>
      </c>
      <c r="F7" s="24">
        <v>0</v>
      </c>
      <c r="G7" s="24">
        <v>1</v>
      </c>
      <c r="H7" s="24" t="s">
        <v>93</v>
      </c>
      <c r="I7" s="24" t="s">
        <v>94</v>
      </c>
      <c r="J7" s="24" t="s">
        <v>95</v>
      </c>
      <c r="K7" s="24" t="s">
        <v>96</v>
      </c>
      <c r="L7" s="24" t="s">
        <v>97</v>
      </c>
      <c r="M7" s="24" t="s">
        <v>98</v>
      </c>
      <c r="N7" s="25" t="s">
        <v>99</v>
      </c>
      <c r="O7" s="25">
        <v>47.53</v>
      </c>
      <c r="P7" s="25">
        <v>96.23</v>
      </c>
      <c r="Q7" s="25">
        <v>3531</v>
      </c>
      <c r="R7" s="25">
        <v>49989</v>
      </c>
      <c r="S7" s="25">
        <v>535.49</v>
      </c>
      <c r="T7" s="25">
        <v>93.35</v>
      </c>
      <c r="U7" s="25">
        <v>47676</v>
      </c>
      <c r="V7" s="25">
        <v>74.34</v>
      </c>
      <c r="W7" s="25">
        <v>641.32000000000005</v>
      </c>
      <c r="X7" s="25">
        <v>101.6</v>
      </c>
      <c r="Y7" s="25">
        <v>100.17</v>
      </c>
      <c r="Z7" s="25">
        <v>102.01</v>
      </c>
      <c r="AA7" s="25">
        <v>106.43</v>
      </c>
      <c r="AB7" s="25">
        <v>118.08</v>
      </c>
      <c r="AC7" s="25">
        <v>111.44</v>
      </c>
      <c r="AD7" s="25">
        <v>109.01</v>
      </c>
      <c r="AE7" s="25">
        <v>108.83</v>
      </c>
      <c r="AF7" s="25">
        <v>109.23</v>
      </c>
      <c r="AG7" s="25">
        <v>108.04</v>
      </c>
      <c r="AH7" s="25">
        <v>108.7</v>
      </c>
      <c r="AI7" s="25">
        <v>0</v>
      </c>
      <c r="AJ7" s="25">
        <v>0</v>
      </c>
      <c r="AK7" s="25">
        <v>0</v>
      </c>
      <c r="AL7" s="25">
        <v>0</v>
      </c>
      <c r="AM7" s="25">
        <v>0</v>
      </c>
      <c r="AN7" s="25">
        <v>1.03</v>
      </c>
      <c r="AO7" s="25">
        <v>3.7</v>
      </c>
      <c r="AP7" s="25">
        <v>4.34</v>
      </c>
      <c r="AQ7" s="25">
        <v>4.6900000000000004</v>
      </c>
      <c r="AR7" s="25">
        <v>4.72</v>
      </c>
      <c r="AS7" s="25">
        <v>1.34</v>
      </c>
      <c r="AT7" s="25">
        <v>210.05</v>
      </c>
      <c r="AU7" s="25">
        <v>214.99</v>
      </c>
      <c r="AV7" s="25">
        <v>193.39</v>
      </c>
      <c r="AW7" s="25">
        <v>169.13</v>
      </c>
      <c r="AX7" s="25">
        <v>207.33</v>
      </c>
      <c r="AY7" s="25">
        <v>349.83</v>
      </c>
      <c r="AZ7" s="25">
        <v>365.18</v>
      </c>
      <c r="BA7" s="25">
        <v>327.77</v>
      </c>
      <c r="BB7" s="25">
        <v>338.02</v>
      </c>
      <c r="BC7" s="25">
        <v>345.94</v>
      </c>
      <c r="BD7" s="25">
        <v>252.29</v>
      </c>
      <c r="BE7" s="25">
        <v>668.04</v>
      </c>
      <c r="BF7" s="25">
        <v>669.03</v>
      </c>
      <c r="BG7" s="25">
        <v>689.08</v>
      </c>
      <c r="BH7" s="25">
        <v>685.62</v>
      </c>
      <c r="BI7" s="25">
        <v>584.94000000000005</v>
      </c>
      <c r="BJ7" s="25">
        <v>314.87</v>
      </c>
      <c r="BK7" s="25">
        <v>371.65</v>
      </c>
      <c r="BL7" s="25">
        <v>397.1</v>
      </c>
      <c r="BM7" s="25">
        <v>379.91</v>
      </c>
      <c r="BN7" s="25">
        <v>386.61</v>
      </c>
      <c r="BO7" s="25">
        <v>268.07</v>
      </c>
      <c r="BP7" s="25">
        <v>98.35</v>
      </c>
      <c r="BQ7" s="25">
        <v>96.97</v>
      </c>
      <c r="BR7" s="25">
        <v>98.86</v>
      </c>
      <c r="BS7" s="25">
        <v>98.15</v>
      </c>
      <c r="BT7" s="25">
        <v>114.76</v>
      </c>
      <c r="BU7" s="25">
        <v>103.54</v>
      </c>
      <c r="BV7" s="25">
        <v>98.77</v>
      </c>
      <c r="BW7" s="25">
        <v>95.79</v>
      </c>
      <c r="BX7" s="25">
        <v>98.3</v>
      </c>
      <c r="BY7" s="25">
        <v>93.82</v>
      </c>
      <c r="BZ7" s="25">
        <v>97.47</v>
      </c>
      <c r="CA7" s="25">
        <v>162.37</v>
      </c>
      <c r="CB7" s="25">
        <v>164.95</v>
      </c>
      <c r="CC7" s="25">
        <v>160.78</v>
      </c>
      <c r="CD7" s="25">
        <v>163.37</v>
      </c>
      <c r="CE7" s="25">
        <v>172.63</v>
      </c>
      <c r="CF7" s="25">
        <v>167.46</v>
      </c>
      <c r="CG7" s="25">
        <v>173.67</v>
      </c>
      <c r="CH7" s="25">
        <v>171.13</v>
      </c>
      <c r="CI7" s="25">
        <v>173.7</v>
      </c>
      <c r="CJ7" s="25">
        <v>178.94</v>
      </c>
      <c r="CK7" s="25">
        <v>174.75</v>
      </c>
      <c r="CL7" s="25">
        <v>69.14</v>
      </c>
      <c r="CM7" s="25">
        <v>68.83</v>
      </c>
      <c r="CN7" s="25">
        <v>69.64</v>
      </c>
      <c r="CO7" s="25">
        <v>68.25</v>
      </c>
      <c r="CP7" s="25">
        <v>63.57</v>
      </c>
      <c r="CQ7" s="25">
        <v>59.46</v>
      </c>
      <c r="CR7" s="25">
        <v>59.67</v>
      </c>
      <c r="CS7" s="25">
        <v>60.12</v>
      </c>
      <c r="CT7" s="25">
        <v>60.34</v>
      </c>
      <c r="CU7" s="25">
        <v>59.54</v>
      </c>
      <c r="CV7" s="25">
        <v>59.97</v>
      </c>
      <c r="CW7" s="25">
        <v>86.8</v>
      </c>
      <c r="CX7" s="25">
        <v>85.35</v>
      </c>
      <c r="CY7" s="25">
        <v>83.83</v>
      </c>
      <c r="CZ7" s="25">
        <v>85.35</v>
      </c>
      <c r="DA7" s="25">
        <v>85.34</v>
      </c>
      <c r="DB7" s="25">
        <v>87.41</v>
      </c>
      <c r="DC7" s="25">
        <v>84.6</v>
      </c>
      <c r="DD7" s="25">
        <v>84.24</v>
      </c>
      <c r="DE7" s="25">
        <v>84.19</v>
      </c>
      <c r="DF7" s="25">
        <v>83.93</v>
      </c>
      <c r="DG7" s="25">
        <v>89.76</v>
      </c>
      <c r="DH7" s="25">
        <v>44.41</v>
      </c>
      <c r="DI7" s="25">
        <v>46.31</v>
      </c>
      <c r="DJ7" s="25">
        <v>47.91</v>
      </c>
      <c r="DK7" s="25">
        <v>49.78</v>
      </c>
      <c r="DL7" s="25">
        <v>50.16</v>
      </c>
      <c r="DM7" s="25">
        <v>47.62</v>
      </c>
      <c r="DN7" s="25">
        <v>48.17</v>
      </c>
      <c r="DO7" s="25">
        <v>48.83</v>
      </c>
      <c r="DP7" s="25">
        <v>49.96</v>
      </c>
      <c r="DQ7" s="25">
        <v>50.82</v>
      </c>
      <c r="DR7" s="25">
        <v>51.51</v>
      </c>
      <c r="DS7" s="25">
        <v>15.02</v>
      </c>
      <c r="DT7" s="25">
        <v>17.03</v>
      </c>
      <c r="DU7" s="25">
        <v>16.96</v>
      </c>
      <c r="DV7" s="25">
        <v>18.25</v>
      </c>
      <c r="DW7" s="25">
        <v>19.02</v>
      </c>
      <c r="DX7" s="25">
        <v>16.27</v>
      </c>
      <c r="DY7" s="25">
        <v>17.12</v>
      </c>
      <c r="DZ7" s="25">
        <v>18.18</v>
      </c>
      <c r="EA7" s="25">
        <v>19.32</v>
      </c>
      <c r="EB7" s="25">
        <v>21.16</v>
      </c>
      <c r="EC7" s="25">
        <v>23.75</v>
      </c>
      <c r="ED7" s="25">
        <v>0.35</v>
      </c>
      <c r="EE7" s="25">
        <v>0.76</v>
      </c>
      <c r="EF7" s="25">
        <v>0.94</v>
      </c>
      <c r="EG7" s="25">
        <v>0.53</v>
      </c>
      <c r="EH7" s="25">
        <v>0.7</v>
      </c>
      <c r="EI7" s="25">
        <v>0.63</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2023-12-05T01:02:24Z</dcterms:created>
  <dcterms:modified xsi:type="dcterms:W3CDTF">2024-02-22T05:16:25Z</dcterms:modified>
  <cp:category/>
</cp:coreProperties>
</file>