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P:\上下水道課\P1_上水道\01_管理\03_調査・回答\経営分析表調査\R4年度決算分\"/>
    </mc:Choice>
  </mc:AlternateContent>
  <xr:revisionPtr revIDLastSave="0" documentId="13_ncr:1_{0CB46E32-47FB-4844-A07A-D39D1E8CCB09}" xr6:coauthVersionLast="44" xr6:coauthVersionMax="44" xr10:uidLastSave="{00000000-0000-0000-0000-000000000000}"/>
  <workbookProtection workbookAlgorithmName="SHA-512" workbookHashValue="wg3I2tG7r/c6r7L3z5CdxxC42/+aHw+8JD+eaIAMs/drziwzaqshCQC0W3QTkQm+vz97cnbth1nawdESK/SUWg==" workbookSaltValue="roxltKTXpywsssSfP2nK7g==" workbookSpinCount="100000" lockStructure="1"/>
  <bookViews>
    <workbookView xWindow="-19320" yWindow="-120" windowWidth="19440" windowHeight="150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<sst xmlns="http://schemas.openxmlformats.org/spreadsheetml/2006/main" count="228" uniqueCount="114">
  <si>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</si>
  <si>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</si>
  <si>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</si>
  <si>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</si>
  <si>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</si>
  <si>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</si>
  <si>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</si>
  <si>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</si>
  <si>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</si>
  <si>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</si>
  <si>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</si>
  <si>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</si>
  <si>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</si>
  <si>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</si>
  <si>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</si>
  <si>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</si>
  <si>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</si>
  <si>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</si>
  <si>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</si>
  <si>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</si>
  <si>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</si>
  <si>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</si>
  <si>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</si>
  <si>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</si>
  <si>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</si>
  <si>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</si>
  <si>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</si>
  <si>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</si>
  <si>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</si>
  <si>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</si>
  <si>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</si>
  <si>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</si>
  <si>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</si>
  <si>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</si>
  <si>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</si>
  <si>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</si>
  <si>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</si>
  <si>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</si>
  <si>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</si>
  <si>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</si>
  <si>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</si>
  <si>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</si>
  <si>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</si>
  <si>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</si>
  <si>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</si>
  <si>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</si>
  <si>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</si>
  <si>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</si>
  <si>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</si>
  <si>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</si>
  <si>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</si>
  <si>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</si>
  <si>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</si>
  <si>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</si>
  <si>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</si>
  <si>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</si>
  <si>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</si>
  <si>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</si>
  <si>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</si>
  <si>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</si>
  <si>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</si>
  <si>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</si>
  <si>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</si>
  <si>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</si>
  <si>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</si>
  <si>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</si>
  <si>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</si>
  <si>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</si>
  <si>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</si>
  <si>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</si>
  <si>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</si>
  <si>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</si>
  <si>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</si>
  <si>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</si>
  <si>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</si>
  <si>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</si>
  <si>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</si>
  <si>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</si>
  <si>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</si>
  <si>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</si>
  <si>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</si>
  <si>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</si>
  <si>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</si>
  <si>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</si>
  <si>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</si>
  <si>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</si>
  <si>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</si>
  <si>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</si>
  <si>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</si>
  <si>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</si>
  <si>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</si>
  <si>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</si>
  <si>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</si>
  <si>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</si>
  <si>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</si>
  <si>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</si>
  <si>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</si>
  <si>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</si>
  <si>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</si>
  <si>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</si>
  <si>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</si>
  <si>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</si>
  <si>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</si>
  <si>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</si>
  <si>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</si>
  <si>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</si>
  <si>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</si>
  <si>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</si>
  <si>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</si>
  <si>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</si>
  <si>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</si>
  <si>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平成30年度に簡易水道事業と統合し、有形固定資産及び管路延長が大幅に増大し、老朽化度合いが低くなった。①有形固定資産減価償却率、②管路経年化率ともに令和2年度以降、微増している。類似団体の平均値を下回ってはいるが、今後、さらに耐用年数に達した資産や管路が増大していくことが見込まれるため、施設更新等の財源確保が重要となる。今後は給水人口の減少が見込まれることから施設更新時には規模の見直しや効率化を考えた投資計画に取り組む必要があると考えられる。
③管路更新率は令和元年度以降、低い値である。今後、老朽化に更新が追いつかない状況を招く可能性もあることから、交付金事業の活用、給水収益の改善、企業債を効率的に運用した資産管理が必要になると思われる。</t>
    <rPh sb="38" eb="41">
      <t>ロウキュウカ</t>
    </rPh>
    <rPh sb="41" eb="43">
      <t>ドア</t>
    </rPh>
    <rPh sb="45" eb="46">
      <t>ヒク</t>
    </rPh>
    <rPh sb="52" eb="54">
      <t>ユウケイ</t>
    </rPh>
    <rPh sb="54" eb="56">
      <t>コテイ</t>
    </rPh>
    <rPh sb="56" eb="58">
      <t>シサン</t>
    </rPh>
    <rPh sb="58" eb="60">
      <t>ゲンカ</t>
    </rPh>
    <rPh sb="60" eb="62">
      <t>ショウキャク</t>
    </rPh>
    <rPh sb="62" eb="63">
      <t>リツ</t>
    </rPh>
    <rPh sb="65" eb="67">
      <t>カンロ</t>
    </rPh>
    <rPh sb="67" eb="70">
      <t>ケイネンカ</t>
    </rPh>
    <rPh sb="70" eb="71">
      <t>リツ</t>
    </rPh>
    <rPh sb="79" eb="81">
      <t>イコウ</t>
    </rPh>
    <rPh sb="82" eb="84">
      <t>ビゾウ</t>
    </rPh>
    <rPh sb="94" eb="97">
      <t>ヘイキンチ</t>
    </rPh>
    <rPh sb="98" eb="100">
      <t>シタマワ</t>
    </rPh>
    <rPh sb="107" eb="109">
      <t>コンゴ</t>
    </rPh>
    <rPh sb="113" eb="115">
      <t>タイヨウ</t>
    </rPh>
    <rPh sb="115" eb="117">
      <t>ネンスウ</t>
    </rPh>
    <rPh sb="118" eb="119">
      <t>タッ</t>
    </rPh>
    <rPh sb="121" eb="123">
      <t>シサン</t>
    </rPh>
    <rPh sb="124" eb="126">
      <t>カンロ</t>
    </rPh>
    <rPh sb="127" eb="129">
      <t>ゾウダイ</t>
    </rPh>
    <rPh sb="136" eb="138">
      <t>ミコ</t>
    </rPh>
    <rPh sb="144" eb="146">
      <t>シセツ</t>
    </rPh>
    <rPh sb="146" eb="149">
      <t>コウシントウ</t>
    </rPh>
    <rPh sb="150" eb="152">
      <t>ザイゲン</t>
    </rPh>
    <rPh sb="152" eb="154">
      <t>カクホ</t>
    </rPh>
    <rPh sb="155" eb="157">
      <t>ジュウヨウ</t>
    </rPh>
    <rPh sb="161" eb="163">
      <t>コンゴ</t>
    </rPh>
    <rPh sb="164" eb="166">
      <t>キュウスイ</t>
    </rPh>
    <rPh sb="166" eb="168">
      <t>ジンコウ</t>
    </rPh>
    <rPh sb="169" eb="171">
      <t>ゲンショウ</t>
    </rPh>
    <rPh sb="172" eb="174">
      <t>ミコ</t>
    </rPh>
    <rPh sb="181" eb="183">
      <t>シセツ</t>
    </rPh>
    <rPh sb="183" eb="185">
      <t>コウシン</t>
    </rPh>
    <rPh sb="185" eb="186">
      <t>ジ</t>
    </rPh>
    <rPh sb="188" eb="190">
      <t>キボ</t>
    </rPh>
    <rPh sb="191" eb="193">
      <t>ミナオ</t>
    </rPh>
    <rPh sb="202" eb="204">
      <t>トウシ</t>
    </rPh>
    <rPh sb="204" eb="206">
      <t>ケイカク</t>
    </rPh>
    <rPh sb="207" eb="208">
      <t>ト</t>
    </rPh>
    <rPh sb="209" eb="210">
      <t>ク</t>
    </rPh>
    <rPh sb="211" eb="213">
      <t>ヒツヨウ</t>
    </rPh>
    <rPh sb="217" eb="218">
      <t>カンガ</t>
    </rPh>
    <rPh sb="231" eb="233">
      <t>レイワ</t>
    </rPh>
    <rPh sb="233" eb="234">
      <t>ガン</t>
    </rPh>
    <rPh sb="234" eb="236">
      <t>ネンド</t>
    </rPh>
    <rPh sb="236" eb="238">
      <t>イコウ</t>
    </rPh>
    <rPh sb="246" eb="248">
      <t>コンゴ</t>
    </rPh>
    <rPh sb="249" eb="252">
      <t>ロウキュウカ</t>
    </rPh>
    <rPh sb="253" eb="255">
      <t>コウシン</t>
    </rPh>
    <rPh sb="256" eb="257">
      <t>オ</t>
    </rPh>
    <rPh sb="262" eb="264">
      <t>ジョウキョウ</t>
    </rPh>
    <rPh sb="265" eb="266">
      <t>マネ</t>
    </rPh>
    <rPh sb="267" eb="270">
      <t>カノウセイ</t>
    </rPh>
    <rPh sb="278" eb="281">
      <t>コウフキン</t>
    </rPh>
    <rPh sb="281" eb="283">
      <t>ジギョウ</t>
    </rPh>
    <rPh sb="284" eb="286">
      <t>カツヨウ</t>
    </rPh>
    <rPh sb="287" eb="289">
      <t>キュウスイ</t>
    </rPh>
    <rPh sb="289" eb="291">
      <t>シュウエキ</t>
    </rPh>
    <rPh sb="292" eb="294">
      <t>カイゼン</t>
    </rPh>
    <rPh sb="295" eb="297">
      <t>キギョウ</t>
    </rPh>
    <rPh sb="297" eb="298">
      <t>サイ</t>
    </rPh>
    <rPh sb="299" eb="302">
      <t>コウリツテキ</t>
    </rPh>
    <rPh sb="303" eb="305">
      <t>ウンヨウ</t>
    </rPh>
    <rPh sb="307" eb="309">
      <t>シサン</t>
    </rPh>
    <rPh sb="309" eb="311">
      <t>カンリ</t>
    </rPh>
    <rPh sb="312" eb="314">
      <t>ヒツヨウ</t>
    </rPh>
    <rPh sb="318" eb="319">
      <t>オモ</t>
    </rPh>
    <phoneticPr fontId="4"/>
  </si>
  <si>
    <t xml:space="preserve">①経常収支比率は、簡易水道事業と経営統合した平成30年度に大幅に低下。令和2年度に100％以下（赤字）となり、3年度、4年度と低下し続けている。主な原因は、人口減少による給水収益の減少と考えられる。②平成30年度に統合した簡易水道事業の累積欠損金に加え、令和2年度以降赤字が続き、当年度未処理欠損金が増大。累積欠損金比率はさらに上がった。⑤料金回収率は、令和元年度以降、低下し続けている。③流動比率は100％を上回っており、支払能力に問題は無いが、①、②、⑤の指標から、経営の健全性を高めるためには、料金改定が必須である。
④企業債残高対給水収益比率は、前年度より減少しているが、類似団体平均と比べ、約2倍の数値である。
⑥給水原価は、類似団体の平均値を下回ってはいるが、前年度と比較すると有収水量が減少し経常費用が増加したため、当該値は上がった。今後も経常費用（主に減価償却費）の増加が見込まれるため、このままでは給水原価は年々増加すると思われる。
⑦施設利用率は、類似団体平均と比べ高い値ではあるが、年々減少傾向にある。今後は、給水人口の減少に伴い配水量が減少する見込みであり、さらに減少していくと考えられる。⑧有収率は、令和2年度に比べ令和3年度は若干上昇したが、令和4年度は減少に転じている。老朽管による漏水等が増加傾向にあることから、今後も有収率の低下が見込まれる。⑦、⑧の指標は、今後も減少傾向が続くと推測されることから、経営の効率性を高めるために、将来は施設規模の見直しの検討が必要となると考えられる。　
今後、給水人口減に伴う給水収益の減少が見込まれる一方、老朽化した施設の維持費により費用の増加が見込まれる。収益を増加させる取組みを進めることが喫緊の課題であったため、令和5年9月に料金改定した。
</t>
    <rPh sb="22" eb="24">
      <t>ヘイセイ</t>
    </rPh>
    <rPh sb="29" eb="31">
      <t>オオハバ</t>
    </rPh>
    <rPh sb="32" eb="34">
      <t>テイカ</t>
    </rPh>
    <rPh sb="35" eb="37">
      <t>レイワ</t>
    </rPh>
    <rPh sb="38" eb="39">
      <t>ネン</t>
    </rPh>
    <rPh sb="39" eb="40">
      <t>ド</t>
    </rPh>
    <rPh sb="45" eb="47">
      <t>イカ</t>
    </rPh>
    <rPh sb="48" eb="49">
      <t>アカ</t>
    </rPh>
    <rPh sb="49" eb="50">
      <t>ジ</t>
    </rPh>
    <rPh sb="56" eb="58">
      <t>ネンド</t>
    </rPh>
    <rPh sb="60" eb="62">
      <t>ネンド</t>
    </rPh>
    <rPh sb="63" eb="65">
      <t>テイカ</t>
    </rPh>
    <rPh sb="66" eb="67">
      <t>ツヅ</t>
    </rPh>
    <rPh sb="72" eb="73">
      <t>オモ</t>
    </rPh>
    <rPh sb="74" eb="76">
      <t>ゲンイン</t>
    </rPh>
    <rPh sb="78" eb="80">
      <t>ジンコウ</t>
    </rPh>
    <rPh sb="80" eb="82">
      <t>ゲンショウ</t>
    </rPh>
    <rPh sb="85" eb="87">
      <t>キュウスイ</t>
    </rPh>
    <rPh sb="87" eb="89">
      <t>シュウエキ</t>
    </rPh>
    <rPh sb="90" eb="92">
      <t>ゲンショウ</t>
    </rPh>
    <rPh sb="93" eb="94">
      <t>カンガ</t>
    </rPh>
    <rPh sb="100" eb="102">
      <t>ヘイセイ</t>
    </rPh>
    <rPh sb="104" eb="106">
      <t>ネンド</t>
    </rPh>
    <rPh sb="107" eb="109">
      <t>トウゴウ</t>
    </rPh>
    <rPh sb="111" eb="113">
      <t>カンイ</t>
    </rPh>
    <rPh sb="113" eb="115">
      <t>スイドウ</t>
    </rPh>
    <rPh sb="115" eb="117">
      <t>ジギョウ</t>
    </rPh>
    <rPh sb="118" eb="120">
      <t>ルイセキ</t>
    </rPh>
    <rPh sb="120" eb="123">
      <t>ケッソンキン</t>
    </rPh>
    <rPh sb="124" eb="125">
      <t>クワ</t>
    </rPh>
    <rPh sb="127" eb="129">
      <t>レイワ</t>
    </rPh>
    <rPh sb="130" eb="132">
      <t>ネンド</t>
    </rPh>
    <rPh sb="132" eb="134">
      <t>イコウ</t>
    </rPh>
    <rPh sb="134" eb="136">
      <t>アカジ</t>
    </rPh>
    <rPh sb="137" eb="138">
      <t>ツヅ</t>
    </rPh>
    <rPh sb="140" eb="143">
      <t>トウネンド</t>
    </rPh>
    <rPh sb="143" eb="146">
      <t>ミショリ</t>
    </rPh>
    <rPh sb="146" eb="148">
      <t>ケッソン</t>
    </rPh>
    <rPh sb="148" eb="149">
      <t>キン</t>
    </rPh>
    <rPh sb="150" eb="152">
      <t>ゾウダイ</t>
    </rPh>
    <rPh sb="164" eb="165">
      <t>ア</t>
    </rPh>
    <rPh sb="177" eb="179">
      <t>レイワ</t>
    </rPh>
    <rPh sb="179" eb="181">
      <t>ガンネン</t>
    </rPh>
    <rPh sb="181" eb="182">
      <t>ド</t>
    </rPh>
    <rPh sb="182" eb="184">
      <t>イコウ</t>
    </rPh>
    <rPh sb="188" eb="189">
      <t>ツヅ</t>
    </rPh>
    <rPh sb="205" eb="207">
      <t>ウワマワ</t>
    </rPh>
    <rPh sb="212" eb="214">
      <t>シハライ</t>
    </rPh>
    <rPh sb="214" eb="216">
      <t>ノウリョク</t>
    </rPh>
    <rPh sb="217" eb="219">
      <t>モンダイ</t>
    </rPh>
    <rPh sb="220" eb="221">
      <t>ナ</t>
    </rPh>
    <rPh sb="230" eb="232">
      <t>シヒョウ</t>
    </rPh>
    <rPh sb="235" eb="237">
      <t>ケイエイ</t>
    </rPh>
    <rPh sb="238" eb="241">
      <t>ケンゼンセイ</t>
    </rPh>
    <rPh sb="242" eb="243">
      <t>タカ</t>
    </rPh>
    <rPh sb="250" eb="252">
      <t>リョウキン</t>
    </rPh>
    <rPh sb="252" eb="254">
      <t>カイテイ</t>
    </rPh>
    <rPh sb="304" eb="306">
      <t>スウチ</t>
    </rPh>
    <rPh sb="312" eb="314">
      <t>キュウスイ</t>
    </rPh>
    <rPh sb="314" eb="316">
      <t>ゲンカ</t>
    </rPh>
    <rPh sb="318" eb="320">
      <t>ルイジ</t>
    </rPh>
    <rPh sb="320" eb="322">
      <t>ダンタイ</t>
    </rPh>
    <rPh sb="323" eb="325">
      <t>ヘイキン</t>
    </rPh>
    <rPh sb="325" eb="326">
      <t>チ</t>
    </rPh>
    <rPh sb="327" eb="329">
      <t>シタマワ</t>
    </rPh>
    <rPh sb="336" eb="339">
      <t>ゼンネンド</t>
    </rPh>
    <rPh sb="340" eb="342">
      <t>ヒカク</t>
    </rPh>
    <rPh sb="345" eb="347">
      <t>ユウシュウ</t>
    </rPh>
    <rPh sb="347" eb="349">
      <t>スイリョウ</t>
    </rPh>
    <rPh sb="350" eb="352">
      <t>ゲンショウ</t>
    </rPh>
    <rPh sb="353" eb="355">
      <t>ケイジョウ</t>
    </rPh>
    <rPh sb="355" eb="357">
      <t>ヒヨウ</t>
    </rPh>
    <rPh sb="358" eb="360">
      <t>ゾウカ</t>
    </rPh>
    <rPh sb="365" eb="367">
      <t>トウガイ</t>
    </rPh>
    <rPh sb="367" eb="368">
      <t>チ</t>
    </rPh>
    <rPh sb="369" eb="370">
      <t>ア</t>
    </rPh>
    <rPh sb="443" eb="444">
      <t>タカ</t>
    </rPh>
    <rPh sb="445" eb="446">
      <t>アタイ</t>
    </rPh>
    <rPh sb="462" eb="464">
      <t>コンゴ</t>
    </rPh>
    <rPh sb="474" eb="475">
      <t>トモナ</t>
    </rPh>
    <rPh sb="476" eb="478">
      <t>ハイスイ</t>
    </rPh>
    <rPh sb="478" eb="479">
      <t>リョウ</t>
    </rPh>
    <rPh sb="480" eb="482">
      <t>ゲンショウ</t>
    </rPh>
    <rPh sb="484" eb="486">
      <t>ミコ</t>
    </rPh>
    <rPh sb="494" eb="496">
      <t>ゲンショウ</t>
    </rPh>
    <rPh sb="508" eb="511">
      <t>ユウシュウリツ</t>
    </rPh>
    <rPh sb="519" eb="520">
      <t>クラ</t>
    </rPh>
    <rPh sb="521" eb="523">
      <t>レイワ</t>
    </rPh>
    <rPh sb="524" eb="526">
      <t>ネンド</t>
    </rPh>
    <rPh sb="527" eb="529">
      <t>ジャッカン</t>
    </rPh>
    <rPh sb="529" eb="531">
      <t>ジョウショウ</t>
    </rPh>
    <rPh sb="535" eb="537">
      <t>レイワ</t>
    </rPh>
    <rPh sb="538" eb="540">
      <t>ネンド</t>
    </rPh>
    <rPh sb="541" eb="543">
      <t>ゲンショウ</t>
    </rPh>
    <rPh sb="544" eb="545">
      <t>テン</t>
    </rPh>
    <rPh sb="550" eb="552">
      <t>ロウキュウ</t>
    </rPh>
    <rPh sb="552" eb="553">
      <t>カン</t>
    </rPh>
    <rPh sb="556" eb="558">
      <t>ロウスイ</t>
    </rPh>
    <rPh sb="558" eb="559">
      <t>トウ</t>
    </rPh>
    <rPh sb="560" eb="562">
      <t>ゾウカ</t>
    </rPh>
    <rPh sb="562" eb="564">
      <t>ケイコウ</t>
    </rPh>
    <rPh sb="572" eb="574">
      <t>コンゴ</t>
    </rPh>
    <rPh sb="575" eb="578">
      <t>ユウシュウリツ</t>
    </rPh>
    <rPh sb="579" eb="581">
      <t>テイカ</t>
    </rPh>
    <rPh sb="582" eb="584">
      <t>ミコ</t>
    </rPh>
    <rPh sb="592" eb="594">
      <t>シヒョウ</t>
    </rPh>
    <rPh sb="596" eb="598">
      <t>コンゴ</t>
    </rPh>
    <rPh sb="599" eb="601">
      <t>ゲンショウ</t>
    </rPh>
    <rPh sb="601" eb="603">
      <t>ケイコウ</t>
    </rPh>
    <rPh sb="604" eb="605">
      <t>ツヅ</t>
    </rPh>
    <rPh sb="607" eb="609">
      <t>スイソク</t>
    </rPh>
    <rPh sb="617" eb="619">
      <t>ケイエイ</t>
    </rPh>
    <rPh sb="620" eb="623">
      <t>コウリツセイ</t>
    </rPh>
    <rPh sb="624" eb="625">
      <t>タカ</t>
    </rPh>
    <rPh sb="631" eb="633">
      <t>ショウライ</t>
    </rPh>
    <rPh sb="634" eb="636">
      <t>シセツ</t>
    </rPh>
    <rPh sb="636" eb="638">
      <t>キボ</t>
    </rPh>
    <rPh sb="639" eb="641">
      <t>ミナオ</t>
    </rPh>
    <rPh sb="643" eb="645">
      <t>ケントウ</t>
    </rPh>
    <rPh sb="646" eb="648">
      <t>ヒツヨウ</t>
    </rPh>
    <rPh sb="652" eb="653">
      <t>カンガ</t>
    </rPh>
    <rPh sb="660" eb="662">
      <t>コンゴ</t>
    </rPh>
    <rPh sb="671" eb="673">
      <t>キュウスイ</t>
    </rPh>
    <rPh sb="673" eb="675">
      <t>シュウエキ</t>
    </rPh>
    <rPh sb="701" eb="703">
      <t>ヒヨウ</t>
    </rPh>
    <rPh sb="716" eb="718">
      <t>ゾウカ</t>
    </rPh>
    <rPh sb="748" eb="749">
      <t>ガツ</t>
    </rPh>
    <rPh sb="750" eb="752">
      <t>リョウキン</t>
    </rPh>
    <rPh sb="752" eb="754">
      <t>カイテイ</t>
    </rPh>
    <phoneticPr fontId="4"/>
  </si>
  <si>
    <t>平成30年度に簡易水道事業と統合し、経営状態の悪化が継続し、令和2年度以降、3年連続の赤字となった。人口減少に加え、コロナ禍により収益は減少。さらに減価償却費、施設修繕費等の費用は増加。また、旧簡水分の累積欠損金を引継いだことから、厳しい決算状況が続いている。
経営状態の改善を図るには、経営の財政基盤を安定させ、継続的な施設更新ができる財源を確保することが重要である。また、維持管理費の節制や将来の給水人口減少を見据えた施設規模の縮小・廃止統合、投資の効率化などについて、新水道ビジョン（経営戦略　令和元年度～令和10年度）に沿って事業を推進するとともに、達成度を検証しながら、経営改善を図っていく。なお、これまで料金改定に向けた検討を進めてきたが、令和5年9月に料金改定した。</t>
    <rPh sb="0" eb="2">
      <t>ヘイセイ</t>
    </rPh>
    <rPh sb="4" eb="6">
      <t>ネンド</t>
    </rPh>
    <rPh sb="7" eb="9">
      <t>カンイ</t>
    </rPh>
    <rPh sb="9" eb="11">
      <t>スイドウ</t>
    </rPh>
    <rPh sb="11" eb="13">
      <t>ジギョウ</t>
    </rPh>
    <rPh sb="14" eb="16">
      <t>トウゴウ</t>
    </rPh>
    <rPh sb="18" eb="20">
      <t>ケイエイ</t>
    </rPh>
    <rPh sb="20" eb="22">
      <t>ジョウタイ</t>
    </rPh>
    <rPh sb="23" eb="25">
      <t>アッカ</t>
    </rPh>
    <rPh sb="26" eb="28">
      <t>ケイゾク</t>
    </rPh>
    <rPh sb="30" eb="32">
      <t>レイワ</t>
    </rPh>
    <rPh sb="33" eb="35">
      <t>ネンド</t>
    </rPh>
    <rPh sb="35" eb="37">
      <t>イコウ</t>
    </rPh>
    <rPh sb="39" eb="40">
      <t>ネン</t>
    </rPh>
    <rPh sb="40" eb="42">
      <t>レンゾク</t>
    </rPh>
    <rPh sb="43" eb="45">
      <t>アカジ</t>
    </rPh>
    <rPh sb="50" eb="52">
      <t>ジンコウ</t>
    </rPh>
    <rPh sb="52" eb="54">
      <t>ゲンショウ</t>
    </rPh>
    <rPh sb="55" eb="56">
      <t>クワ</t>
    </rPh>
    <rPh sb="61" eb="62">
      <t>カ</t>
    </rPh>
    <rPh sb="65" eb="67">
      <t>シュウエキ</t>
    </rPh>
    <rPh sb="68" eb="70">
      <t>ゲンショウ</t>
    </rPh>
    <rPh sb="74" eb="76">
      <t>ゲンカ</t>
    </rPh>
    <rPh sb="76" eb="78">
      <t>ショウキャク</t>
    </rPh>
    <rPh sb="78" eb="79">
      <t>ヒ</t>
    </rPh>
    <rPh sb="80" eb="82">
      <t>シセツ</t>
    </rPh>
    <rPh sb="82" eb="85">
      <t>シュウゼンヒ</t>
    </rPh>
    <rPh sb="85" eb="86">
      <t>トウ</t>
    </rPh>
    <rPh sb="87" eb="89">
      <t>ヒヨウ</t>
    </rPh>
    <rPh sb="90" eb="91">
      <t>ゾウ</t>
    </rPh>
    <rPh sb="91" eb="92">
      <t>カ</t>
    </rPh>
    <rPh sb="96" eb="97">
      <t>キュウ</t>
    </rPh>
    <rPh sb="116" eb="117">
      <t>キビ</t>
    </rPh>
    <rPh sb="121" eb="123">
      <t>ジョウキョウ</t>
    </rPh>
    <rPh sb="124" eb="125">
      <t>ツヅ</t>
    </rPh>
    <rPh sb="147" eb="149">
      <t>ザイセイ</t>
    </rPh>
    <rPh sb="157" eb="160">
      <t>ケイゾクテキ</t>
    </rPh>
    <rPh sb="179" eb="181">
      <t>ジュウヨウ</t>
    </rPh>
    <rPh sb="237" eb="238">
      <t>シン</t>
    </rPh>
    <rPh sb="238" eb="239">
      <t>スイ</t>
    </rPh>
    <rPh sb="239" eb="240">
      <t>ドウ</t>
    </rPh>
    <rPh sb="245" eb="247">
      <t>ケイエイ</t>
    </rPh>
    <rPh sb="247" eb="249">
      <t>センリャク</t>
    </rPh>
    <rPh sb="250" eb="252">
      <t>レイワ</t>
    </rPh>
    <rPh sb="252" eb="254">
      <t>ガンネン</t>
    </rPh>
    <rPh sb="254" eb="255">
      <t>ド</t>
    </rPh>
    <rPh sb="256" eb="258">
      <t>レイワ</t>
    </rPh>
    <rPh sb="260" eb="261">
      <t>ネン</t>
    </rPh>
    <rPh sb="261" eb="262">
      <t>ド</t>
    </rPh>
    <rPh sb="264" eb="265">
      <t>ソ</t>
    </rPh>
    <rPh sb="267" eb="269">
      <t>ジギョウ</t>
    </rPh>
    <rPh sb="270" eb="272">
      <t>スイシン</t>
    </rPh>
    <rPh sb="279" eb="281">
      <t>タッセイ</t>
    </rPh>
    <rPh sb="281" eb="282">
      <t>ド</t>
    </rPh>
    <rPh sb="283" eb="285">
      <t>ケンショウ</t>
    </rPh>
    <rPh sb="295" eb="296">
      <t>ハカ</t>
    </rPh>
    <rPh sb="326" eb="328">
      <t>レイワ</t>
    </rPh>
    <rPh sb="333" eb="335">
      <t>リョウキン</t>
    </rPh>
    <rPh sb="335" eb="337">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</si>
</sst>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1.18</c:v>
                </c:pt>
                <c:pt idx="1">
                  <c:v>0.01</c:v>
                </c:pt>
                <c:pt idx="2">
                  <c:v>0.43</c:v>
                </c:pt>
                <c:pt idx="3">
                  <c:v>0.64</c:v>
                </c:pt>
                <c:pt idx="4">
                  <c:v>0.34</c:v>
                </c:pt>
              </c:numCache>
            </c:numRef>
          </c:val>
          <c:extLst>
            <c:ext xmlns:c16="http://schemas.microsoft.com/office/drawing/2014/chart" uri="{C3380CC4-5D6E-409C-BE32-E72D297353CC}">
              <c16:uniqueId val="{00000000-D595-4F05-B5F4-3CDFF020FBB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D595-4F05-B5F4-3CDFF020FBB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80.33</c:v>
                </c:pt>
                <c:pt idx="1">
                  <c:v>79.040000000000006</c:v>
                </c:pt>
                <c:pt idx="2">
                  <c:v>77.91</c:v>
                </c:pt>
                <c:pt idx="3">
                  <c:v>77.489999999999995</c:v>
                </c:pt>
                <c:pt idx="4">
                  <c:v>75.83</c:v>
                </c:pt>
              </c:numCache>
            </c:numRef>
          </c:val>
          <c:extLst>
            <c:ext xmlns:c16="http://schemas.microsoft.com/office/drawing/2014/chart" uri="{C3380CC4-5D6E-409C-BE32-E72D297353CC}">
              <c16:uniqueId val="{00000000-E07F-42CE-ADB1-C2868612719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E07F-42CE-ADB1-C2868612719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79.88</c:v>
                </c:pt>
                <c:pt idx="1">
                  <c:v>81.16</c:v>
                </c:pt>
                <c:pt idx="2">
                  <c:v>78.069999999999993</c:v>
                </c:pt>
                <c:pt idx="3">
                  <c:v>79.92</c:v>
                </c:pt>
                <c:pt idx="4">
                  <c:v>79.900000000000006</c:v>
                </c:pt>
              </c:numCache>
            </c:numRef>
          </c:val>
          <c:extLst>
            <c:ext xmlns:c16="http://schemas.microsoft.com/office/drawing/2014/chart" uri="{C3380CC4-5D6E-409C-BE32-E72D297353CC}">
              <c16:uniqueId val="{00000000-F6E9-4844-BA05-E187D28E089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F6E9-4844-BA05-E187D28E089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101.55</c:v>
                </c:pt>
                <c:pt idx="1">
                  <c:v>100.61</c:v>
                </c:pt>
                <c:pt idx="2">
                  <c:v>97.24</c:v>
                </c:pt>
                <c:pt idx="3">
                  <c:v>94.53</c:v>
                </c:pt>
                <c:pt idx="4">
                  <c:v>93.56</c:v>
                </c:pt>
              </c:numCache>
            </c:numRef>
          </c:val>
          <c:extLst>
            <c:ext xmlns:c16="http://schemas.microsoft.com/office/drawing/2014/chart" uri="{C3380CC4-5D6E-409C-BE32-E72D297353CC}">
              <c16:uniqueId val="{00000000-F940-49BD-9EB9-CE20F99BEB1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F940-49BD-9EB9-CE20F99BEB1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41.8</c:v>
                </c:pt>
                <c:pt idx="1">
                  <c:v>43.15</c:v>
                </c:pt>
                <c:pt idx="2">
                  <c:v>44.59</c:v>
                </c:pt>
                <c:pt idx="3">
                  <c:v>45.86</c:v>
                </c:pt>
                <c:pt idx="4">
                  <c:v>47.45</c:v>
                </c:pt>
              </c:numCache>
            </c:numRef>
          </c:val>
          <c:extLst>
            <c:ext xmlns:c16="http://schemas.microsoft.com/office/drawing/2014/chart" uri="{C3380CC4-5D6E-409C-BE32-E72D297353CC}">
              <c16:uniqueId val="{00000000-0005-40A3-9874-C3BA47FE594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005-40A3-9874-C3BA47FE594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12.88</c:v>
                </c:pt>
                <c:pt idx="1">
                  <c:v>14.02</c:v>
                </c:pt>
                <c:pt idx="2">
                  <c:v>15.57</c:v>
                </c:pt>
                <c:pt idx="3">
                  <c:v>16.43</c:v>
                </c:pt>
                <c:pt idx="4">
                  <c:v>19.57</c:v>
                </c:pt>
              </c:numCache>
            </c:numRef>
          </c:val>
          <c:extLst>
            <c:ext xmlns:c16="http://schemas.microsoft.com/office/drawing/2014/chart" uri="{C3380CC4-5D6E-409C-BE32-E72D297353CC}">
              <c16:uniqueId val="{00000000-91D5-40B4-9F6E-679C0EB84B4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1D5-40B4-9F6E-679C0EB84B4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16.7</c:v>
                </c:pt>
                <c:pt idx="1">
                  <c:v>16.43</c:v>
                </c:pt>
                <c:pt idx="2">
                  <c:v>25.56</c:v>
                </c:pt>
                <c:pt idx="3">
                  <c:v>32.81</c:v>
                </c:pt>
                <c:pt idx="4">
                  <c:v>42.02</c:v>
                </c:pt>
              </c:numCache>
            </c:numRef>
          </c:val>
          <c:extLst>
            <c:ext xmlns:c16="http://schemas.microsoft.com/office/drawing/2014/chart" uri="{C3380CC4-5D6E-409C-BE32-E72D297353CC}">
              <c16:uniqueId val="{00000000-481A-4E4B-B612-E99AF65E519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481A-4E4B-B612-E99AF65E519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175.13</c:v>
                </c:pt>
                <c:pt idx="1">
                  <c:v>168.56</c:v>
                </c:pt>
                <c:pt idx="2">
                  <c:v>169.44</c:v>
                </c:pt>
                <c:pt idx="3">
                  <c:v>166.62</c:v>
                </c:pt>
                <c:pt idx="4">
                  <c:v>139.78</c:v>
                </c:pt>
              </c:numCache>
            </c:numRef>
          </c:val>
          <c:extLst>
            <c:ext xmlns:c16="http://schemas.microsoft.com/office/drawing/2014/chart" uri="{C3380CC4-5D6E-409C-BE32-E72D297353CC}">
              <c16:uniqueId val="{00000000-B49C-47EF-898E-E21A625FB95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B49C-47EF-898E-E21A625FB95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754.52</c:v>
                </c:pt>
                <c:pt idx="1">
                  <c:v>769.13</c:v>
                </c:pt>
                <c:pt idx="2">
                  <c:v>780.29</c:v>
                </c:pt>
                <c:pt idx="3">
                  <c:v>762.42</c:v>
                </c:pt>
                <c:pt idx="4">
                  <c:v>741.55</c:v>
                </c:pt>
              </c:numCache>
            </c:numRef>
          </c:val>
          <c:extLst>
            <c:ext xmlns:c16="http://schemas.microsoft.com/office/drawing/2014/chart" uri="{C3380CC4-5D6E-409C-BE32-E72D297353CC}">
              <c16:uniqueId val="{00000000-C061-4DDC-8658-51FBE5E01F6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C061-4DDC-8658-51FBE5E01F6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93.84</c:v>
                </c:pt>
                <c:pt idx="1">
                  <c:v>94.55</c:v>
                </c:pt>
                <c:pt idx="2">
                  <c:v>91.64</c:v>
                </c:pt>
                <c:pt idx="3">
                  <c:v>88.59</c:v>
                </c:pt>
                <c:pt idx="4">
                  <c:v>86.42</c:v>
                </c:pt>
              </c:numCache>
            </c:numRef>
          </c:val>
          <c:extLst>
            <c:ext xmlns:c16="http://schemas.microsoft.com/office/drawing/2014/chart" uri="{C3380CC4-5D6E-409C-BE32-E72D297353CC}">
              <c16:uniqueId val="{00000000-2C4C-4B80-A713-96461283205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2C4C-4B80-A713-96461283205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127.95</c:v>
                </c:pt>
                <c:pt idx="1">
                  <c:v>123.74</c:v>
                </c:pt>
                <c:pt idx="2">
                  <c:v>132.02000000000001</c:v>
                </c:pt>
                <c:pt idx="3">
                  <c:v>135.91</c:v>
                </c:pt>
                <c:pt idx="4">
                  <c:v>139.63</c:v>
                </c:pt>
              </c:numCache>
            </c:numRef>
          </c:val>
          <c:extLst>
            <c:ext xmlns:c16="http://schemas.microsoft.com/office/drawing/2014/chart" uri="{C3380CC4-5D6E-409C-BE32-E72D297353CC}">
              <c16:uniqueId val="{00000000-B9BA-448B-A2C7-C016C4643C6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9BA-448B-A2C7-C016C4643C6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J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宮崎県　小林市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43554</v>
      </c>
      <c r="AM8" s="45"/>
      <c r="AN8" s="45"/>
      <c r="AO8" s="45"/>
      <c r="AP8" s="45"/>
      <c r="AQ8" s="45"/>
      <c r="AR8" s="45"/>
      <c r="AS8" s="45"/>
      <c r="AT8" s="46">
        <f>データ!$S$6</f>
        <v>562.95000000000005</v>
      </c>
      <c r="AU8" s="47"/>
      <c r="AV8" s="47"/>
      <c r="AW8" s="47"/>
      <c r="AX8" s="47"/>
      <c r="AY8" s="47"/>
      <c r="AZ8" s="47"/>
      <c r="BA8" s="47"/>
      <c r="BB8" s="48">
        <f>データ!$T$6</f>
        <v>77.37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43.98</v>
      </c>
      <c r="J10" s="47"/>
      <c r="K10" s="47"/>
      <c r="L10" s="47"/>
      <c r="M10" s="47"/>
      <c r="N10" s="47"/>
      <c r="O10" s="81"/>
      <c r="P10" s="48">
        <f>データ!$P$6</f>
        <v>94.05</v>
      </c>
      <c r="Q10" s="48"/>
      <c r="R10" s="48"/>
      <c r="S10" s="48"/>
      <c r="T10" s="48"/>
      <c r="U10" s="48"/>
      <c r="V10" s="48"/>
      <c r="W10" s="45">
        <f>データ!$Q$6</f>
        <v>2409</v>
      </c>
      <c r="X10" s="45"/>
      <c r="Y10" s="45"/>
      <c r="Z10" s="45"/>
      <c r="AA10" s="45"/>
      <c r="AB10" s="45"/>
      <c r="AC10" s="45"/>
      <c r="AD10" s="2"/>
      <c r="AE10" s="2"/>
      <c r="AF10" s="2"/>
      <c r="AG10" s="2"/>
      <c r="AH10" s="2"/>
      <c r="AI10" s="2"/>
      <c r="AJ10" s="2"/>
      <c r="AK10" s="2"/>
      <c r="AL10" s="45">
        <f>データ!$U$6</f>
        <v>40578</v>
      </c>
      <c r="AM10" s="45"/>
      <c r="AN10" s="45"/>
      <c r="AO10" s="45"/>
      <c r="AP10" s="45"/>
      <c r="AQ10" s="45"/>
      <c r="AR10" s="45"/>
      <c r="AS10" s="45"/>
      <c r="AT10" s="46">
        <f>データ!$V$6</f>
        <v>231.3</v>
      </c>
      <c r="AU10" s="47"/>
      <c r="AV10" s="47"/>
      <c r="AW10" s="47"/>
      <c r="AX10" s="47"/>
      <c r="AY10" s="47"/>
      <c r="AZ10" s="47"/>
      <c r="BA10" s="47"/>
      <c r="BB10" s="48">
        <f>データ!$W$6</f>
        <v>175.43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2" t="s">
        <v>112</v>
      </c>
      <c r="BM16" s="83"/>
      <c r="BN16" s="83"/>
      <c r="BO16" s="83"/>
      <c r="BP16" s="83"/>
      <c r="BQ16" s="83"/>
      <c r="BR16" s="83"/>
      <c r="BS16" s="83"/>
      <c r="BT16" s="83"/>
      <c r="BU16" s="83"/>
      <c r="BV16" s="83"/>
      <c r="BW16" s="83"/>
      <c r="BX16" s="83"/>
      <c r="BY16" s="83"/>
      <c r="BZ16" s="84"/>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2"/>
      <c r="BM17" s="83"/>
      <c r="BN17" s="83"/>
      <c r="BO17" s="83"/>
      <c r="BP17" s="83"/>
      <c r="BQ17" s="83"/>
      <c r="BR17" s="83"/>
      <c r="BS17" s="83"/>
      <c r="BT17" s="83"/>
      <c r="BU17" s="83"/>
      <c r="BV17" s="83"/>
      <c r="BW17" s="83"/>
      <c r="BX17" s="83"/>
      <c r="BY17" s="83"/>
      <c r="BZ17" s="84"/>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2"/>
      <c r="BM18" s="83"/>
      <c r="BN18" s="83"/>
      <c r="BO18" s="83"/>
      <c r="BP18" s="83"/>
      <c r="BQ18" s="83"/>
      <c r="BR18" s="83"/>
      <c r="BS18" s="83"/>
      <c r="BT18" s="83"/>
      <c r="BU18" s="83"/>
      <c r="BV18" s="83"/>
      <c r="BW18" s="83"/>
      <c r="BX18" s="83"/>
      <c r="BY18" s="83"/>
      <c r="BZ18" s="84"/>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2"/>
      <c r="BM19" s="83"/>
      <c r="BN19" s="83"/>
      <c r="BO19" s="83"/>
      <c r="BP19" s="83"/>
      <c r="BQ19" s="83"/>
      <c r="BR19" s="83"/>
      <c r="BS19" s="83"/>
      <c r="BT19" s="83"/>
      <c r="BU19" s="83"/>
      <c r="BV19" s="83"/>
      <c r="BW19" s="83"/>
      <c r="BX19" s="83"/>
      <c r="BY19" s="83"/>
      <c r="BZ19" s="84"/>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2"/>
      <c r="BM20" s="83"/>
      <c r="BN20" s="83"/>
      <c r="BO20" s="83"/>
      <c r="BP20" s="83"/>
      <c r="BQ20" s="83"/>
      <c r="BR20" s="83"/>
      <c r="BS20" s="83"/>
      <c r="BT20" s="83"/>
      <c r="BU20" s="83"/>
      <c r="BV20" s="83"/>
      <c r="BW20" s="83"/>
      <c r="BX20" s="83"/>
      <c r="BY20" s="83"/>
      <c r="BZ20" s="84"/>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2"/>
      <c r="BM21" s="83"/>
      <c r="BN21" s="83"/>
      <c r="BO21" s="83"/>
      <c r="BP21" s="83"/>
      <c r="BQ21" s="83"/>
      <c r="BR21" s="83"/>
      <c r="BS21" s="83"/>
      <c r="BT21" s="83"/>
      <c r="BU21" s="83"/>
      <c r="BV21" s="83"/>
      <c r="BW21" s="83"/>
      <c r="BX21" s="83"/>
      <c r="BY21" s="83"/>
      <c r="BZ21" s="84"/>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2"/>
      <c r="BM22" s="83"/>
      <c r="BN22" s="83"/>
      <c r="BO22" s="83"/>
      <c r="BP22" s="83"/>
      <c r="BQ22" s="83"/>
      <c r="BR22" s="83"/>
      <c r="BS22" s="83"/>
      <c r="BT22" s="83"/>
      <c r="BU22" s="83"/>
      <c r="BV22" s="83"/>
      <c r="BW22" s="83"/>
      <c r="BX22" s="83"/>
      <c r="BY22" s="83"/>
      <c r="BZ22" s="84"/>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2"/>
      <c r="BM23" s="83"/>
      <c r="BN23" s="83"/>
      <c r="BO23" s="83"/>
      <c r="BP23" s="83"/>
      <c r="BQ23" s="83"/>
      <c r="BR23" s="83"/>
      <c r="BS23" s="83"/>
      <c r="BT23" s="83"/>
      <c r="BU23" s="83"/>
      <c r="BV23" s="83"/>
      <c r="BW23" s="83"/>
      <c r="BX23" s="83"/>
      <c r="BY23" s="83"/>
      <c r="BZ23" s="84"/>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2"/>
      <c r="BM24" s="83"/>
      <c r="BN24" s="83"/>
      <c r="BO24" s="83"/>
      <c r="BP24" s="83"/>
      <c r="BQ24" s="83"/>
      <c r="BR24" s="83"/>
      <c r="BS24" s="83"/>
      <c r="BT24" s="83"/>
      <c r="BU24" s="83"/>
      <c r="BV24" s="83"/>
      <c r="BW24" s="83"/>
      <c r="BX24" s="83"/>
      <c r="BY24" s="83"/>
      <c r="BZ24" s="84"/>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2"/>
      <c r="BM25" s="83"/>
      <c r="BN25" s="83"/>
      <c r="BO25" s="83"/>
      <c r="BP25" s="83"/>
      <c r="BQ25" s="83"/>
      <c r="BR25" s="83"/>
      <c r="BS25" s="83"/>
      <c r="BT25" s="83"/>
      <c r="BU25" s="83"/>
      <c r="BV25" s="83"/>
      <c r="BW25" s="83"/>
      <c r="BX25" s="83"/>
      <c r="BY25" s="83"/>
      <c r="BZ25" s="84"/>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2"/>
      <c r="BM26" s="83"/>
      <c r="BN26" s="83"/>
      <c r="BO26" s="83"/>
      <c r="BP26" s="83"/>
      <c r="BQ26" s="83"/>
      <c r="BR26" s="83"/>
      <c r="BS26" s="83"/>
      <c r="BT26" s="83"/>
      <c r="BU26" s="83"/>
      <c r="BV26" s="83"/>
      <c r="BW26" s="83"/>
      <c r="BX26" s="83"/>
      <c r="BY26" s="83"/>
      <c r="BZ26" s="84"/>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2"/>
      <c r="BM27" s="83"/>
      <c r="BN27" s="83"/>
      <c r="BO27" s="83"/>
      <c r="BP27" s="83"/>
      <c r="BQ27" s="83"/>
      <c r="BR27" s="83"/>
      <c r="BS27" s="83"/>
      <c r="BT27" s="83"/>
      <c r="BU27" s="83"/>
      <c r="BV27" s="83"/>
      <c r="BW27" s="83"/>
      <c r="BX27" s="83"/>
      <c r="BY27" s="83"/>
      <c r="BZ27" s="84"/>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2"/>
      <c r="BM28" s="83"/>
      <c r="BN28" s="83"/>
      <c r="BO28" s="83"/>
      <c r="BP28" s="83"/>
      <c r="BQ28" s="83"/>
      <c r="BR28" s="83"/>
      <c r="BS28" s="83"/>
      <c r="BT28" s="83"/>
      <c r="BU28" s="83"/>
      <c r="BV28" s="83"/>
      <c r="BW28" s="83"/>
      <c r="BX28" s="83"/>
      <c r="BY28" s="83"/>
      <c r="BZ28" s="84"/>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2"/>
      <c r="BM29" s="83"/>
      <c r="BN29" s="83"/>
      <c r="BO29" s="83"/>
      <c r="BP29" s="83"/>
      <c r="BQ29" s="83"/>
      <c r="BR29" s="83"/>
      <c r="BS29" s="83"/>
      <c r="BT29" s="83"/>
      <c r="BU29" s="83"/>
      <c r="BV29" s="83"/>
      <c r="BW29" s="83"/>
      <c r="BX29" s="83"/>
      <c r="BY29" s="83"/>
      <c r="BZ29" s="84"/>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2"/>
      <c r="BM30" s="83"/>
      <c r="BN30" s="83"/>
      <c r="BO30" s="83"/>
      <c r="BP30" s="83"/>
      <c r="BQ30" s="83"/>
      <c r="BR30" s="83"/>
      <c r="BS30" s="83"/>
      <c r="BT30" s="83"/>
      <c r="BU30" s="83"/>
      <c r="BV30" s="83"/>
      <c r="BW30" s="83"/>
      <c r="BX30" s="83"/>
      <c r="BY30" s="83"/>
      <c r="BZ30" s="84"/>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2"/>
      <c r="BM31" s="83"/>
      <c r="BN31" s="83"/>
      <c r="BO31" s="83"/>
      <c r="BP31" s="83"/>
      <c r="BQ31" s="83"/>
      <c r="BR31" s="83"/>
      <c r="BS31" s="83"/>
      <c r="BT31" s="83"/>
      <c r="BU31" s="83"/>
      <c r="BV31" s="83"/>
      <c r="BW31" s="83"/>
      <c r="BX31" s="83"/>
      <c r="BY31" s="83"/>
      <c r="BZ31" s="84"/>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2"/>
      <c r="BM32" s="83"/>
      <c r="BN32" s="83"/>
      <c r="BO32" s="83"/>
      <c r="BP32" s="83"/>
      <c r="BQ32" s="83"/>
      <c r="BR32" s="83"/>
      <c r="BS32" s="83"/>
      <c r="BT32" s="83"/>
      <c r="BU32" s="83"/>
      <c r="BV32" s="83"/>
      <c r="BW32" s="83"/>
      <c r="BX32" s="83"/>
      <c r="BY32" s="83"/>
      <c r="BZ32" s="84"/>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2"/>
      <c r="BM33" s="83"/>
      <c r="BN33" s="83"/>
      <c r="BO33" s="83"/>
      <c r="BP33" s="83"/>
      <c r="BQ33" s="83"/>
      <c r="BR33" s="83"/>
      <c r="BS33" s="83"/>
      <c r="BT33" s="83"/>
      <c r="BU33" s="83"/>
      <c r="BV33" s="83"/>
      <c r="BW33" s="83"/>
      <c r="BX33" s="83"/>
      <c r="BY33" s="83"/>
      <c r="BZ33" s="84"/>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2"/>
      <c r="BM34" s="83"/>
      <c r="BN34" s="83"/>
      <c r="BO34" s="83"/>
      <c r="BP34" s="83"/>
      <c r="BQ34" s="83"/>
      <c r="BR34" s="83"/>
      <c r="BS34" s="83"/>
      <c r="BT34" s="83"/>
      <c r="BU34" s="83"/>
      <c r="BV34" s="83"/>
      <c r="BW34" s="83"/>
      <c r="BX34" s="83"/>
      <c r="BY34" s="83"/>
      <c r="BZ34" s="84"/>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2"/>
      <c r="BM35" s="83"/>
      <c r="BN35" s="83"/>
      <c r="BO35" s="83"/>
      <c r="BP35" s="83"/>
      <c r="BQ35" s="83"/>
      <c r="BR35" s="83"/>
      <c r="BS35" s="83"/>
      <c r="BT35" s="83"/>
      <c r="BU35" s="83"/>
      <c r="BV35" s="83"/>
      <c r="BW35" s="83"/>
      <c r="BX35" s="83"/>
      <c r="BY35" s="83"/>
      <c r="BZ35" s="84"/>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2"/>
      <c r="BM36" s="83"/>
      <c r="BN36" s="83"/>
      <c r="BO36" s="83"/>
      <c r="BP36" s="83"/>
      <c r="BQ36" s="83"/>
      <c r="BR36" s="83"/>
      <c r="BS36" s="83"/>
      <c r="BT36" s="83"/>
      <c r="BU36" s="83"/>
      <c r="BV36" s="83"/>
      <c r="BW36" s="83"/>
      <c r="BX36" s="83"/>
      <c r="BY36" s="83"/>
      <c r="BZ36" s="84"/>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2"/>
      <c r="BM37" s="83"/>
      <c r="BN37" s="83"/>
      <c r="BO37" s="83"/>
      <c r="BP37" s="83"/>
      <c r="BQ37" s="83"/>
      <c r="BR37" s="83"/>
      <c r="BS37" s="83"/>
      <c r="BT37" s="83"/>
      <c r="BU37" s="83"/>
      <c r="BV37" s="83"/>
      <c r="BW37" s="83"/>
      <c r="BX37" s="83"/>
      <c r="BY37" s="83"/>
      <c r="BZ37" s="84"/>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2"/>
      <c r="BM38" s="83"/>
      <c r="BN38" s="83"/>
      <c r="BO38" s="83"/>
      <c r="BP38" s="83"/>
      <c r="BQ38" s="83"/>
      <c r="BR38" s="83"/>
      <c r="BS38" s="83"/>
      <c r="BT38" s="83"/>
      <c r="BU38" s="83"/>
      <c r="BV38" s="83"/>
      <c r="BW38" s="83"/>
      <c r="BX38" s="83"/>
      <c r="BY38" s="83"/>
      <c r="BZ38" s="84"/>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2"/>
      <c r="BM39" s="83"/>
      <c r="BN39" s="83"/>
      <c r="BO39" s="83"/>
      <c r="BP39" s="83"/>
      <c r="BQ39" s="83"/>
      <c r="BR39" s="83"/>
      <c r="BS39" s="83"/>
      <c r="BT39" s="83"/>
      <c r="BU39" s="83"/>
      <c r="BV39" s="83"/>
      <c r="BW39" s="83"/>
      <c r="BX39" s="83"/>
      <c r="BY39" s="83"/>
      <c r="BZ39" s="84"/>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2"/>
      <c r="BM40" s="83"/>
      <c r="BN40" s="83"/>
      <c r="BO40" s="83"/>
      <c r="BP40" s="83"/>
      <c r="BQ40" s="83"/>
      <c r="BR40" s="83"/>
      <c r="BS40" s="83"/>
      <c r="BT40" s="83"/>
      <c r="BU40" s="83"/>
      <c r="BV40" s="83"/>
      <c r="BW40" s="83"/>
      <c r="BX40" s="83"/>
      <c r="BY40" s="83"/>
      <c r="BZ40" s="84"/>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2"/>
      <c r="BM41" s="83"/>
      <c r="BN41" s="83"/>
      <c r="BO41" s="83"/>
      <c r="BP41" s="83"/>
      <c r="BQ41" s="83"/>
      <c r="BR41" s="83"/>
      <c r="BS41" s="83"/>
      <c r="BT41" s="83"/>
      <c r="BU41" s="83"/>
      <c r="BV41" s="83"/>
      <c r="BW41" s="83"/>
      <c r="BX41" s="83"/>
      <c r="BY41" s="83"/>
      <c r="BZ41" s="84"/>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2"/>
      <c r="BM42" s="83"/>
      <c r="BN42" s="83"/>
      <c r="BO42" s="83"/>
      <c r="BP42" s="83"/>
      <c r="BQ42" s="83"/>
      <c r="BR42" s="83"/>
      <c r="BS42" s="83"/>
      <c r="BT42" s="83"/>
      <c r="BU42" s="83"/>
      <c r="BV42" s="83"/>
      <c r="BW42" s="83"/>
      <c r="BX42" s="83"/>
      <c r="BY42" s="83"/>
      <c r="BZ42" s="84"/>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2"/>
      <c r="BM43" s="83"/>
      <c r="BN43" s="83"/>
      <c r="BO43" s="83"/>
      <c r="BP43" s="83"/>
      <c r="BQ43" s="83"/>
      <c r="BR43" s="83"/>
      <c r="BS43" s="83"/>
      <c r="BT43" s="83"/>
      <c r="BU43" s="83"/>
      <c r="BV43" s="83"/>
      <c r="BW43" s="83"/>
      <c r="BX43" s="83"/>
      <c r="BY43" s="83"/>
      <c r="BZ43" s="84"/>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5" t="s">
        <v>111</v>
      </c>
      <c r="BM47" s="86"/>
      <c r="BN47" s="86"/>
      <c r="BO47" s="86"/>
      <c r="BP47" s="86"/>
      <c r="BQ47" s="86"/>
      <c r="BR47" s="86"/>
      <c r="BS47" s="86"/>
      <c r="BT47" s="86"/>
      <c r="BU47" s="86"/>
      <c r="BV47" s="86"/>
      <c r="BW47" s="86"/>
      <c r="BX47" s="86"/>
      <c r="BY47" s="86"/>
      <c r="BZ47" s="8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5"/>
      <c r="BM48" s="86"/>
      <c r="BN48" s="86"/>
      <c r="BO48" s="86"/>
      <c r="BP48" s="86"/>
      <c r="BQ48" s="86"/>
      <c r="BR48" s="86"/>
      <c r="BS48" s="86"/>
      <c r="BT48" s="86"/>
      <c r="BU48" s="86"/>
      <c r="BV48" s="86"/>
      <c r="BW48" s="86"/>
      <c r="BX48" s="86"/>
      <c r="BY48" s="86"/>
      <c r="BZ48" s="8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5"/>
      <c r="BM49" s="86"/>
      <c r="BN49" s="86"/>
      <c r="BO49" s="86"/>
      <c r="BP49" s="86"/>
      <c r="BQ49" s="86"/>
      <c r="BR49" s="86"/>
      <c r="BS49" s="86"/>
      <c r="BT49" s="86"/>
      <c r="BU49" s="86"/>
      <c r="BV49" s="86"/>
      <c r="BW49" s="86"/>
      <c r="BX49" s="86"/>
      <c r="BY49" s="86"/>
      <c r="BZ49" s="8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5"/>
      <c r="BM50" s="86"/>
      <c r="BN50" s="86"/>
      <c r="BO50" s="86"/>
      <c r="BP50" s="86"/>
      <c r="BQ50" s="86"/>
      <c r="BR50" s="86"/>
      <c r="BS50" s="86"/>
      <c r="BT50" s="86"/>
      <c r="BU50" s="86"/>
      <c r="BV50" s="86"/>
      <c r="BW50" s="86"/>
      <c r="BX50" s="86"/>
      <c r="BY50" s="86"/>
      <c r="BZ50" s="8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5"/>
      <c r="BM51" s="86"/>
      <c r="BN51" s="86"/>
      <c r="BO51" s="86"/>
      <c r="BP51" s="86"/>
      <c r="BQ51" s="86"/>
      <c r="BR51" s="86"/>
      <c r="BS51" s="86"/>
      <c r="BT51" s="86"/>
      <c r="BU51" s="86"/>
      <c r="BV51" s="86"/>
      <c r="BW51" s="86"/>
      <c r="BX51" s="86"/>
      <c r="BY51" s="86"/>
      <c r="BZ51" s="8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5"/>
      <c r="BM52" s="86"/>
      <c r="BN52" s="86"/>
      <c r="BO52" s="86"/>
      <c r="BP52" s="86"/>
      <c r="BQ52" s="86"/>
      <c r="BR52" s="86"/>
      <c r="BS52" s="86"/>
      <c r="BT52" s="86"/>
      <c r="BU52" s="86"/>
      <c r="BV52" s="86"/>
      <c r="BW52" s="86"/>
      <c r="BX52" s="86"/>
      <c r="BY52" s="86"/>
      <c r="BZ52" s="8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5"/>
      <c r="BM53" s="86"/>
      <c r="BN53" s="86"/>
      <c r="BO53" s="86"/>
      <c r="BP53" s="86"/>
      <c r="BQ53" s="86"/>
      <c r="BR53" s="86"/>
      <c r="BS53" s="86"/>
      <c r="BT53" s="86"/>
      <c r="BU53" s="86"/>
      <c r="BV53" s="86"/>
      <c r="BW53" s="86"/>
      <c r="BX53" s="86"/>
      <c r="BY53" s="86"/>
      <c r="BZ53" s="8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5"/>
      <c r="BM54" s="86"/>
      <c r="BN54" s="86"/>
      <c r="BO54" s="86"/>
      <c r="BP54" s="86"/>
      <c r="BQ54" s="86"/>
      <c r="BR54" s="86"/>
      <c r="BS54" s="86"/>
      <c r="BT54" s="86"/>
      <c r="BU54" s="86"/>
      <c r="BV54" s="86"/>
      <c r="BW54" s="86"/>
      <c r="BX54" s="86"/>
      <c r="BY54" s="86"/>
      <c r="BZ54" s="8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5"/>
      <c r="BM55" s="86"/>
      <c r="BN55" s="86"/>
      <c r="BO55" s="86"/>
      <c r="BP55" s="86"/>
      <c r="BQ55" s="86"/>
      <c r="BR55" s="86"/>
      <c r="BS55" s="86"/>
      <c r="BT55" s="86"/>
      <c r="BU55" s="86"/>
      <c r="BV55" s="86"/>
      <c r="BW55" s="86"/>
      <c r="BX55" s="86"/>
      <c r="BY55" s="86"/>
      <c r="BZ55" s="8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5"/>
      <c r="BM56" s="86"/>
      <c r="BN56" s="86"/>
      <c r="BO56" s="86"/>
      <c r="BP56" s="86"/>
      <c r="BQ56" s="86"/>
      <c r="BR56" s="86"/>
      <c r="BS56" s="86"/>
      <c r="BT56" s="86"/>
      <c r="BU56" s="86"/>
      <c r="BV56" s="86"/>
      <c r="BW56" s="86"/>
      <c r="BX56" s="86"/>
      <c r="BY56" s="86"/>
      <c r="BZ56" s="8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5"/>
      <c r="BM57" s="86"/>
      <c r="BN57" s="86"/>
      <c r="BO57" s="86"/>
      <c r="BP57" s="86"/>
      <c r="BQ57" s="86"/>
      <c r="BR57" s="86"/>
      <c r="BS57" s="86"/>
      <c r="BT57" s="86"/>
      <c r="BU57" s="86"/>
      <c r="BV57" s="86"/>
      <c r="BW57" s="86"/>
      <c r="BX57" s="86"/>
      <c r="BY57" s="86"/>
      <c r="BZ57" s="8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5"/>
      <c r="BM58" s="86"/>
      <c r="BN58" s="86"/>
      <c r="BO58" s="86"/>
      <c r="BP58" s="86"/>
      <c r="BQ58" s="86"/>
      <c r="BR58" s="86"/>
      <c r="BS58" s="86"/>
      <c r="BT58" s="86"/>
      <c r="BU58" s="86"/>
      <c r="BV58" s="86"/>
      <c r="BW58" s="86"/>
      <c r="BX58" s="86"/>
      <c r="BY58" s="86"/>
      <c r="BZ58" s="8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5"/>
      <c r="BM59" s="86"/>
      <c r="BN59" s="86"/>
      <c r="BO59" s="86"/>
      <c r="BP59" s="86"/>
      <c r="BQ59" s="86"/>
      <c r="BR59" s="86"/>
      <c r="BS59" s="86"/>
      <c r="BT59" s="86"/>
      <c r="BU59" s="86"/>
      <c r="BV59" s="86"/>
      <c r="BW59" s="86"/>
      <c r="BX59" s="86"/>
      <c r="BY59" s="86"/>
      <c r="BZ59" s="87"/>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5"/>
      <c r="BM60" s="86"/>
      <c r="BN60" s="86"/>
      <c r="BO60" s="86"/>
      <c r="BP60" s="86"/>
      <c r="BQ60" s="86"/>
      <c r="BR60" s="86"/>
      <c r="BS60" s="86"/>
      <c r="BT60" s="86"/>
      <c r="BU60" s="86"/>
      <c r="BV60" s="86"/>
      <c r="BW60" s="86"/>
      <c r="BX60" s="86"/>
      <c r="BY60" s="86"/>
      <c r="BZ60" s="87"/>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5"/>
      <c r="BM61" s="86"/>
      <c r="BN61" s="86"/>
      <c r="BO61" s="86"/>
      <c r="BP61" s="86"/>
      <c r="BQ61" s="86"/>
      <c r="BR61" s="86"/>
      <c r="BS61" s="86"/>
      <c r="BT61" s="86"/>
      <c r="BU61" s="86"/>
      <c r="BV61" s="86"/>
      <c r="BW61" s="86"/>
      <c r="BX61" s="86"/>
      <c r="BY61" s="86"/>
      <c r="BZ61" s="8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5"/>
      <c r="BM62" s="86"/>
      <c r="BN62" s="86"/>
      <c r="BO62" s="86"/>
      <c r="BP62" s="86"/>
      <c r="BQ62" s="86"/>
      <c r="BR62" s="86"/>
      <c r="BS62" s="86"/>
      <c r="BT62" s="86"/>
      <c r="BU62" s="86"/>
      <c r="BV62" s="86"/>
      <c r="BW62" s="86"/>
      <c r="BX62" s="86"/>
      <c r="BY62" s="86"/>
      <c r="BZ62" s="8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5"/>
      <c r="BM63" s="86"/>
      <c r="BN63" s="86"/>
      <c r="BO63" s="86"/>
      <c r="BP63" s="86"/>
      <c r="BQ63" s="86"/>
      <c r="BR63" s="86"/>
      <c r="BS63" s="86"/>
      <c r="BT63" s="86"/>
      <c r="BU63" s="86"/>
      <c r="BV63" s="86"/>
      <c r="BW63" s="86"/>
      <c r="BX63" s="86"/>
      <c r="BY63" s="86"/>
      <c r="BZ63" s="87"/>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zT/66GJfaSu8L4p/NWr3ikn6oYMijw0wvr84MdG/i4hmQPKocaQZrSYmov/JdldagxbLZa02lXv3+IX/Vsd6ZQ==" saltValue="G5LfyRuLEhVga4Y5QzPsu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9" t="s">
        <v>50</v>
      </c>
      <c r="I3" s="90"/>
      <c r="J3" s="90"/>
      <c r="K3" s="90"/>
      <c r="L3" s="90"/>
      <c r="M3" s="90"/>
      <c r="N3" s="90"/>
      <c r="O3" s="90"/>
      <c r="P3" s="90"/>
      <c r="Q3" s="90"/>
      <c r="R3" s="90"/>
      <c r="S3" s="90"/>
      <c r="T3" s="90"/>
      <c r="U3" s="90"/>
      <c r="V3" s="90"/>
      <c r="W3" s="91"/>
      <c r="X3" s="95" t="s">
        <v>51</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52</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15" t="s">
        <v>53</v>
      </c>
      <c r="B4" s="17"/>
      <c r="C4" s="17"/>
      <c r="D4" s="17"/>
      <c r="E4" s="17"/>
      <c r="F4" s="17"/>
      <c r="G4" s="17"/>
      <c r="H4" s="92"/>
      <c r="I4" s="93"/>
      <c r="J4" s="93"/>
      <c r="K4" s="93"/>
      <c r="L4" s="93"/>
      <c r="M4" s="93"/>
      <c r="N4" s="93"/>
      <c r="O4" s="93"/>
      <c r="P4" s="93"/>
      <c r="Q4" s="93"/>
      <c r="R4" s="93"/>
      <c r="S4" s="93"/>
      <c r="T4" s="93"/>
      <c r="U4" s="93"/>
      <c r="V4" s="93"/>
      <c r="W4" s="94"/>
      <c r="X4" s="88" t="s">
        <v>54</v>
      </c>
      <c r="Y4" s="88"/>
      <c r="Z4" s="88"/>
      <c r="AA4" s="88"/>
      <c r="AB4" s="88"/>
      <c r="AC4" s="88"/>
      <c r="AD4" s="88"/>
      <c r="AE4" s="88"/>
      <c r="AF4" s="88"/>
      <c r="AG4" s="88"/>
      <c r="AH4" s="88"/>
      <c r="AI4" s="88" t="s">
        <v>55</v>
      </c>
      <c r="AJ4" s="88"/>
      <c r="AK4" s="88"/>
      <c r="AL4" s="88"/>
      <c r="AM4" s="88"/>
      <c r="AN4" s="88"/>
      <c r="AO4" s="88"/>
      <c r="AP4" s="88"/>
      <c r="AQ4" s="88"/>
      <c r="AR4" s="88"/>
      <c r="AS4" s="88"/>
      <c r="AT4" s="88" t="s">
        <v>56</v>
      </c>
      <c r="AU4" s="88"/>
      <c r="AV4" s="88"/>
      <c r="AW4" s="88"/>
      <c r="AX4" s="88"/>
      <c r="AY4" s="88"/>
      <c r="AZ4" s="88"/>
      <c r="BA4" s="88"/>
      <c r="BB4" s="88"/>
      <c r="BC4" s="88"/>
      <c r="BD4" s="88"/>
      <c r="BE4" s="88" t="s">
        <v>57</v>
      </c>
      <c r="BF4" s="88"/>
      <c r="BG4" s="88"/>
      <c r="BH4" s="88"/>
      <c r="BI4" s="88"/>
      <c r="BJ4" s="88"/>
      <c r="BK4" s="88"/>
      <c r="BL4" s="88"/>
      <c r="BM4" s="88"/>
      <c r="BN4" s="88"/>
      <c r="BO4" s="88"/>
      <c r="BP4" s="88" t="s">
        <v>58</v>
      </c>
      <c r="BQ4" s="88"/>
      <c r="BR4" s="88"/>
      <c r="BS4" s="88"/>
      <c r="BT4" s="88"/>
      <c r="BU4" s="88"/>
      <c r="BV4" s="88"/>
      <c r="BW4" s="88"/>
      <c r="BX4" s="88"/>
      <c r="BY4" s="88"/>
      <c r="BZ4" s="88"/>
      <c r="CA4" s="88" t="s">
        <v>59</v>
      </c>
      <c r="CB4" s="88"/>
      <c r="CC4" s="88"/>
      <c r="CD4" s="88"/>
      <c r="CE4" s="88"/>
      <c r="CF4" s="88"/>
      <c r="CG4" s="88"/>
      <c r="CH4" s="88"/>
      <c r="CI4" s="88"/>
      <c r="CJ4" s="88"/>
      <c r="CK4" s="88"/>
      <c r="CL4" s="88" t="s">
        <v>60</v>
      </c>
      <c r="CM4" s="88"/>
      <c r="CN4" s="88"/>
      <c r="CO4" s="88"/>
      <c r="CP4" s="88"/>
      <c r="CQ4" s="88"/>
      <c r="CR4" s="88"/>
      <c r="CS4" s="88"/>
      <c r="CT4" s="88"/>
      <c r="CU4" s="88"/>
      <c r="CV4" s="88"/>
      <c r="CW4" s="88" t="s">
        <v>61</v>
      </c>
      <c r="CX4" s="88"/>
      <c r="CY4" s="88"/>
      <c r="CZ4" s="88"/>
      <c r="DA4" s="88"/>
      <c r="DB4" s="88"/>
      <c r="DC4" s="88"/>
      <c r="DD4" s="88"/>
      <c r="DE4" s="88"/>
      <c r="DF4" s="88"/>
      <c r="DG4" s="88"/>
      <c r="DH4" s="88" t="s">
        <v>62</v>
      </c>
      <c r="DI4" s="88"/>
      <c r="DJ4" s="88"/>
      <c r="DK4" s="88"/>
      <c r="DL4" s="88"/>
      <c r="DM4" s="88"/>
      <c r="DN4" s="88"/>
      <c r="DO4" s="88"/>
      <c r="DP4" s="88"/>
      <c r="DQ4" s="88"/>
      <c r="DR4" s="88"/>
      <c r="DS4" s="88" t="s">
        <v>63</v>
      </c>
      <c r="DT4" s="88"/>
      <c r="DU4" s="88"/>
      <c r="DV4" s="88"/>
      <c r="DW4" s="88"/>
      <c r="DX4" s="88"/>
      <c r="DY4" s="88"/>
      <c r="DZ4" s="88"/>
      <c r="EA4" s="88"/>
      <c r="EB4" s="88"/>
      <c r="EC4" s="88"/>
      <c r="ED4" s="88" t="s">
        <v>64</v>
      </c>
      <c r="EE4" s="88"/>
      <c r="EF4" s="88"/>
      <c r="EG4" s="88"/>
      <c r="EH4" s="88"/>
      <c r="EI4" s="88"/>
      <c r="EJ4" s="88"/>
      <c r="EK4" s="88"/>
      <c r="EL4" s="88"/>
      <c r="EM4" s="88"/>
      <c r="EN4" s="88"/>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452050</v>
      </c>
      <c r="D6" s="20">
        <f t="shared" si="3"/>
        <v>46</v>
      </c>
      <c r="E6" s="20">
        <f t="shared" si="3"/>
        <v>1</v>
      </c>
      <c r="F6" s="20">
        <f t="shared" si="3"/>
        <v>0</v>
      </c>
      <c r="G6" s="20">
        <f t="shared" si="3"/>
        <v>1</v>
      </c>
      <c r="H6" s="20" t="str">
        <f t="shared" si="3"/>
        <v>宮崎県　小林市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43.98</v>
      </c>
      <c r="P6" s="21">
        <f t="shared" si="3"/>
        <v>94.05</v>
      </c>
      <c r="Q6" s="21">
        <f t="shared" si="3"/>
        <v>2409</v>
      </c>
      <c r="R6" s="21">
        <f t="shared" si="3"/>
        <v>43554</v>
      </c>
      <c r="S6" s="21">
        <f t="shared" si="3"/>
        <v>562.95000000000005</v>
      </c>
      <c r="T6" s="21">
        <f t="shared" si="3"/>
        <v>77.37</v>
      </c>
      <c r="U6" s="21">
        <f t="shared" si="3"/>
        <v>40578</v>
      </c>
      <c r="V6" s="21">
        <f t="shared" si="3"/>
        <v>231.3</v>
      </c>
      <c r="W6" s="21">
        <f t="shared" si="3"/>
        <v>175.43</v>
      </c>
      <c r="X6" s="22">
        <f>IF(X7="",NA(),X7)</f>
        <v>101.55</v>
      </c>
      <c r="Y6" s="22">
        <f t="shared" ref="Y6:AG6" si="4">IF(Y7="",NA(),Y7)</f>
        <v>100.61</v>
      </c>
      <c r="Z6" s="22">
        <f t="shared" si="4"/>
        <v>97.24</v>
      </c>
      <c r="AA6" s="22">
        <f t="shared" si="4"/>
        <v>94.53</v>
      </c>
      <c r="AB6" s="22">
        <f t="shared" si="4"/>
        <v>93.56</v>
      </c>
      <c r="AC6" s="22">
        <f t="shared" si="4"/>
        <v>110.66</v>
      </c>
      <c r="AD6" s="22">
        <f t="shared" si="4"/>
        <v>109.01</v>
      </c>
      <c r="AE6" s="22">
        <f t="shared" si="4"/>
        <v>108.83</v>
      </c>
      <c r="AF6" s="22">
        <f t="shared" si="4"/>
        <v>109.23</v>
      </c>
      <c r="AG6" s="22">
        <f t="shared" si="4"/>
        <v>108.04</v>
      </c>
      <c r="AH6" s="21" t="str">
        <f>IF(AH7="","",IF(AH7="-","【-】","【"&amp;SUBSTITUTE(TEXT(AH7,"#,##0.00"),"-","△")&amp;"】"))</f>
        <v>【108.70】</v>
      </c>
      <c r="AI6" s="22">
        <f>IF(AI7="",NA(),AI7)</f>
        <v>16.7</v>
      </c>
      <c r="AJ6" s="22">
        <f t="shared" ref="AJ6:AR6" si="5">IF(AJ7="",NA(),AJ7)</f>
        <v>16.43</v>
      </c>
      <c r="AK6" s="22">
        <f t="shared" si="5"/>
        <v>25.56</v>
      </c>
      <c r="AL6" s="22">
        <f t="shared" si="5"/>
        <v>32.81</v>
      </c>
      <c r="AM6" s="22">
        <f t="shared" si="5"/>
        <v>42.02</v>
      </c>
      <c r="AN6" s="22">
        <f t="shared" si="5"/>
        <v>2.74</v>
      </c>
      <c r="AO6" s="22">
        <f t="shared" si="5"/>
        <v>3.7</v>
      </c>
      <c r="AP6" s="22">
        <f t="shared" si="5"/>
        <v>4.34</v>
      </c>
      <c r="AQ6" s="22">
        <f t="shared" si="5"/>
        <v>4.6900000000000004</v>
      </c>
      <c r="AR6" s="22">
        <f t="shared" si="5"/>
        <v>4.72</v>
      </c>
      <c r="AS6" s="21" t="str">
        <f>IF(AS7="","",IF(AS7="-","【-】","【"&amp;SUBSTITUTE(TEXT(AS7,"#,##0.00"),"-","△")&amp;"】"))</f>
        <v>【1.34】</v>
      </c>
      <c r="AT6" s="22">
        <f>IF(AT7="",NA(),AT7)</f>
        <v>175.13</v>
      </c>
      <c r="AU6" s="22">
        <f t="shared" ref="AU6:BC6" si="6">IF(AU7="",NA(),AU7)</f>
        <v>168.56</v>
      </c>
      <c r="AV6" s="22">
        <f t="shared" si="6"/>
        <v>169.44</v>
      </c>
      <c r="AW6" s="22">
        <f t="shared" si="6"/>
        <v>166.62</v>
      </c>
      <c r="AX6" s="22">
        <f t="shared" si="6"/>
        <v>139.78</v>
      </c>
      <c r="AY6" s="22">
        <f t="shared" si="6"/>
        <v>366.03</v>
      </c>
      <c r="AZ6" s="22">
        <f t="shared" si="6"/>
        <v>365.18</v>
      </c>
      <c r="BA6" s="22">
        <f t="shared" si="6"/>
        <v>327.77</v>
      </c>
      <c r="BB6" s="22">
        <f t="shared" si="6"/>
        <v>338.02</v>
      </c>
      <c r="BC6" s="22">
        <f t="shared" si="6"/>
        <v>345.94</v>
      </c>
      <c r="BD6" s="21" t="str">
        <f>IF(BD7="","",IF(BD7="-","【-】","【"&amp;SUBSTITUTE(TEXT(BD7,"#,##0.00"),"-","△")&amp;"】"))</f>
        <v>【252.29】</v>
      </c>
      <c r="BE6" s="22">
        <f>IF(BE7="",NA(),BE7)</f>
        <v>754.52</v>
      </c>
      <c r="BF6" s="22">
        <f t="shared" ref="BF6:BN6" si="7">IF(BF7="",NA(),BF7)</f>
        <v>769.13</v>
      </c>
      <c r="BG6" s="22">
        <f t="shared" si="7"/>
        <v>780.29</v>
      </c>
      <c r="BH6" s="22">
        <f t="shared" si="7"/>
        <v>762.42</v>
      </c>
      <c r="BI6" s="22">
        <f t="shared" si="7"/>
        <v>741.55</v>
      </c>
      <c r="BJ6" s="22">
        <f t="shared" si="7"/>
        <v>370.12</v>
      </c>
      <c r="BK6" s="22">
        <f t="shared" si="7"/>
        <v>371.65</v>
      </c>
      <c r="BL6" s="22">
        <f t="shared" si="7"/>
        <v>397.1</v>
      </c>
      <c r="BM6" s="22">
        <f t="shared" si="7"/>
        <v>379.91</v>
      </c>
      <c r="BN6" s="22">
        <f t="shared" si="7"/>
        <v>386.61</v>
      </c>
      <c r="BO6" s="21" t="str">
        <f>IF(BO7="","",IF(BO7="-","【-】","【"&amp;SUBSTITUTE(TEXT(BO7,"#,##0.00"),"-","△")&amp;"】"))</f>
        <v>【268.07】</v>
      </c>
      <c r="BP6" s="22">
        <f>IF(BP7="",NA(),BP7)</f>
        <v>93.84</v>
      </c>
      <c r="BQ6" s="22">
        <f t="shared" ref="BQ6:BY6" si="8">IF(BQ7="",NA(),BQ7)</f>
        <v>94.55</v>
      </c>
      <c r="BR6" s="22">
        <f t="shared" si="8"/>
        <v>91.64</v>
      </c>
      <c r="BS6" s="22">
        <f t="shared" si="8"/>
        <v>88.59</v>
      </c>
      <c r="BT6" s="22">
        <f t="shared" si="8"/>
        <v>86.42</v>
      </c>
      <c r="BU6" s="22">
        <f t="shared" si="8"/>
        <v>100.42</v>
      </c>
      <c r="BV6" s="22">
        <f t="shared" si="8"/>
        <v>98.77</v>
      </c>
      <c r="BW6" s="22">
        <f t="shared" si="8"/>
        <v>95.79</v>
      </c>
      <c r="BX6" s="22">
        <f t="shared" si="8"/>
        <v>98.3</v>
      </c>
      <c r="BY6" s="22">
        <f t="shared" si="8"/>
        <v>93.82</v>
      </c>
      <c r="BZ6" s="21" t="str">
        <f>IF(BZ7="","",IF(BZ7="-","【-】","【"&amp;SUBSTITUTE(TEXT(BZ7,"#,##0.00"),"-","△")&amp;"】"))</f>
        <v>【97.47】</v>
      </c>
      <c r="CA6" s="22">
        <f>IF(CA7="",NA(),CA7)</f>
        <v>127.95</v>
      </c>
      <c r="CB6" s="22">
        <f t="shared" ref="CB6:CJ6" si="9">IF(CB7="",NA(),CB7)</f>
        <v>123.74</v>
      </c>
      <c r="CC6" s="22">
        <f t="shared" si="9"/>
        <v>132.02000000000001</v>
      </c>
      <c r="CD6" s="22">
        <f t="shared" si="9"/>
        <v>135.91</v>
      </c>
      <c r="CE6" s="22">
        <f t="shared" si="9"/>
        <v>139.63</v>
      </c>
      <c r="CF6" s="22">
        <f t="shared" si="9"/>
        <v>171.67</v>
      </c>
      <c r="CG6" s="22">
        <f t="shared" si="9"/>
        <v>173.67</v>
      </c>
      <c r="CH6" s="22">
        <f t="shared" si="9"/>
        <v>171.13</v>
      </c>
      <c r="CI6" s="22">
        <f t="shared" si="9"/>
        <v>173.7</v>
      </c>
      <c r="CJ6" s="22">
        <f t="shared" si="9"/>
        <v>178.94</v>
      </c>
      <c r="CK6" s="21" t="str">
        <f>IF(CK7="","",IF(CK7="-","【-】","【"&amp;SUBSTITUTE(TEXT(CK7,"#,##0.00"),"-","△")&amp;"】"))</f>
        <v>【174.75】</v>
      </c>
      <c r="CL6" s="22">
        <f>IF(CL7="",NA(),CL7)</f>
        <v>80.33</v>
      </c>
      <c r="CM6" s="22">
        <f t="shared" ref="CM6:CU6" si="10">IF(CM7="",NA(),CM7)</f>
        <v>79.040000000000006</v>
      </c>
      <c r="CN6" s="22">
        <f t="shared" si="10"/>
        <v>77.91</v>
      </c>
      <c r="CO6" s="22">
        <f t="shared" si="10"/>
        <v>77.489999999999995</v>
      </c>
      <c r="CP6" s="22">
        <f t="shared" si="10"/>
        <v>75.83</v>
      </c>
      <c r="CQ6" s="22">
        <f t="shared" si="10"/>
        <v>59.74</v>
      </c>
      <c r="CR6" s="22">
        <f t="shared" si="10"/>
        <v>59.67</v>
      </c>
      <c r="CS6" s="22">
        <f t="shared" si="10"/>
        <v>60.12</v>
      </c>
      <c r="CT6" s="22">
        <f t="shared" si="10"/>
        <v>60.34</v>
      </c>
      <c r="CU6" s="22">
        <f t="shared" si="10"/>
        <v>59.54</v>
      </c>
      <c r="CV6" s="21" t="str">
        <f>IF(CV7="","",IF(CV7="-","【-】","【"&amp;SUBSTITUTE(TEXT(CV7,"#,##0.00"),"-","△")&amp;"】"))</f>
        <v>【59.97】</v>
      </c>
      <c r="CW6" s="22">
        <f>IF(CW7="",NA(),CW7)</f>
        <v>79.88</v>
      </c>
      <c r="CX6" s="22">
        <f t="shared" ref="CX6:DF6" si="11">IF(CX7="",NA(),CX7)</f>
        <v>81.16</v>
      </c>
      <c r="CY6" s="22">
        <f t="shared" si="11"/>
        <v>78.069999999999993</v>
      </c>
      <c r="CZ6" s="22">
        <f t="shared" si="11"/>
        <v>79.92</v>
      </c>
      <c r="DA6" s="22">
        <f t="shared" si="11"/>
        <v>79.900000000000006</v>
      </c>
      <c r="DB6" s="22">
        <f t="shared" si="11"/>
        <v>84.8</v>
      </c>
      <c r="DC6" s="22">
        <f t="shared" si="11"/>
        <v>84.6</v>
      </c>
      <c r="DD6" s="22">
        <f t="shared" si="11"/>
        <v>84.24</v>
      </c>
      <c r="DE6" s="22">
        <f t="shared" si="11"/>
        <v>84.19</v>
      </c>
      <c r="DF6" s="22">
        <f t="shared" si="11"/>
        <v>83.93</v>
      </c>
      <c r="DG6" s="21" t="str">
        <f>IF(DG7="","",IF(DG7="-","【-】","【"&amp;SUBSTITUTE(TEXT(DG7,"#,##0.00"),"-","△")&amp;"】"))</f>
        <v>【89.76】</v>
      </c>
      <c r="DH6" s="22">
        <f>IF(DH7="",NA(),DH7)</f>
        <v>41.8</v>
      </c>
      <c r="DI6" s="22">
        <f t="shared" ref="DI6:DQ6" si="12">IF(DI7="",NA(),DI7)</f>
        <v>43.15</v>
      </c>
      <c r="DJ6" s="22">
        <f t="shared" si="12"/>
        <v>44.59</v>
      </c>
      <c r="DK6" s="22">
        <f t="shared" si="12"/>
        <v>45.86</v>
      </c>
      <c r="DL6" s="22">
        <f t="shared" si="12"/>
        <v>47.45</v>
      </c>
      <c r="DM6" s="22">
        <f t="shared" si="12"/>
        <v>47.66</v>
      </c>
      <c r="DN6" s="22">
        <f t="shared" si="12"/>
        <v>48.17</v>
      </c>
      <c r="DO6" s="22">
        <f t="shared" si="12"/>
        <v>48.83</v>
      </c>
      <c r="DP6" s="22">
        <f t="shared" si="12"/>
        <v>49.96</v>
      </c>
      <c r="DQ6" s="22">
        <f t="shared" si="12"/>
        <v>50.82</v>
      </c>
      <c r="DR6" s="21" t="str">
        <f>IF(DR7="","",IF(DR7="-","【-】","【"&amp;SUBSTITUTE(TEXT(DR7,"#,##0.00"),"-","△")&amp;"】"))</f>
        <v>【51.51】</v>
      </c>
      <c r="DS6" s="22">
        <f>IF(DS7="",NA(),DS7)</f>
        <v>12.88</v>
      </c>
      <c r="DT6" s="22">
        <f t="shared" ref="DT6:EB6" si="13">IF(DT7="",NA(),DT7)</f>
        <v>14.02</v>
      </c>
      <c r="DU6" s="22">
        <f t="shared" si="13"/>
        <v>15.57</v>
      </c>
      <c r="DV6" s="22">
        <f t="shared" si="13"/>
        <v>16.43</v>
      </c>
      <c r="DW6" s="22">
        <f t="shared" si="13"/>
        <v>19.57</v>
      </c>
      <c r="DX6" s="22">
        <f t="shared" si="13"/>
        <v>15.1</v>
      </c>
      <c r="DY6" s="22">
        <f t="shared" si="13"/>
        <v>17.12</v>
      </c>
      <c r="DZ6" s="22">
        <f t="shared" si="13"/>
        <v>18.18</v>
      </c>
      <c r="EA6" s="22">
        <f t="shared" si="13"/>
        <v>19.32</v>
      </c>
      <c r="EB6" s="22">
        <f t="shared" si="13"/>
        <v>21.16</v>
      </c>
      <c r="EC6" s="21" t="str">
        <f>IF(EC7="","",IF(EC7="-","【-】","【"&amp;SUBSTITUTE(TEXT(EC7,"#,##0.00"),"-","△")&amp;"】"))</f>
        <v>【23.75】</v>
      </c>
      <c r="ED6" s="22">
        <f>IF(ED7="",NA(),ED7)</f>
        <v>1.18</v>
      </c>
      <c r="EE6" s="22">
        <f t="shared" ref="EE6:EM6" si="14">IF(EE7="",NA(),EE7)</f>
        <v>0.01</v>
      </c>
      <c r="EF6" s="22">
        <f t="shared" si="14"/>
        <v>0.43</v>
      </c>
      <c r="EG6" s="22">
        <f t="shared" si="14"/>
        <v>0.64</v>
      </c>
      <c r="EH6" s="22">
        <f t="shared" si="14"/>
        <v>0.34</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452050</v>
      </c>
      <c r="D7" s="24">
        <v>46</v>
      </c>
      <c r="E7" s="24">
        <v>1</v>
      </c>
      <c r="F7" s="24">
        <v>0</v>
      </c>
      <c r="G7" s="24">
        <v>1</v>
      </c>
      <c r="H7" s="24" t="s">
        <v>93</v>
      </c>
      <c r="I7" s="24" t="s">
        <v>94</v>
      </c>
      <c r="J7" s="24" t="s">
        <v>95</v>
      </c>
      <c r="K7" s="24" t="s">
        <v>96</v>
      </c>
      <c r="L7" s="24" t="s">
        <v>97</v>
      </c>
      <c r="M7" s="24" t="s">
        <v>98</v>
      </c>
      <c r="N7" s="25" t="s">
        <v>99</v>
      </c>
      <c r="O7" s="25">
        <v>43.98</v>
      </c>
      <c r="P7" s="25">
        <v>94.05</v>
      </c>
      <c r="Q7" s="25">
        <v>2409</v>
      </c>
      <c r="R7" s="25">
        <v>43554</v>
      </c>
      <c r="S7" s="25">
        <v>562.95000000000005</v>
      </c>
      <c r="T7" s="25">
        <v>77.37</v>
      </c>
      <c r="U7" s="25">
        <v>40578</v>
      </c>
      <c r="V7" s="25">
        <v>231.3</v>
      </c>
      <c r="W7" s="25">
        <v>175.43</v>
      </c>
      <c r="X7" s="25">
        <v>101.55</v>
      </c>
      <c r="Y7" s="25">
        <v>100.61</v>
      </c>
      <c r="Z7" s="25">
        <v>97.24</v>
      </c>
      <c r="AA7" s="25">
        <v>94.53</v>
      </c>
      <c r="AB7" s="25">
        <v>93.56</v>
      </c>
      <c r="AC7" s="25">
        <v>110.66</v>
      </c>
      <c r="AD7" s="25">
        <v>109.01</v>
      </c>
      <c r="AE7" s="25">
        <v>108.83</v>
      </c>
      <c r="AF7" s="25">
        <v>109.23</v>
      </c>
      <c r="AG7" s="25">
        <v>108.04</v>
      </c>
      <c r="AH7" s="25">
        <v>108.7</v>
      </c>
      <c r="AI7" s="25">
        <v>16.7</v>
      </c>
      <c r="AJ7" s="25">
        <v>16.43</v>
      </c>
      <c r="AK7" s="25">
        <v>25.56</v>
      </c>
      <c r="AL7" s="25">
        <v>32.81</v>
      </c>
      <c r="AM7" s="25">
        <v>42.02</v>
      </c>
      <c r="AN7" s="25">
        <v>2.74</v>
      </c>
      <c r="AO7" s="25">
        <v>3.7</v>
      </c>
      <c r="AP7" s="25">
        <v>4.34</v>
      </c>
      <c r="AQ7" s="25">
        <v>4.6900000000000004</v>
      </c>
      <c r="AR7" s="25">
        <v>4.72</v>
      </c>
      <c r="AS7" s="25">
        <v>1.34</v>
      </c>
      <c r="AT7" s="25">
        <v>175.13</v>
      </c>
      <c r="AU7" s="25">
        <v>168.56</v>
      </c>
      <c r="AV7" s="25">
        <v>169.44</v>
      </c>
      <c r="AW7" s="25">
        <v>166.62</v>
      </c>
      <c r="AX7" s="25">
        <v>139.78</v>
      </c>
      <c r="AY7" s="25">
        <v>366.03</v>
      </c>
      <c r="AZ7" s="25">
        <v>365.18</v>
      </c>
      <c r="BA7" s="25">
        <v>327.77</v>
      </c>
      <c r="BB7" s="25">
        <v>338.02</v>
      </c>
      <c r="BC7" s="25">
        <v>345.94</v>
      </c>
      <c r="BD7" s="25">
        <v>252.29</v>
      </c>
      <c r="BE7" s="25">
        <v>754.52</v>
      </c>
      <c r="BF7" s="25">
        <v>769.13</v>
      </c>
      <c r="BG7" s="25">
        <v>780.29</v>
      </c>
      <c r="BH7" s="25">
        <v>762.42</v>
      </c>
      <c r="BI7" s="25">
        <v>741.55</v>
      </c>
      <c r="BJ7" s="25">
        <v>370.12</v>
      </c>
      <c r="BK7" s="25">
        <v>371.65</v>
      </c>
      <c r="BL7" s="25">
        <v>397.1</v>
      </c>
      <c r="BM7" s="25">
        <v>379.91</v>
      </c>
      <c r="BN7" s="25">
        <v>386.61</v>
      </c>
      <c r="BO7" s="25">
        <v>268.07</v>
      </c>
      <c r="BP7" s="25">
        <v>93.84</v>
      </c>
      <c r="BQ7" s="25">
        <v>94.55</v>
      </c>
      <c r="BR7" s="25">
        <v>91.64</v>
      </c>
      <c r="BS7" s="25">
        <v>88.59</v>
      </c>
      <c r="BT7" s="25">
        <v>86.42</v>
      </c>
      <c r="BU7" s="25">
        <v>100.42</v>
      </c>
      <c r="BV7" s="25">
        <v>98.77</v>
      </c>
      <c r="BW7" s="25">
        <v>95.79</v>
      </c>
      <c r="BX7" s="25">
        <v>98.3</v>
      </c>
      <c r="BY7" s="25">
        <v>93.82</v>
      </c>
      <c r="BZ7" s="25">
        <v>97.47</v>
      </c>
      <c r="CA7" s="25">
        <v>127.95</v>
      </c>
      <c r="CB7" s="25">
        <v>123.74</v>
      </c>
      <c r="CC7" s="25">
        <v>132.02000000000001</v>
      </c>
      <c r="CD7" s="25">
        <v>135.91</v>
      </c>
      <c r="CE7" s="25">
        <v>139.63</v>
      </c>
      <c r="CF7" s="25">
        <v>171.67</v>
      </c>
      <c r="CG7" s="25">
        <v>173.67</v>
      </c>
      <c r="CH7" s="25">
        <v>171.13</v>
      </c>
      <c r="CI7" s="25">
        <v>173.7</v>
      </c>
      <c r="CJ7" s="25">
        <v>178.94</v>
      </c>
      <c r="CK7" s="25">
        <v>174.75</v>
      </c>
      <c r="CL7" s="25">
        <v>80.33</v>
      </c>
      <c r="CM7" s="25">
        <v>79.040000000000006</v>
      </c>
      <c r="CN7" s="25">
        <v>77.91</v>
      </c>
      <c r="CO7" s="25">
        <v>77.489999999999995</v>
      </c>
      <c r="CP7" s="25">
        <v>75.83</v>
      </c>
      <c r="CQ7" s="25">
        <v>59.74</v>
      </c>
      <c r="CR7" s="25">
        <v>59.67</v>
      </c>
      <c r="CS7" s="25">
        <v>60.12</v>
      </c>
      <c r="CT7" s="25">
        <v>60.34</v>
      </c>
      <c r="CU7" s="25">
        <v>59.54</v>
      </c>
      <c r="CV7" s="25">
        <v>59.97</v>
      </c>
      <c r="CW7" s="25">
        <v>79.88</v>
      </c>
      <c r="CX7" s="25">
        <v>81.16</v>
      </c>
      <c r="CY7" s="25">
        <v>78.069999999999993</v>
      </c>
      <c r="CZ7" s="25">
        <v>79.92</v>
      </c>
      <c r="DA7" s="25">
        <v>79.900000000000006</v>
      </c>
      <c r="DB7" s="25">
        <v>84.8</v>
      </c>
      <c r="DC7" s="25">
        <v>84.6</v>
      </c>
      <c r="DD7" s="25">
        <v>84.24</v>
      </c>
      <c r="DE7" s="25">
        <v>84.19</v>
      </c>
      <c r="DF7" s="25">
        <v>83.93</v>
      </c>
      <c r="DG7" s="25">
        <v>89.76</v>
      </c>
      <c r="DH7" s="25">
        <v>41.8</v>
      </c>
      <c r="DI7" s="25">
        <v>43.15</v>
      </c>
      <c r="DJ7" s="25">
        <v>44.59</v>
      </c>
      <c r="DK7" s="25">
        <v>45.86</v>
      </c>
      <c r="DL7" s="25">
        <v>47.45</v>
      </c>
      <c r="DM7" s="25">
        <v>47.66</v>
      </c>
      <c r="DN7" s="25">
        <v>48.17</v>
      </c>
      <c r="DO7" s="25">
        <v>48.83</v>
      </c>
      <c r="DP7" s="25">
        <v>49.96</v>
      </c>
      <c r="DQ7" s="25">
        <v>50.82</v>
      </c>
      <c r="DR7" s="25">
        <v>51.51</v>
      </c>
      <c r="DS7" s="25">
        <v>12.88</v>
      </c>
      <c r="DT7" s="25">
        <v>14.02</v>
      </c>
      <c r="DU7" s="25">
        <v>15.57</v>
      </c>
      <c r="DV7" s="25">
        <v>16.43</v>
      </c>
      <c r="DW7" s="25">
        <v>19.57</v>
      </c>
      <c r="DX7" s="25">
        <v>15.1</v>
      </c>
      <c r="DY7" s="25">
        <v>17.12</v>
      </c>
      <c r="DZ7" s="25">
        <v>18.18</v>
      </c>
      <c r="EA7" s="25">
        <v>19.32</v>
      </c>
      <c r="EB7" s="25">
        <v>21.16</v>
      </c>
      <c r="EC7" s="25">
        <v>23.75</v>
      </c>
      <c r="ED7" s="25">
        <v>1.18</v>
      </c>
      <c r="EE7" s="25">
        <v>0.01</v>
      </c>
      <c r="EF7" s="25">
        <v>0.43</v>
      </c>
      <c r="EG7" s="25">
        <v>0.64</v>
      </c>
      <c r="EH7" s="25">
        <v>0.34</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金丸　恵美</cp:lastModifiedBy>
  <cp:lastPrinted>2024-01-29T09:15:29Z</cp:lastPrinted>
  <dcterms:created xsi:type="dcterms:W3CDTF">2023-12-05T01:02:24Z</dcterms:created>
  <dcterms:modified xsi:type="dcterms:W3CDTF">2024-01-30T00:01:32Z</dcterms:modified>
  <cp:category/>
</cp:coreProperties>
</file>