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1上水道\"/>
    </mc:Choice>
  </mc:AlternateContent>
  <xr:revisionPtr revIDLastSave="0" documentId="13_ncr:1_{EDDF88C6-EAA7-4E76-9778-6E0DED1E0C07}" xr6:coauthVersionLast="47" xr6:coauthVersionMax="47" xr10:uidLastSave="{00000000-0000-0000-0000-000000000000}"/>
  <workbookProtection workbookAlgorithmName="SHA-512" workbookHashValue="WJ72hl4EzUglnycoX/rtG5WOkIVwM8b7vQYzdzoRUER7GuYHkAIBAwz4yKD/80j6ZB817hB8uLdD1YGtNIQjXA==" workbookSaltValue="xCMMrrhnGSbhqvfFxIf7IA==" workbookSpinCount="100000" lockStructure="1"/>
  <bookViews>
    <workbookView xWindow="72" yWindow="24" windowWidth="22968" windowHeight="1233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W10" i="4" s="1"/>
  <c r="P6" i="5"/>
  <c r="P10" i="4" s="1"/>
  <c r="O6" i="5"/>
  <c r="I10" i="4" s="1"/>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H85" i="4"/>
  <c r="BB10" i="4"/>
  <c r="AT10" i="4"/>
  <c r="B10" i="4"/>
  <c r="AT8" i="4"/>
  <c r="P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<sst xmlns="http://schemas.openxmlformats.org/spreadsheetml/2006/main" count="228" uniqueCount="114">
  <si>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</si>
  <si>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</si>
  <si>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</si>
  <si>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</si>
  <si>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</si>
  <si>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</si>
  <si>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</si>
  <si>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</si>
  <si>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</si>
  <si>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</si>
  <si>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</si>
  <si>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</si>
  <si>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</si>
  <si>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</si>
  <si>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</si>
  <si>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</si>
  <si>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</si>
  <si>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</si>
  <si>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</si>
  <si>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</si>
  <si>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</si>
  <si>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</si>
  <si>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</si>
  <si>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</si>
  <si>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</si>
  <si>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</si>
  <si>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</si>
  <si>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</si>
  <si>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</si>
  <si>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</si>
  <si>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</si>
  <si>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</si>
  <si>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</si>
  <si>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</si>
  <si>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</si>
  <si>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</si>
  <si>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</si>
  <si>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</si>
  <si>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</si>
  <si>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</si>
  <si>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</si>
  <si>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</si>
  <si>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</si>
  <si>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</si>
  <si>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</si>
  <si>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</si>
  <si>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</si>
  <si>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</si>
  <si>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</si>
  <si>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</si>
  <si>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</si>
  <si>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</si>
  <si>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</si>
  <si>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</si>
  <si>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</si>
  <si>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</si>
  <si>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</si>
  <si>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</si>
  <si>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</si>
  <si>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</si>
  <si>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</si>
  <si>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</si>
  <si>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</si>
  <si>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</si>
  <si>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</si>
  <si>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</si>
  <si>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</si>
  <si>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</si>
  <si>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</si>
  <si>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</si>
  <si>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</si>
  <si>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</si>
  <si>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</si>
  <si>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</si>
  <si>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</si>
  <si>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</si>
  <si>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</si>
  <si>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</si>
  <si>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</si>
  <si>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</si>
  <si>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</si>
  <si>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</si>
  <si>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</si>
  <si>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</si>
  <si>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</si>
  <si>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</si>
  <si>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</si>
  <si>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</si>
  <si>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</si>
  <si>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</si>
  <si>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</si>
  <si>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</si>
  <si>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</si>
  <si>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</si>
  <si>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</si>
  <si>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</si>
  <si>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</si>
  <si>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</si>
  <si>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</si>
  <si>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</si>
  <si>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</si>
  <si>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</si>
  <si>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</si>
  <si>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</si>
  <si>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</si>
  <si>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</si>
  <si>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</si>
  <si>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</si>
  <si>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</si>
  <si>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</si>
  <si>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</si>
  <si>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及び「管路経年化率」は類似団体及び全国平均と比較すると低くなっておりますが、昭和50年代に布設された管路が順次法定耐用年数を迎えるため、「管路経年化率」は増加していくこととなります。
「管路更新率」は、全国平均及び類似団体平均を下回っております。単独工事での布設替えは財政的な負担が多大であるため、現状では道路改良工事等に合わせて耐震管等への布設替えを実施しております。</t>
    <rPh sb="1" eb="3">
      <t>ユウケイ</t>
    </rPh>
    <rPh sb="3" eb="7">
      <t>コテイシサン</t>
    </rPh>
    <rPh sb="7" eb="9">
      <t>ゲンカ</t>
    </rPh>
    <rPh sb="9" eb="12">
      <t>ショウキャクリツ</t>
    </rPh>
    <rPh sb="13" eb="14">
      <t>オヨ</t>
    </rPh>
    <rPh sb="16" eb="18">
      <t>カンロ</t>
    </rPh>
    <rPh sb="18" eb="20">
      <t>ケイネン</t>
    </rPh>
    <rPh sb="20" eb="21">
      <t>カ</t>
    </rPh>
    <rPh sb="21" eb="22">
      <t>リツ</t>
    </rPh>
    <rPh sb="24" eb="26">
      <t>ルイジ</t>
    </rPh>
    <rPh sb="26" eb="28">
      <t>ダンタイ</t>
    </rPh>
    <rPh sb="28" eb="29">
      <t>オヨ</t>
    </rPh>
    <rPh sb="30" eb="32">
      <t>ゼンコク</t>
    </rPh>
    <rPh sb="32" eb="34">
      <t>ヘイキン</t>
    </rPh>
    <rPh sb="35" eb="37">
      <t>ヒカク</t>
    </rPh>
    <rPh sb="40" eb="41">
      <t>ヒク</t>
    </rPh>
    <rPh sb="51" eb="53">
      <t>ショウワ</t>
    </rPh>
    <rPh sb="55" eb="57">
      <t>ネンダイ</t>
    </rPh>
    <rPh sb="58" eb="60">
      <t>フセツ</t>
    </rPh>
    <rPh sb="63" eb="65">
      <t>カンロ</t>
    </rPh>
    <rPh sb="66" eb="68">
      <t>ジュンジ</t>
    </rPh>
    <rPh sb="68" eb="70">
      <t>ホウテイ</t>
    </rPh>
    <rPh sb="70" eb="72">
      <t>タイヨウ</t>
    </rPh>
    <rPh sb="72" eb="74">
      <t>ネンスウ</t>
    </rPh>
    <rPh sb="75" eb="76">
      <t>ムカ</t>
    </rPh>
    <rPh sb="82" eb="84">
      <t>カンロ</t>
    </rPh>
    <rPh sb="84" eb="86">
      <t>ケイネン</t>
    </rPh>
    <rPh sb="86" eb="87">
      <t>カ</t>
    </rPh>
    <rPh sb="87" eb="88">
      <t>リツ</t>
    </rPh>
    <rPh sb="90" eb="92">
      <t>ゾウカ</t>
    </rPh>
    <rPh sb="106" eb="108">
      <t>カンロ</t>
    </rPh>
    <rPh sb="108" eb="110">
      <t>コウシン</t>
    </rPh>
    <rPh sb="110" eb="111">
      <t>リツ</t>
    </rPh>
    <rPh sb="114" eb="116">
      <t>ゼンコク</t>
    </rPh>
    <rPh sb="116" eb="118">
      <t>ヘイキン</t>
    </rPh>
    <rPh sb="118" eb="119">
      <t>オヨ</t>
    </rPh>
    <rPh sb="120" eb="122">
      <t>ルイジ</t>
    </rPh>
    <rPh sb="122" eb="124">
      <t>ダンタイ</t>
    </rPh>
    <rPh sb="124" eb="126">
      <t>ヘイキン</t>
    </rPh>
    <rPh sb="127" eb="129">
      <t>シタマワ</t>
    </rPh>
    <rPh sb="136" eb="138">
      <t>タンドク</t>
    </rPh>
    <rPh sb="138" eb="140">
      <t>コウジ</t>
    </rPh>
    <rPh sb="142" eb="144">
      <t>フセツ</t>
    </rPh>
    <rPh sb="144" eb="145">
      <t>ガ</t>
    </rPh>
    <rPh sb="147" eb="150">
      <t>ザイセイテキ</t>
    </rPh>
    <rPh sb="151" eb="153">
      <t>フタン</t>
    </rPh>
    <rPh sb="154" eb="156">
      <t>タダイ</t>
    </rPh>
    <rPh sb="162" eb="164">
      <t>ゲンジョウ</t>
    </rPh>
    <rPh sb="166" eb="168">
      <t>ドウロ</t>
    </rPh>
    <rPh sb="168" eb="170">
      <t>カイリョウ</t>
    </rPh>
    <rPh sb="170" eb="173">
      <t>コウジトウ</t>
    </rPh>
    <rPh sb="174" eb="175">
      <t>ア</t>
    </rPh>
    <rPh sb="178" eb="180">
      <t>タイシン</t>
    </rPh>
    <rPh sb="180" eb="181">
      <t>カン</t>
    </rPh>
    <rPh sb="181" eb="182">
      <t>トウ</t>
    </rPh>
    <rPh sb="184" eb="186">
      <t>フセツ</t>
    </rPh>
    <rPh sb="186" eb="187">
      <t>ガ</t>
    </rPh>
    <rPh sb="189" eb="191">
      <t>ジッシ</t>
    </rPh>
    <phoneticPr fontId="4"/>
  </si>
  <si>
    <t>「経常収支比率」、「給水原価」を見ると経営は安定しているように見えますが、「管路更新率」が類似団体平均と比較すると低い水準となっており、今後、管路が順次法定年数を迎えることに伴い増加する施設更新等費用の財源を確保するため、令和５年４月に料金改定を行いました。
施設の更新等には多大な費用が必要であるため、国庫補助金及び企業債等の活用を含め、重要度・優先度を踏まえた更新投資の平準化を図り、中長期的財政収支に基づき、計画的・効率的に施設の更新を行う予定としております。</t>
    <rPh sb="1" eb="3">
      <t>ケイジョウ</t>
    </rPh>
    <rPh sb="3" eb="5">
      <t>シュウシ</t>
    </rPh>
    <rPh sb="5" eb="7">
      <t>ヒリツ</t>
    </rPh>
    <rPh sb="10" eb="12">
      <t>キュウスイ</t>
    </rPh>
    <rPh sb="12" eb="14">
      <t>ゲンカ</t>
    </rPh>
    <rPh sb="16" eb="17">
      <t>ミ</t>
    </rPh>
    <rPh sb="19" eb="21">
      <t>ケイエイ</t>
    </rPh>
    <rPh sb="22" eb="24">
      <t>アンテイ</t>
    </rPh>
    <rPh sb="31" eb="32">
      <t>ミ</t>
    </rPh>
    <rPh sb="38" eb="40">
      <t>カンロ</t>
    </rPh>
    <rPh sb="40" eb="42">
      <t>コウシン</t>
    </rPh>
    <rPh sb="42" eb="43">
      <t>リツ</t>
    </rPh>
    <rPh sb="45" eb="47">
      <t>ルイジ</t>
    </rPh>
    <rPh sb="47" eb="49">
      <t>ダンタイ</t>
    </rPh>
    <rPh sb="49" eb="51">
      <t>ヘイキン</t>
    </rPh>
    <rPh sb="52" eb="54">
      <t>ヒカク</t>
    </rPh>
    <rPh sb="57" eb="58">
      <t>ヒク</t>
    </rPh>
    <rPh sb="59" eb="61">
      <t>スイジュン</t>
    </rPh>
    <rPh sb="68" eb="70">
      <t>コンゴ</t>
    </rPh>
    <rPh sb="71" eb="73">
      <t>カンロ</t>
    </rPh>
    <rPh sb="74" eb="76">
      <t>ジュンジ</t>
    </rPh>
    <rPh sb="76" eb="78">
      <t>ホウテイ</t>
    </rPh>
    <rPh sb="78" eb="80">
      <t>ネンスウ</t>
    </rPh>
    <rPh sb="81" eb="82">
      <t>ムカ</t>
    </rPh>
    <rPh sb="87" eb="88">
      <t>トモナ</t>
    </rPh>
    <rPh sb="89" eb="91">
      <t>ゾウカ</t>
    </rPh>
    <rPh sb="93" eb="95">
      <t>シセツ</t>
    </rPh>
    <rPh sb="95" eb="97">
      <t>コウシン</t>
    </rPh>
    <rPh sb="97" eb="98">
      <t>トウ</t>
    </rPh>
    <rPh sb="98" eb="100">
      <t>ヒヨウ</t>
    </rPh>
    <rPh sb="101" eb="103">
      <t>ザイゲン</t>
    </rPh>
    <rPh sb="104" eb="106">
      <t>カクホ</t>
    </rPh>
    <rPh sb="111" eb="113">
      <t>レイワ</t>
    </rPh>
    <rPh sb="114" eb="115">
      <t>ネン</t>
    </rPh>
    <rPh sb="116" eb="117">
      <t>ガツ</t>
    </rPh>
    <rPh sb="118" eb="120">
      <t>リョウキン</t>
    </rPh>
    <rPh sb="120" eb="122">
      <t>カイテイ</t>
    </rPh>
    <rPh sb="123" eb="124">
      <t>オコナ</t>
    </rPh>
    <rPh sb="130" eb="132">
      <t>シセツ</t>
    </rPh>
    <rPh sb="133" eb="135">
      <t>コウシン</t>
    </rPh>
    <rPh sb="135" eb="136">
      <t>トウ</t>
    </rPh>
    <rPh sb="138" eb="140">
      <t>タダイ</t>
    </rPh>
    <rPh sb="141" eb="143">
      <t>ヒヨウ</t>
    </rPh>
    <rPh sb="144" eb="146">
      <t>ヒツヨウ</t>
    </rPh>
    <rPh sb="152" eb="157">
      <t>コッコホジョキン</t>
    </rPh>
    <rPh sb="157" eb="158">
      <t>オヨ</t>
    </rPh>
    <rPh sb="159" eb="162">
      <t>キギョウサイ</t>
    </rPh>
    <rPh sb="162" eb="163">
      <t>トウ</t>
    </rPh>
    <rPh sb="164" eb="166">
      <t>カツヨウ</t>
    </rPh>
    <rPh sb="167" eb="168">
      <t>フク</t>
    </rPh>
    <rPh sb="170" eb="173">
      <t>ジュウヨウド</t>
    </rPh>
    <rPh sb="174" eb="177">
      <t>ユウセンド</t>
    </rPh>
    <rPh sb="178" eb="179">
      <t>フ</t>
    </rPh>
    <rPh sb="182" eb="184">
      <t>コウシン</t>
    </rPh>
    <rPh sb="184" eb="186">
      <t>トウシ</t>
    </rPh>
    <rPh sb="187" eb="190">
      <t>ヘイジュンカ</t>
    </rPh>
    <rPh sb="191" eb="192">
      <t>ハカ</t>
    </rPh>
    <rPh sb="194" eb="198">
      <t>チュウチョウキテキ</t>
    </rPh>
    <rPh sb="198" eb="200">
      <t>ザイセイ</t>
    </rPh>
    <rPh sb="200" eb="202">
      <t>シュウシ</t>
    </rPh>
    <rPh sb="203" eb="204">
      <t>モト</t>
    </rPh>
    <rPh sb="207" eb="210">
      <t>ケイカクテキ</t>
    </rPh>
    <rPh sb="211" eb="214">
      <t>コウリツテキ</t>
    </rPh>
    <rPh sb="215" eb="217">
      <t>シセツ</t>
    </rPh>
    <rPh sb="218" eb="220">
      <t>コウシン</t>
    </rPh>
    <rPh sb="221" eb="222">
      <t>オコナ</t>
    </rPh>
    <rPh sb="223" eb="225">
      <t>ヨテイ</t>
    </rPh>
    <phoneticPr fontId="4"/>
  </si>
  <si>
    <r>
      <t>「経</t>
    </r>
    <r>
      <rPr>
        <sz val="11"/>
        <color rgb="FFFF0000"/>
        <rFont val="ＭＳ ゴシック"/>
        <family val="3"/>
        <charset val="128"/>
      </rPr>
      <t>常</t>
    </r>
    <r>
      <rPr>
        <sz val="11"/>
        <color theme="1"/>
        <rFont val="ＭＳ ゴシック"/>
        <family val="3"/>
        <charset val="128"/>
      </rPr>
      <t>収支比率」は指標である100％以上で、全国平均及び類似団体平均とほぼ同等の状況にあります。「給水原価」も全国平均及び類似団体平均と比較すると低くなっており経営は安定しているように見えますが、「料金回収率」が全国平均及び類似団体平均以上であるものの、100％を僅かに上回っている状況であり、今後も安定的な料金収入の確保と費用削減を図る必要があります。
「流動比率」は指標である100％以上となっておりますが、類似団体平均を下回っております。これは、簡易水道の上水道への統合に伴い企業債償還額が増加したことによるもので、今後、償還が進むことで類似団体平均に近づくものと思われます。
「企業債残高対給水収益比率」についても、同様に簡易水道の上水道への統合により企業債償還残高が増加したもので全国平均以上となっておりますが、平成29年度以降は減少傾向にあります。
「施設利用率」は、全国平均及び類似団体平均以上となっており、令和４年度における最大稼働率は86.38％、負荷率は80.37％であり、施設規模は適正な範囲にあると思われます。
「有収率」は、前年度とほぼ同程度となっております。引き続き、調査等による漏水の早期発見・対応により有収率の向上を図り、効率性を高める必要があります。</t>
    </r>
    <rPh sb="3" eb="5">
      <t>シュウシ</t>
    </rPh>
    <rPh sb="5" eb="7">
      <t>ヒリツ</t>
    </rPh>
    <rPh sb="9" eb="11">
      <t>シヒョウ</t>
    </rPh>
    <rPh sb="18" eb="20">
      <t>イジョウ</t>
    </rPh>
    <rPh sb="22" eb="24">
      <t>ゼンコク</t>
    </rPh>
    <rPh sb="24" eb="26">
      <t>ヘイキン</t>
    </rPh>
    <rPh sb="26" eb="27">
      <t>オヨ</t>
    </rPh>
    <rPh sb="28" eb="30">
      <t>ルイジ</t>
    </rPh>
    <rPh sb="30" eb="32">
      <t>ダンタイ</t>
    </rPh>
    <rPh sb="32" eb="34">
      <t>ヘイキン</t>
    </rPh>
    <rPh sb="37" eb="39">
      <t>ドウトウ</t>
    </rPh>
    <rPh sb="40" eb="42">
      <t>ジョウキョウ</t>
    </rPh>
    <rPh sb="49" eb="53">
      <t>キュウスイゲンカ</t>
    </rPh>
    <rPh sb="55" eb="57">
      <t>ゼンコク</t>
    </rPh>
    <rPh sb="57" eb="59">
      <t>ヘイキン</t>
    </rPh>
    <rPh sb="59" eb="60">
      <t>オヨ</t>
    </rPh>
    <rPh sb="61" eb="63">
      <t>ルイジ</t>
    </rPh>
    <rPh sb="63" eb="65">
      <t>ダンタイ</t>
    </rPh>
    <rPh sb="65" eb="67">
      <t>ヘイキン</t>
    </rPh>
    <rPh sb="68" eb="70">
      <t>ヒカク</t>
    </rPh>
    <rPh sb="73" eb="74">
      <t>ヒク</t>
    </rPh>
    <rPh sb="80" eb="82">
      <t>ケイエイ</t>
    </rPh>
    <rPh sb="83" eb="85">
      <t>アンテイ</t>
    </rPh>
    <rPh sb="92" eb="93">
      <t>ミ</t>
    </rPh>
    <rPh sb="99" eb="101">
      <t>リョウキン</t>
    </rPh>
    <rPh sb="101" eb="103">
      <t>カイシュウ</t>
    </rPh>
    <rPh sb="103" eb="104">
      <t>リツ</t>
    </rPh>
    <rPh sb="106" eb="108">
      <t>ゼンコク</t>
    </rPh>
    <rPh sb="108" eb="110">
      <t>ヘイキン</t>
    </rPh>
    <rPh sb="110" eb="111">
      <t>オヨ</t>
    </rPh>
    <rPh sb="112" eb="114">
      <t>ルイジ</t>
    </rPh>
    <rPh sb="114" eb="116">
      <t>ダンタイ</t>
    </rPh>
    <rPh sb="116" eb="118">
      <t>ヘイキン</t>
    </rPh>
    <rPh sb="118" eb="120">
      <t>イジョウ</t>
    </rPh>
    <rPh sb="132" eb="133">
      <t>ワズ</t>
    </rPh>
    <rPh sb="135" eb="137">
      <t>ウワマワ</t>
    </rPh>
    <rPh sb="141" eb="143">
      <t>ジョウキョウ</t>
    </rPh>
    <rPh sb="147" eb="149">
      <t>コンゴ</t>
    </rPh>
    <rPh sb="150" eb="153">
      <t>アンテイテキ</t>
    </rPh>
    <rPh sb="154" eb="156">
      <t>リョウキン</t>
    </rPh>
    <rPh sb="156" eb="158">
      <t>シュウニュウ</t>
    </rPh>
    <rPh sb="159" eb="161">
      <t>カクホ</t>
    </rPh>
    <rPh sb="162" eb="164">
      <t>ヒヨウ</t>
    </rPh>
    <rPh sb="164" eb="166">
      <t>サクゲン</t>
    </rPh>
    <rPh sb="167" eb="168">
      <t>ハカ</t>
    </rPh>
    <rPh sb="169" eb="171">
      <t>ヒツヨウ</t>
    </rPh>
    <rPh sb="179" eb="181">
      <t>リュウドウ</t>
    </rPh>
    <rPh sb="181" eb="183">
      <t>ヒリツ</t>
    </rPh>
    <rPh sb="185" eb="187">
      <t>シヒョウ</t>
    </rPh>
    <rPh sb="194" eb="196">
      <t>イジョウ</t>
    </rPh>
    <rPh sb="206" eb="208">
      <t>ルイジ</t>
    </rPh>
    <rPh sb="208" eb="210">
      <t>ダンタイ</t>
    </rPh>
    <rPh sb="210" eb="212">
      <t>ヘイキン</t>
    </rPh>
    <rPh sb="213" eb="215">
      <t>シタマワ</t>
    </rPh>
    <rPh sb="226" eb="228">
      <t>カンイ</t>
    </rPh>
    <rPh sb="228" eb="230">
      <t>スイドウ</t>
    </rPh>
    <rPh sb="231" eb="234">
      <t>ジョウスイドウ</t>
    </rPh>
    <rPh sb="236" eb="238">
      <t>トウゴウ</t>
    </rPh>
    <rPh sb="239" eb="240">
      <t>トモナ</t>
    </rPh>
    <rPh sb="241" eb="244">
      <t>キギョウサイ</t>
    </rPh>
    <rPh sb="244" eb="247">
      <t>ショウカンガク</t>
    </rPh>
    <rPh sb="248" eb="250">
      <t>ゾウカ</t>
    </rPh>
    <rPh sb="261" eb="263">
      <t>コンゴ</t>
    </rPh>
    <rPh sb="264" eb="266">
      <t>ショウカン</t>
    </rPh>
    <rPh sb="267" eb="268">
      <t>スス</t>
    </rPh>
    <rPh sb="272" eb="274">
      <t>ルイジ</t>
    </rPh>
    <rPh sb="274" eb="276">
      <t>ダンタイ</t>
    </rPh>
    <rPh sb="276" eb="278">
      <t>ヘイキン</t>
    </rPh>
    <rPh sb="279" eb="280">
      <t>チカ</t>
    </rPh>
    <rPh sb="285" eb="286">
      <t>オモ</t>
    </rPh>
    <rPh sb="293" eb="296">
      <t>キギョウサイ</t>
    </rPh>
    <rPh sb="296" eb="298">
      <t>ザンダカ</t>
    </rPh>
    <rPh sb="298" eb="299">
      <t>タイ</t>
    </rPh>
    <rPh sb="299" eb="301">
      <t>キュウスイ</t>
    </rPh>
    <rPh sb="301" eb="303">
      <t>シュウエキ</t>
    </rPh>
    <rPh sb="303" eb="305">
      <t>ヒリツ</t>
    </rPh>
    <rPh sb="312" eb="314">
      <t>ドウヨウ</t>
    </rPh>
    <rPh sb="315" eb="317">
      <t>カンイ</t>
    </rPh>
    <rPh sb="317" eb="319">
      <t>スイドウ</t>
    </rPh>
    <rPh sb="320" eb="323">
      <t>ジョウスイドウ</t>
    </rPh>
    <rPh sb="325" eb="327">
      <t>トウゴウ</t>
    </rPh>
    <rPh sb="330" eb="333">
      <t>キギョウサイ</t>
    </rPh>
    <rPh sb="333" eb="335">
      <t>ショウカン</t>
    </rPh>
    <rPh sb="335" eb="337">
      <t>ザンダカ</t>
    </rPh>
    <rPh sb="338" eb="340">
      <t>ゾウカ</t>
    </rPh>
    <rPh sb="345" eb="347">
      <t>ゼンコク</t>
    </rPh>
    <rPh sb="347" eb="349">
      <t>ヘイキン</t>
    </rPh>
    <rPh sb="349" eb="351">
      <t>イジョウ</t>
    </rPh>
    <rPh sb="361" eb="363">
      <t>ヘイセイ</t>
    </rPh>
    <rPh sb="365" eb="366">
      <t>ネン</t>
    </rPh>
    <rPh sb="366" eb="367">
      <t>ド</t>
    </rPh>
    <rPh sb="367" eb="369">
      <t>イコウ</t>
    </rPh>
    <rPh sb="370" eb="372">
      <t>ゲンショウ</t>
    </rPh>
    <rPh sb="372" eb="374">
      <t>ケイコウ</t>
    </rPh>
    <rPh sb="382" eb="384">
      <t>シセツ</t>
    </rPh>
    <rPh sb="384" eb="387">
      <t>リヨウリツ</t>
    </rPh>
    <rPh sb="390" eb="392">
      <t>ゼンコク</t>
    </rPh>
    <rPh sb="392" eb="394">
      <t>ヘイキン</t>
    </rPh>
    <rPh sb="394" eb="395">
      <t>オヨ</t>
    </rPh>
    <rPh sb="396" eb="398">
      <t>ルイジ</t>
    </rPh>
    <rPh sb="398" eb="400">
      <t>ダンタイ</t>
    </rPh>
    <rPh sb="400" eb="402">
      <t>ヘイキン</t>
    </rPh>
    <rPh sb="402" eb="404">
      <t>イジョウ</t>
    </rPh>
    <rPh sb="420" eb="422">
      <t>サイダイ</t>
    </rPh>
    <rPh sb="422" eb="425">
      <t>カドウリツ</t>
    </rPh>
    <rPh sb="433" eb="435">
      <t>フカ</t>
    </rPh>
    <rPh sb="435" eb="436">
      <t>リツ</t>
    </rPh>
    <rPh sb="447" eb="449">
      <t>シセツ</t>
    </rPh>
    <rPh sb="449" eb="451">
      <t>キボ</t>
    </rPh>
    <rPh sb="452" eb="454">
      <t>テキセイ</t>
    </rPh>
    <rPh sb="455" eb="457">
      <t>ハンイ</t>
    </rPh>
    <rPh sb="461" eb="462">
      <t>オモ</t>
    </rPh>
    <rPh sb="469" eb="470">
      <t>ユウ</t>
    </rPh>
    <rPh sb="470" eb="471">
      <t>シュウ</t>
    </rPh>
    <rPh sb="471" eb="472">
      <t>リツ</t>
    </rPh>
    <rPh sb="475" eb="478">
      <t>ゼンネンド</t>
    </rPh>
    <rPh sb="481" eb="484">
      <t>ドウテイド</t>
    </rPh>
    <rPh sb="493" eb="494">
      <t>ヒ</t>
    </rPh>
    <rPh sb="495" eb="496">
      <t>ツヅ</t>
    </rPh>
    <rPh sb="498" eb="500">
      <t>チョウサ</t>
    </rPh>
    <rPh sb="500" eb="501">
      <t>トウ</t>
    </rPh>
    <rPh sb="504" eb="506">
      <t>ロウスイ</t>
    </rPh>
    <rPh sb="507" eb="509">
      <t>ソウキ</t>
    </rPh>
    <rPh sb="509" eb="511">
      <t>ハッケン</t>
    </rPh>
    <rPh sb="512" eb="514">
      <t>タイオウ</t>
    </rPh>
    <rPh sb="517" eb="518">
      <t>ユウ</t>
    </rPh>
    <rPh sb="518" eb="520">
      <t>シュウリツ</t>
    </rPh>
    <rPh sb="521" eb="523">
      <t>コウジョウ</t>
    </rPh>
    <rPh sb="524" eb="525">
      <t>ハカ</t>
    </rPh>
    <rPh sb="527" eb="530">
      <t>コウリツセイ</t>
    </rPh>
    <rPh sb="531" eb="532">
      <t>タカ</t>
    </rPh>
    <rPh sb="534" eb="5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</si>
</sst>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c:v>
                </c:pt>
                <c:pt idx="1">
                  <c:v>0.53</c:v>
                </c:pt>
                <c:pt idx="2">
                  <c:v>0.47</c:v>
                </c:pt>
                <c:pt idx="3">
                  <c:v>0.36</c:v>
                </c:pt>
                <c:pt idx="4">
                  <c:v>0.28000000000000003</c:v>
                </c:pt>
              </c:numCache>
            </c:numRef>
          </c:val>
          <c:extLst>
            <c:ext xmlns:c16="http://schemas.microsoft.com/office/drawing/2014/chart" uri="{C3380CC4-5D6E-409C-BE32-E72D297353CC}">
              <c16:uniqueId val="{00000000-614B-4643-ABFE-037A1072BF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614B-4643-ABFE-037A1072BF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68.92</c:v>
                </c:pt>
                <c:pt idx="1">
                  <c:v>69.2</c:v>
                </c:pt>
                <c:pt idx="2">
                  <c:v>70.27</c:v>
                </c:pt>
                <c:pt idx="3">
                  <c:v>69.19</c:v>
                </c:pt>
                <c:pt idx="4">
                  <c:v>69.42</c:v>
                </c:pt>
              </c:numCache>
            </c:numRef>
          </c:val>
          <c:extLst>
            <c:ext xmlns:c16="http://schemas.microsoft.com/office/drawing/2014/chart" uri="{C3380CC4-5D6E-409C-BE32-E72D297353CC}">
              <c16:uniqueId val="{00000000-2519-4026-9DB4-4F6D85F10A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2519-4026-9DB4-4F6D85F10A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85.84</c:v>
                </c:pt>
                <c:pt idx="1">
                  <c:v>85.48</c:v>
                </c:pt>
                <c:pt idx="2">
                  <c:v>85.5</c:v>
                </c:pt>
                <c:pt idx="3">
                  <c:v>86.47</c:v>
                </c:pt>
                <c:pt idx="4">
                  <c:v>86.04</c:v>
                </c:pt>
              </c:numCache>
            </c:numRef>
          </c:val>
          <c:extLst>
            <c:ext xmlns:c16="http://schemas.microsoft.com/office/drawing/2014/chart" uri="{C3380CC4-5D6E-409C-BE32-E72D297353CC}">
              <c16:uniqueId val="{00000000-2A3F-47F9-A55C-2E1763350D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A3F-47F9-A55C-2E1763350D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110.74</c:v>
                </c:pt>
                <c:pt idx="1">
                  <c:v>109.58</c:v>
                </c:pt>
                <c:pt idx="2">
                  <c:v>110.57</c:v>
                </c:pt>
                <c:pt idx="3">
                  <c:v>104.81</c:v>
                </c:pt>
                <c:pt idx="4">
                  <c:v>108.84</c:v>
                </c:pt>
              </c:numCache>
            </c:numRef>
          </c:val>
          <c:extLst>
            <c:ext xmlns:c16="http://schemas.microsoft.com/office/drawing/2014/chart" uri="{C3380CC4-5D6E-409C-BE32-E72D297353CC}">
              <c16:uniqueId val="{00000000-2222-411A-A752-7DD22DD958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2222-411A-A752-7DD22DD958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40.590000000000003</c:v>
                </c:pt>
                <c:pt idx="1">
                  <c:v>42.54</c:v>
                </c:pt>
                <c:pt idx="2">
                  <c:v>44.37</c:v>
                </c:pt>
                <c:pt idx="3">
                  <c:v>46.2</c:v>
                </c:pt>
                <c:pt idx="4">
                  <c:v>47.71</c:v>
                </c:pt>
              </c:numCache>
            </c:numRef>
          </c:val>
          <c:extLst>
            <c:ext xmlns:c16="http://schemas.microsoft.com/office/drawing/2014/chart" uri="{C3380CC4-5D6E-409C-BE32-E72D297353CC}">
              <c16:uniqueId val="{00000000-860E-4F76-9827-6D98E33544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860E-4F76-9827-6D98E33544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6.61</c:v>
                </c:pt>
                <c:pt idx="1">
                  <c:v>7.2</c:v>
                </c:pt>
                <c:pt idx="2">
                  <c:v>8.9</c:v>
                </c:pt>
                <c:pt idx="3">
                  <c:v>13.62</c:v>
                </c:pt>
                <c:pt idx="4">
                  <c:v>15.68</c:v>
                </c:pt>
              </c:numCache>
            </c:numRef>
          </c:val>
          <c:extLst>
            <c:ext xmlns:c16="http://schemas.microsoft.com/office/drawing/2014/chart" uri="{C3380CC4-5D6E-409C-BE32-E72D297353CC}">
              <c16:uniqueId val="{00000000-7BAF-43FC-BC2C-478E15D372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BAF-43FC-BC2C-478E15D372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4E-421E-847C-9A347384D8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F24E-421E-847C-9A347384D8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258.89</c:v>
                </c:pt>
                <c:pt idx="1">
                  <c:v>285.26</c:v>
                </c:pt>
                <c:pt idx="2">
                  <c:v>297.32</c:v>
                </c:pt>
                <c:pt idx="3">
                  <c:v>311.27999999999997</c:v>
                </c:pt>
                <c:pt idx="4">
                  <c:v>287.10000000000002</c:v>
                </c:pt>
              </c:numCache>
            </c:numRef>
          </c:val>
          <c:extLst>
            <c:ext xmlns:c16="http://schemas.microsoft.com/office/drawing/2014/chart" uri="{C3380CC4-5D6E-409C-BE32-E72D297353CC}">
              <c16:uniqueId val="{00000000-D190-4A3B-AD79-062A2EEFEE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190-4A3B-AD79-062A2EEFEE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550.16</c:v>
                </c:pt>
                <c:pt idx="1">
                  <c:v>522.37</c:v>
                </c:pt>
                <c:pt idx="2">
                  <c:v>480.53</c:v>
                </c:pt>
                <c:pt idx="3">
                  <c:v>431.63</c:v>
                </c:pt>
                <c:pt idx="4">
                  <c:v>390.72</c:v>
                </c:pt>
              </c:numCache>
            </c:numRef>
          </c:val>
          <c:extLst>
            <c:ext xmlns:c16="http://schemas.microsoft.com/office/drawing/2014/chart" uri="{C3380CC4-5D6E-409C-BE32-E72D297353CC}">
              <c16:uniqueId val="{00000000-ED30-4831-B177-C0A77B287E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ED30-4831-B177-C0A77B287E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101.33</c:v>
                </c:pt>
                <c:pt idx="1">
                  <c:v>100.36</c:v>
                </c:pt>
                <c:pt idx="2">
                  <c:v>101.74</c:v>
                </c:pt>
                <c:pt idx="3">
                  <c:v>96.43</c:v>
                </c:pt>
                <c:pt idx="4">
                  <c:v>100.89</c:v>
                </c:pt>
              </c:numCache>
            </c:numRef>
          </c:val>
          <c:extLst>
            <c:ext xmlns:c16="http://schemas.microsoft.com/office/drawing/2014/chart" uri="{C3380CC4-5D6E-409C-BE32-E72D297353CC}">
              <c16:uniqueId val="{00000000-BB47-4CA1-8148-F88D8B4040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BB47-4CA1-8148-F88D8B4040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151.27000000000001</c:v>
                </c:pt>
                <c:pt idx="1">
                  <c:v>153.02000000000001</c:v>
                </c:pt>
                <c:pt idx="2">
                  <c:v>150.63999999999999</c:v>
                </c:pt>
                <c:pt idx="3">
                  <c:v>159.30000000000001</c:v>
                </c:pt>
                <c:pt idx="4">
                  <c:v>152.94</c:v>
                </c:pt>
              </c:numCache>
            </c:numRef>
          </c:val>
          <c:extLst>
            <c:ext xmlns:c16="http://schemas.microsoft.com/office/drawing/2014/chart" uri="{C3380CC4-5D6E-409C-BE32-E72D297353CC}">
              <c16:uniqueId val="{00000000-8C43-4FAF-978D-498C3DC858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C43-4FAF-978D-498C3DC858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8"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西都市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28867</v>
      </c>
      <c r="AM8" s="45"/>
      <c r="AN8" s="45"/>
      <c r="AO8" s="45"/>
      <c r="AP8" s="45"/>
      <c r="AQ8" s="45"/>
      <c r="AR8" s="45"/>
      <c r="AS8" s="45"/>
      <c r="AT8" s="46">
        <f>データ!$S$6</f>
        <v>438.79</v>
      </c>
      <c r="AU8" s="47"/>
      <c r="AV8" s="47"/>
      <c r="AW8" s="47"/>
      <c r="AX8" s="47"/>
      <c r="AY8" s="47"/>
      <c r="AZ8" s="47"/>
      <c r="BA8" s="47"/>
      <c r="BB8" s="48">
        <f>データ!$T$6</f>
        <v>65.790000000000006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71.94</v>
      </c>
      <c r="J10" s="47"/>
      <c r="K10" s="47"/>
      <c r="L10" s="47"/>
      <c r="M10" s="47"/>
      <c r="N10" s="47"/>
      <c r="O10" s="81"/>
      <c r="P10" s="48">
        <f>データ!$P$6</f>
        <v>85.51</v>
      </c>
      <c r="Q10" s="48"/>
      <c r="R10" s="48"/>
      <c r="S10" s="48"/>
      <c r="T10" s="48"/>
      <c r="U10" s="48"/>
      <c r="V10" s="48"/>
      <c r="W10" s="45">
        <f>データ!$Q$6</f>
        <v>3014</v>
      </c>
      <c r="X10" s="45"/>
      <c r="Y10" s="45"/>
      <c r="Z10" s="45"/>
      <c r="AA10" s="45"/>
      <c r="AB10" s="45"/>
      <c r="AC10" s="45"/>
      <c r="AD10" s="2"/>
      <c r="AE10" s="2"/>
      <c r="AF10" s="2"/>
      <c r="AG10" s="2"/>
      <c r="AH10" s="2"/>
      <c r="AI10" s="2"/>
      <c r="AJ10" s="2"/>
      <c r="AK10" s="2"/>
      <c r="AL10" s="45">
        <f>データ!$U$6</f>
        <v>23441</v>
      </c>
      <c r="AM10" s="45"/>
      <c r="AN10" s="45"/>
      <c r="AO10" s="45"/>
      <c r="AP10" s="45"/>
      <c r="AQ10" s="45"/>
      <c r="AR10" s="45"/>
      <c r="AS10" s="45"/>
      <c r="AT10" s="46">
        <f>データ!$V$6</f>
        <v>82.2</v>
      </c>
      <c r="AU10" s="47"/>
      <c r="AV10" s="47"/>
      <c r="AW10" s="47"/>
      <c r="AX10" s="47"/>
      <c r="AY10" s="47"/>
      <c r="AZ10" s="47"/>
      <c r="BA10" s="47"/>
      <c r="BB10" s="48">
        <f>データ!$W$6</f>
        <v>285.17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FZozQdLVZzxk6eIN+ijwp5lENesffJ06GMsZVT5qohnncT0fG9ioJ/q0XGAxmqTVL4HVzv5qF54XpmAyLZavQ==" saltValue="OCTxJd0+9Qw1MbzQJrJ2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452084</v>
      </c>
      <c r="D6" s="20">
        <f t="shared" si="3"/>
        <v>46</v>
      </c>
      <c r="E6" s="20">
        <f t="shared" si="3"/>
        <v>1</v>
      </c>
      <c r="F6" s="20">
        <f t="shared" si="3"/>
        <v>0</v>
      </c>
      <c r="G6" s="20">
        <f t="shared" si="3"/>
        <v>1</v>
      </c>
      <c r="H6" s="20" t="str">
        <f t="shared" si="3"/>
        <v>宮崎県　西都市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71.94</v>
      </c>
      <c r="P6" s="21">
        <f t="shared" si="3"/>
        <v>85.51</v>
      </c>
      <c r="Q6" s="21">
        <f t="shared" si="3"/>
        <v>3014</v>
      </c>
      <c r="R6" s="21">
        <f t="shared" si="3"/>
        <v>28867</v>
      </c>
      <c r="S6" s="21">
        <f t="shared" si="3"/>
        <v>438.79</v>
      </c>
      <c r="T6" s="21">
        <f t="shared" si="3"/>
        <v>65.790000000000006</v>
      </c>
      <c r="U6" s="21">
        <f t="shared" si="3"/>
        <v>23441</v>
      </c>
      <c r="V6" s="21">
        <f t="shared" si="3"/>
        <v>82.2</v>
      </c>
      <c r="W6" s="21">
        <f t="shared" si="3"/>
        <v>285.17</v>
      </c>
      <c r="X6" s="22">
        <f>IF(X7="",NA(),X7)</f>
        <v>110.74</v>
      </c>
      <c r="Y6" s="22">
        <f t="shared" ref="Y6:AG6" si="4">IF(Y7="",NA(),Y7)</f>
        <v>109.58</v>
      </c>
      <c r="Z6" s="22">
        <f t="shared" si="4"/>
        <v>110.57</v>
      </c>
      <c r="AA6" s="22">
        <f t="shared" si="4"/>
        <v>104.81</v>
      </c>
      <c r="AB6" s="22">
        <f t="shared" si="4"/>
        <v>108.84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258.89</v>
      </c>
      <c r="AU6" s="22">
        <f t="shared" ref="AU6:BC6" si="6">IF(AU7="",NA(),AU7)</f>
        <v>285.26</v>
      </c>
      <c r="AV6" s="22">
        <f t="shared" si="6"/>
        <v>297.32</v>
      </c>
      <c r="AW6" s="22">
        <f t="shared" si="6"/>
        <v>311.27999999999997</v>
      </c>
      <c r="AX6" s="22">
        <f t="shared" si="6"/>
        <v>287.10000000000002</v>
      </c>
      <c r="AY6" s="22">
        <f t="shared" si="6"/>
        <v>369.69</v>
      </c>
      <c r="AZ6" s="22">
        <f t="shared" si="6"/>
        <v>379.08</v>
      </c>
      <c r="BA6" s="22">
        <f t="shared" si="6"/>
        <v>367.55</v>
      </c>
      <c r="BB6" s="22">
        <f t="shared" si="6"/>
        <v>378.56</v>
      </c>
      <c r="BC6" s="22">
        <f t="shared" si="6"/>
        <v>364.46</v>
      </c>
      <c r="BD6" s="21" t="str">
        <f>IF(BD7="","",IF(BD7="-","【-】","【"&amp;SUBSTITUTE(TEXT(BD7,"#,##0.00"),"-","△")&amp;"】"))</f>
        <v>【252.29】</v>
      </c>
      <c r="BE6" s="22">
        <f>IF(BE7="",NA(),BE7)</f>
        <v>550.16</v>
      </c>
      <c r="BF6" s="22">
        <f t="shared" ref="BF6:BN6" si="7">IF(BF7="",NA(),BF7)</f>
        <v>522.37</v>
      </c>
      <c r="BG6" s="22">
        <f t="shared" si="7"/>
        <v>480.53</v>
      </c>
      <c r="BH6" s="22">
        <f t="shared" si="7"/>
        <v>431.63</v>
      </c>
      <c r="BI6" s="22">
        <f t="shared" si="7"/>
        <v>390.72</v>
      </c>
      <c r="BJ6" s="22">
        <f t="shared" si="7"/>
        <v>402.99</v>
      </c>
      <c r="BK6" s="22">
        <f t="shared" si="7"/>
        <v>398.98</v>
      </c>
      <c r="BL6" s="22">
        <f t="shared" si="7"/>
        <v>418.68</v>
      </c>
      <c r="BM6" s="22">
        <f t="shared" si="7"/>
        <v>395.68</v>
      </c>
      <c r="BN6" s="22">
        <f t="shared" si="7"/>
        <v>403.72</v>
      </c>
      <c r="BO6" s="21" t="str">
        <f>IF(BO7="","",IF(BO7="-","【-】","【"&amp;SUBSTITUTE(TEXT(BO7,"#,##0.00"),"-","△")&amp;"】"))</f>
        <v>【268.07】</v>
      </c>
      <c r="BP6" s="22">
        <f>IF(BP7="",NA(),BP7)</f>
        <v>101.33</v>
      </c>
      <c r="BQ6" s="22">
        <f t="shared" ref="BQ6:BY6" si="8">IF(BQ7="",NA(),BQ7)</f>
        <v>100.36</v>
      </c>
      <c r="BR6" s="22">
        <f t="shared" si="8"/>
        <v>101.74</v>
      </c>
      <c r="BS6" s="22">
        <f t="shared" si="8"/>
        <v>96.43</v>
      </c>
      <c r="BT6" s="22">
        <f t="shared" si="8"/>
        <v>100.89</v>
      </c>
      <c r="BU6" s="22">
        <f t="shared" si="8"/>
        <v>98.66</v>
      </c>
      <c r="BV6" s="22">
        <f t="shared" si="8"/>
        <v>98.64</v>
      </c>
      <c r="BW6" s="22">
        <f t="shared" si="8"/>
        <v>94.78</v>
      </c>
      <c r="BX6" s="22">
        <f t="shared" si="8"/>
        <v>97.59</v>
      </c>
      <c r="BY6" s="22">
        <f t="shared" si="8"/>
        <v>92.17</v>
      </c>
      <c r="BZ6" s="21" t="str">
        <f>IF(BZ7="","",IF(BZ7="-","【-】","【"&amp;SUBSTITUTE(TEXT(BZ7,"#,##0.00"),"-","△")&amp;"】"))</f>
        <v>【97.47】</v>
      </c>
      <c r="CA6" s="22">
        <f>IF(CA7="",NA(),CA7)</f>
        <v>151.27000000000001</v>
      </c>
      <c r="CB6" s="22">
        <f t="shared" ref="CB6:CJ6" si="9">IF(CB7="",NA(),CB7)</f>
        <v>153.02000000000001</v>
      </c>
      <c r="CC6" s="22">
        <f t="shared" si="9"/>
        <v>150.63999999999999</v>
      </c>
      <c r="CD6" s="22">
        <f t="shared" si="9"/>
        <v>159.30000000000001</v>
      </c>
      <c r="CE6" s="22">
        <f t="shared" si="9"/>
        <v>152.94</v>
      </c>
      <c r="CF6" s="22">
        <f t="shared" si="9"/>
        <v>178.59</v>
      </c>
      <c r="CG6" s="22">
        <f t="shared" si="9"/>
        <v>178.92</v>
      </c>
      <c r="CH6" s="22">
        <f t="shared" si="9"/>
        <v>181.3</v>
      </c>
      <c r="CI6" s="22">
        <f t="shared" si="9"/>
        <v>181.71</v>
      </c>
      <c r="CJ6" s="22">
        <f t="shared" si="9"/>
        <v>188.51</v>
      </c>
      <c r="CK6" s="21" t="str">
        <f>IF(CK7="","",IF(CK7="-","【-】","【"&amp;SUBSTITUTE(TEXT(CK7,"#,##0.00"),"-","△")&amp;"】"))</f>
        <v>【174.75】</v>
      </c>
      <c r="CL6" s="22">
        <f>IF(CL7="",NA(),CL7)</f>
        <v>68.92</v>
      </c>
      <c r="CM6" s="22">
        <f t="shared" ref="CM6:CU6" si="10">IF(CM7="",NA(),CM7)</f>
        <v>69.2</v>
      </c>
      <c r="CN6" s="22">
        <f t="shared" si="10"/>
        <v>70.27</v>
      </c>
      <c r="CO6" s="22">
        <f t="shared" si="10"/>
        <v>69.19</v>
      </c>
      <c r="CP6" s="22">
        <f t="shared" si="10"/>
        <v>69.42</v>
      </c>
      <c r="CQ6" s="22">
        <f t="shared" si="10"/>
        <v>55.03</v>
      </c>
      <c r="CR6" s="22">
        <f t="shared" si="10"/>
        <v>55.14</v>
      </c>
      <c r="CS6" s="22">
        <f t="shared" si="10"/>
        <v>55.89</v>
      </c>
      <c r="CT6" s="22">
        <f t="shared" si="10"/>
        <v>55.72</v>
      </c>
      <c r="CU6" s="22">
        <f t="shared" si="10"/>
        <v>55.31</v>
      </c>
      <c r="CV6" s="21" t="str">
        <f>IF(CV7="","",IF(CV7="-","【-】","【"&amp;SUBSTITUTE(TEXT(CV7,"#,##0.00"),"-","△")&amp;"】"))</f>
        <v>【59.97】</v>
      </c>
      <c r="CW6" s="22">
        <f>IF(CW7="",NA(),CW7)</f>
        <v>85.84</v>
      </c>
      <c r="CX6" s="22">
        <f t="shared" ref="CX6:DF6" si="11">IF(CX7="",NA(),CX7)</f>
        <v>85.48</v>
      </c>
      <c r="CY6" s="22">
        <f t="shared" si="11"/>
        <v>85.5</v>
      </c>
      <c r="CZ6" s="22">
        <f t="shared" si="11"/>
        <v>86.47</v>
      </c>
      <c r="DA6" s="22">
        <f t="shared" si="11"/>
        <v>86.04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40.590000000000003</v>
      </c>
      <c r="DI6" s="22">
        <f t="shared" ref="DI6:DQ6" si="12">IF(DI7="",NA(),DI7)</f>
        <v>42.54</v>
      </c>
      <c r="DJ6" s="22">
        <f t="shared" si="12"/>
        <v>44.37</v>
      </c>
      <c r="DK6" s="22">
        <f t="shared" si="12"/>
        <v>46.2</v>
      </c>
      <c r="DL6" s="22">
        <f t="shared" si="12"/>
        <v>47.71</v>
      </c>
      <c r="DM6" s="22">
        <f t="shared" si="12"/>
        <v>48.87</v>
      </c>
      <c r="DN6" s="22">
        <f t="shared" si="12"/>
        <v>49.92</v>
      </c>
      <c r="DO6" s="22">
        <f t="shared" si="12"/>
        <v>50.63</v>
      </c>
      <c r="DP6" s="22">
        <f t="shared" si="12"/>
        <v>51.29</v>
      </c>
      <c r="DQ6" s="22">
        <f t="shared" si="12"/>
        <v>52.2</v>
      </c>
      <c r="DR6" s="21" t="str">
        <f>IF(DR7="","",IF(DR7="-","【-】","【"&amp;SUBSTITUTE(TEXT(DR7,"#,##0.00"),"-","△")&amp;"】"))</f>
        <v>【51.51】</v>
      </c>
      <c r="DS6" s="22">
        <f>IF(DS7="",NA(),DS7)</f>
        <v>6.61</v>
      </c>
      <c r="DT6" s="22">
        <f t="shared" ref="DT6:EB6" si="13">IF(DT7="",NA(),DT7)</f>
        <v>7.2</v>
      </c>
      <c r="DU6" s="22">
        <f t="shared" si="13"/>
        <v>8.9</v>
      </c>
      <c r="DV6" s="22">
        <f t="shared" si="13"/>
        <v>13.62</v>
      </c>
      <c r="DW6" s="22">
        <f t="shared" si="13"/>
        <v>15.68</v>
      </c>
      <c r="DX6" s="22">
        <f t="shared" si="13"/>
        <v>14.85</v>
      </c>
      <c r="DY6" s="22">
        <f t="shared" si="13"/>
        <v>16.88</v>
      </c>
      <c r="DZ6" s="22">
        <f t="shared" si="13"/>
        <v>18.28</v>
      </c>
      <c r="EA6" s="22">
        <f t="shared" si="13"/>
        <v>19.61</v>
      </c>
      <c r="EB6" s="22">
        <f t="shared" si="13"/>
        <v>20.73</v>
      </c>
      <c r="EC6" s="21" t="str">
        <f>IF(EC7="","",IF(EC7="-","【-】","【"&amp;SUBSTITUTE(TEXT(EC7,"#,##0.00"),"-","△")&amp;"】"))</f>
        <v>【23.75】</v>
      </c>
      <c r="ED6" s="22">
        <f>IF(ED7="",NA(),ED7)</f>
        <v>0.6</v>
      </c>
      <c r="EE6" s="22">
        <f t="shared" ref="EE6:EM6" si="14">IF(EE7="",NA(),EE7)</f>
        <v>0.53</v>
      </c>
      <c r="EF6" s="22">
        <f t="shared" si="14"/>
        <v>0.47</v>
      </c>
      <c r="EG6" s="22">
        <f t="shared" si="14"/>
        <v>0.36</v>
      </c>
      <c r="EH6" s="22">
        <f t="shared" si="14"/>
        <v>0.28000000000000003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452084</v>
      </c>
      <c r="D7" s="24">
        <v>46</v>
      </c>
      <c r="E7" s="24">
        <v>1</v>
      </c>
      <c r="F7" s="24">
        <v>0</v>
      </c>
      <c r="G7" s="24">
        <v>1</v>
      </c>
      <c r="H7" s="24" t="s">
        <v>93</v>
      </c>
      <c r="I7" s="24" t="s">
        <v>94</v>
      </c>
      <c r="J7" s="24" t="s">
        <v>95</v>
      </c>
      <c r="K7" s="24" t="s">
        <v>96</v>
      </c>
      <c r="L7" s="24" t="s">
        <v>97</v>
      </c>
      <c r="M7" s="24" t="s">
        <v>98</v>
      </c>
      <c r="N7" s="25" t="s">
        <v>99</v>
      </c>
      <c r="O7" s="25">
        <v>71.94</v>
      </c>
      <c r="P7" s="25">
        <v>85.51</v>
      </c>
      <c r="Q7" s="25">
        <v>3014</v>
      </c>
      <c r="R7" s="25">
        <v>28867</v>
      </c>
      <c r="S7" s="25">
        <v>438.79</v>
      </c>
      <c r="T7" s="25">
        <v>65.790000000000006</v>
      </c>
      <c r="U7" s="25">
        <v>23441</v>
      </c>
      <c r="V7" s="25">
        <v>82.2</v>
      </c>
      <c r="W7" s="25">
        <v>285.17</v>
      </c>
      <c r="X7" s="25">
        <v>110.74</v>
      </c>
      <c r="Y7" s="25">
        <v>109.58</v>
      </c>
      <c r="Z7" s="25">
        <v>110.57</v>
      </c>
      <c r="AA7" s="25">
        <v>104.81</v>
      </c>
      <c r="AB7" s="25">
        <v>108.84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258.89</v>
      </c>
      <c r="AU7" s="25">
        <v>285.26</v>
      </c>
      <c r="AV7" s="25">
        <v>297.32</v>
      </c>
      <c r="AW7" s="25">
        <v>311.27999999999997</v>
      </c>
      <c r="AX7" s="25">
        <v>287.10000000000002</v>
      </c>
      <c r="AY7" s="25">
        <v>369.69</v>
      </c>
      <c r="AZ7" s="25">
        <v>379.08</v>
      </c>
      <c r="BA7" s="25">
        <v>367.55</v>
      </c>
      <c r="BB7" s="25">
        <v>378.56</v>
      </c>
      <c r="BC7" s="25">
        <v>364.46</v>
      </c>
      <c r="BD7" s="25">
        <v>252.29</v>
      </c>
      <c r="BE7" s="25">
        <v>550.16</v>
      </c>
      <c r="BF7" s="25">
        <v>522.37</v>
      </c>
      <c r="BG7" s="25">
        <v>480.53</v>
      </c>
      <c r="BH7" s="25">
        <v>431.63</v>
      </c>
      <c r="BI7" s="25">
        <v>390.72</v>
      </c>
      <c r="BJ7" s="25">
        <v>402.99</v>
      </c>
      <c r="BK7" s="25">
        <v>398.98</v>
      </c>
      <c r="BL7" s="25">
        <v>418.68</v>
      </c>
      <c r="BM7" s="25">
        <v>395.68</v>
      </c>
      <c r="BN7" s="25">
        <v>403.72</v>
      </c>
      <c r="BO7" s="25">
        <v>268.07</v>
      </c>
      <c r="BP7" s="25">
        <v>101.33</v>
      </c>
      <c r="BQ7" s="25">
        <v>100.36</v>
      </c>
      <c r="BR7" s="25">
        <v>101.74</v>
      </c>
      <c r="BS7" s="25">
        <v>96.43</v>
      </c>
      <c r="BT7" s="25">
        <v>100.89</v>
      </c>
      <c r="BU7" s="25">
        <v>98.66</v>
      </c>
      <c r="BV7" s="25">
        <v>98.64</v>
      </c>
      <c r="BW7" s="25">
        <v>94.78</v>
      </c>
      <c r="BX7" s="25">
        <v>97.59</v>
      </c>
      <c r="BY7" s="25">
        <v>92.17</v>
      </c>
      <c r="BZ7" s="25">
        <v>97.47</v>
      </c>
      <c r="CA7" s="25">
        <v>151.27000000000001</v>
      </c>
      <c r="CB7" s="25">
        <v>153.02000000000001</v>
      </c>
      <c r="CC7" s="25">
        <v>150.63999999999999</v>
      </c>
      <c r="CD7" s="25">
        <v>159.30000000000001</v>
      </c>
      <c r="CE7" s="25">
        <v>152.94</v>
      </c>
      <c r="CF7" s="25">
        <v>178.59</v>
      </c>
      <c r="CG7" s="25">
        <v>178.92</v>
      </c>
      <c r="CH7" s="25">
        <v>181.3</v>
      </c>
      <c r="CI7" s="25">
        <v>181.71</v>
      </c>
      <c r="CJ7" s="25">
        <v>188.51</v>
      </c>
      <c r="CK7" s="25">
        <v>174.75</v>
      </c>
      <c r="CL7" s="25">
        <v>68.92</v>
      </c>
      <c r="CM7" s="25">
        <v>69.2</v>
      </c>
      <c r="CN7" s="25">
        <v>70.27</v>
      </c>
      <c r="CO7" s="25">
        <v>69.19</v>
      </c>
      <c r="CP7" s="25">
        <v>69.42</v>
      </c>
      <c r="CQ7" s="25">
        <v>55.03</v>
      </c>
      <c r="CR7" s="25">
        <v>55.14</v>
      </c>
      <c r="CS7" s="25">
        <v>55.89</v>
      </c>
      <c r="CT7" s="25">
        <v>55.72</v>
      </c>
      <c r="CU7" s="25">
        <v>55.31</v>
      </c>
      <c r="CV7" s="25">
        <v>59.97</v>
      </c>
      <c r="CW7" s="25">
        <v>85.84</v>
      </c>
      <c r="CX7" s="25">
        <v>85.48</v>
      </c>
      <c r="CY7" s="25">
        <v>85.5</v>
      </c>
      <c r="CZ7" s="25">
        <v>86.47</v>
      </c>
      <c r="DA7" s="25">
        <v>86.04</v>
      </c>
      <c r="DB7" s="25">
        <v>81.900000000000006</v>
      </c>
      <c r="DC7" s="25">
        <v>81.39</v>
      </c>
      <c r="DD7" s="25">
        <v>81.27</v>
      </c>
      <c r="DE7" s="25">
        <v>81.260000000000005</v>
      </c>
      <c r="DF7" s="25">
        <v>80.36</v>
      </c>
      <c r="DG7" s="25">
        <v>89.76</v>
      </c>
      <c r="DH7" s="25">
        <v>40.590000000000003</v>
      </c>
      <c r="DI7" s="25">
        <v>42.54</v>
      </c>
      <c r="DJ7" s="25">
        <v>44.37</v>
      </c>
      <c r="DK7" s="25">
        <v>46.2</v>
      </c>
      <c r="DL7" s="25">
        <v>47.71</v>
      </c>
      <c r="DM7" s="25">
        <v>48.87</v>
      </c>
      <c r="DN7" s="25">
        <v>49.92</v>
      </c>
      <c r="DO7" s="25">
        <v>50.63</v>
      </c>
      <c r="DP7" s="25">
        <v>51.29</v>
      </c>
      <c r="DQ7" s="25">
        <v>52.2</v>
      </c>
      <c r="DR7" s="25">
        <v>51.51</v>
      </c>
      <c r="DS7" s="25">
        <v>6.61</v>
      </c>
      <c r="DT7" s="25">
        <v>7.2</v>
      </c>
      <c r="DU7" s="25">
        <v>8.9</v>
      </c>
      <c r="DV7" s="25">
        <v>13.62</v>
      </c>
      <c r="DW7" s="25">
        <v>15.68</v>
      </c>
      <c r="DX7" s="25">
        <v>14.85</v>
      </c>
      <c r="DY7" s="25">
        <v>16.88</v>
      </c>
      <c r="DZ7" s="25">
        <v>18.28</v>
      </c>
      <c r="EA7" s="25">
        <v>19.61</v>
      </c>
      <c r="EB7" s="25">
        <v>20.73</v>
      </c>
      <c r="EC7" s="25">
        <v>23.75</v>
      </c>
      <c r="ED7" s="25">
        <v>0.6</v>
      </c>
      <c r="EE7" s="25">
        <v>0.53</v>
      </c>
      <c r="EF7" s="25">
        <v>0.47</v>
      </c>
      <c r="EG7" s="25">
        <v>0.36</v>
      </c>
      <c r="EH7" s="25">
        <v>0.28000000000000003</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 聖大</cp:lastModifiedBy>
  <cp:lastPrinted>2024-01-22T06:12:56Z</cp:lastPrinted>
  <dcterms:created xsi:type="dcterms:W3CDTF">2023-12-05T01:02:27Z</dcterms:created>
  <dcterms:modified xsi:type="dcterms:W3CDTF">2024-02-26T04:51:49Z</dcterms:modified>
  <cp:category/>
</cp:coreProperties>
</file>