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4市町村→県\01法適用\01上水道\"/>
    </mc:Choice>
  </mc:AlternateContent>
  <xr:revisionPtr revIDLastSave="0" documentId="13_ncr:1_{1D6D141F-CAFE-4231-A3F0-2BD2E70B1D1B}" xr6:coauthVersionLast="47" xr6:coauthVersionMax="47" xr10:uidLastSave="{00000000-0000-0000-0000-000000000000}"/>
  <workbookProtection workbookAlgorithmName="SHA-512" workbookHashValue="HYR3nLeGon4q2yUGkblvegIPgAQk4KKO75Szmv9cNtAvASWh/TtncUIMr392CASMR8wZt6Bh2WkkVeNYT1HlYw==" workbookSaltValue="fpaIVy7Ll4D+i5wODoG4TQ==" workbookSpinCount="100000" lockStructure="1"/>
  <bookViews>
    <workbookView xWindow="72" yWindow="24" windowWidth="22968" windowHeight="1233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M6" i="5"/>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F85" i="4"/>
  <c r="BB10" i="4"/>
  <c r="AT10" i="4"/>
  <c r="I10" i="4"/>
  <c r="B10" i="4"/>
  <c r="BB8" i="4"/>
  <c r="AT8" i="4"/>
  <c r="AL8" i="4"/>
  <c r="AD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<sst xmlns="http://schemas.openxmlformats.org/spreadsheetml/2006/main" count="228" uniqueCount="114">
  <si>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</si>
  <si>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</si>
  <si>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</si>
  <si>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</si>
  <si>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</si>
  <si>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</si>
  <si>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</si>
  <si>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</si>
  <si>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</si>
  <si>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</si>
  <si>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</si>
  <si>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</si>
  <si>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</si>
  <si>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</si>
  <si>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</si>
  <si>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</si>
  <si>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</si>
  <si>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</si>
  <si>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</si>
  <si>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</si>
  <si>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</si>
  <si>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</si>
  <si>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</si>
  <si>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</si>
  <si>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</si>
  <si>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</si>
  <si>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</si>
  <si>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</si>
  <si>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</si>
  <si>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</si>
  <si>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</si>
  <si>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</si>
  <si>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</si>
  <si>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</si>
  <si>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</si>
  <si>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</si>
  <si>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</si>
  <si>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</si>
  <si>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</si>
  <si>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</si>
  <si>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</si>
  <si>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</si>
  <si>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</si>
  <si>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</si>
  <si>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</si>
  <si>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</si>
  <si>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</si>
  <si>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</si>
  <si>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</si>
  <si>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</si>
  <si>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</si>
  <si>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</si>
  <si>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</si>
  <si>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</si>
  <si>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</si>
  <si>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</si>
  <si>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</si>
  <si>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</si>
  <si>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</si>
  <si>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</si>
  <si>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</si>
  <si>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</si>
  <si>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</si>
  <si>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</si>
  <si>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</si>
  <si>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</si>
  <si>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</si>
  <si>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</si>
  <si>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</si>
  <si>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</si>
  <si>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</si>
  <si>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</si>
  <si>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</si>
  <si>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</si>
  <si>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</si>
  <si>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</si>
  <si>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</si>
  <si>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</si>
  <si>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</si>
  <si>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</si>
  <si>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</si>
  <si>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</si>
  <si>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</si>
  <si>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</si>
  <si>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</si>
  <si>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</si>
  <si>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</si>
  <si>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</si>
  <si>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</si>
  <si>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</si>
  <si>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</si>
  <si>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</si>
  <si>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</si>
  <si>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三股町</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</si>
  <si>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</si>
  <si>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</si>
  <si>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</si>
  <si>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</si>
  <si>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</si>
  <si>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</si>
  <si>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</si>
  <si>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</si>
  <si>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</si>
  <si>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</si>
  <si>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</si>
  <si>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</si>
  <si>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</si>
  <si>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</si>
  <si>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</si>
  <si>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</si>
  <si>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</si>
  <si>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①経常収支比率は100％を超え、類似団体平均を13.63</t>
    </r>
    <r>
      <rPr>
        <sz val="11"/>
        <color rgb="FFFF0000"/>
        <rFont val="ＭＳ ゴシック"/>
        <family val="3"/>
        <charset val="128"/>
      </rPr>
      <t>ポイント</t>
    </r>
    <r>
      <rPr>
        <sz val="11"/>
        <rFont val="ＭＳ ゴシック"/>
        <family val="3"/>
        <charset val="128"/>
      </rPr>
      <t>上回っており、維持管理費用等を賄える健全な経営を維持できている。
②累積欠損金比率は、引き続き0％である。
③流動比率は、100％を超え昨年度より15.57</t>
    </r>
    <r>
      <rPr>
        <sz val="11"/>
        <color rgb="FFFF0000"/>
        <rFont val="ＭＳ ゴシック"/>
        <family val="3"/>
        <charset val="128"/>
      </rPr>
      <t>ポイント</t>
    </r>
    <r>
      <rPr>
        <sz val="11"/>
        <rFont val="ＭＳ ゴシック"/>
        <family val="3"/>
        <charset val="128"/>
      </rPr>
      <t>増加した。類似団体平均と比べ70.36</t>
    </r>
    <r>
      <rPr>
        <sz val="11"/>
        <color rgb="FFFF0000"/>
        <rFont val="ＭＳ ゴシック"/>
        <family val="3"/>
        <charset val="128"/>
      </rPr>
      <t>ポイント</t>
    </r>
    <r>
      <rPr>
        <sz val="11"/>
        <rFont val="ＭＳ ゴシック"/>
        <family val="3"/>
        <charset val="128"/>
      </rPr>
      <t>下回っているものの、平均との差は昨年度より29.67</t>
    </r>
    <r>
      <rPr>
        <sz val="11"/>
        <color rgb="FFFF0000"/>
        <rFont val="ＭＳ ゴシック"/>
        <family val="3"/>
        <charset val="128"/>
      </rPr>
      <t>ポイント</t>
    </r>
    <r>
      <rPr>
        <sz val="11"/>
        <rFont val="ＭＳ ゴシック"/>
        <family val="3"/>
        <charset val="128"/>
      </rPr>
      <t>縮小しており、引き続き計画的な執行で経営健全化を図っていきたい。
④企業債残高対給水収益比率は類似団体平均値を75.28</t>
    </r>
    <r>
      <rPr>
        <sz val="11"/>
        <color rgb="FFFF0000"/>
        <rFont val="ＭＳ ゴシック"/>
        <family val="3"/>
        <charset val="128"/>
      </rPr>
      <t>ポイント</t>
    </r>
    <r>
      <rPr>
        <sz val="11"/>
        <rFont val="ＭＳ ゴシック"/>
        <family val="3"/>
        <charset val="128"/>
      </rPr>
      <t>下回った。今後も数年間は起債予定が無く、償還残高は年々減少していく見通しである。
⑤料金回収率は、昨年度より13.01</t>
    </r>
    <r>
      <rPr>
        <sz val="11"/>
        <color rgb="FFFF0000"/>
        <rFont val="ＭＳ ゴシック"/>
        <family val="3"/>
        <charset val="128"/>
      </rPr>
      <t>ポイント</t>
    </r>
    <r>
      <rPr>
        <sz val="11"/>
        <rFont val="ＭＳ ゴシック"/>
        <family val="3"/>
        <charset val="128"/>
      </rPr>
      <t>の減となっているものの、類似団体平均より7.44</t>
    </r>
    <r>
      <rPr>
        <sz val="11"/>
        <color rgb="FFFF0000"/>
        <rFont val="ＭＳ ゴシック"/>
        <family val="3"/>
        <charset val="128"/>
      </rPr>
      <t>ポイント</t>
    </r>
    <r>
      <rPr>
        <sz val="11"/>
        <rFont val="ＭＳ ゴシック"/>
        <family val="3"/>
        <charset val="128"/>
      </rPr>
      <t>高くなっている。今後はさらに費用削減を意識し健全経営を図っていく。
⑥給水原価は、昨年度より2.67円の増だが、類似団体と比べ64.79円低く、安価で提供できており、今後も継続していけるように投資の効率化や維持管理費の削減等、経営改善の検討も行う。
⑦施設利用率は、昨年度より1.19</t>
    </r>
    <r>
      <rPr>
        <sz val="11"/>
        <color rgb="FFFF0000"/>
        <rFont val="ＭＳ ゴシック"/>
        <family val="3"/>
        <charset val="128"/>
      </rPr>
      <t>ポイント</t>
    </r>
    <r>
      <rPr>
        <sz val="11"/>
        <rFont val="ＭＳ ゴシック"/>
        <family val="3"/>
        <charset val="128"/>
      </rPr>
      <t>の減であるが、類似団体との経年的な比較では上回っている。現状及び将来の分析を行い適切な施設稼働を継続していく。
⑧有収率は、昨年度より0.68</t>
    </r>
    <r>
      <rPr>
        <sz val="11"/>
        <color rgb="FFFF0000"/>
        <rFont val="ＭＳ ゴシック"/>
        <family val="3"/>
        <charset val="128"/>
      </rPr>
      <t>ポイント</t>
    </r>
    <r>
      <rPr>
        <sz val="11"/>
        <rFont val="ＭＳ ゴシック"/>
        <family val="3"/>
        <charset val="128"/>
      </rPr>
      <t>の増となり類似団体平均値よりも1.49</t>
    </r>
    <r>
      <rPr>
        <sz val="11"/>
        <color rgb="FFFF0000"/>
        <rFont val="ＭＳ ゴシック"/>
        <family val="3"/>
        <charset val="128"/>
      </rPr>
      <t>ポイント</t>
    </r>
    <r>
      <rPr>
        <sz val="11"/>
        <rFont val="ＭＳ ゴシック"/>
        <family val="3"/>
        <charset val="128"/>
      </rPr>
      <t>高い。今後も引き続き管路の漏水調査等、施設の維持管理に努め適切な施設稼働を継続する。</t>
    </r>
    <rPh sb="114" eb="116">
      <t>ゾウカ</t>
    </rPh>
    <rPh sb="126" eb="127">
      <t>クラ</t>
    </rPh>
    <rPh sb="147" eb="149">
      <t>ヘイキン</t>
    </rPh>
    <rPh sb="151" eb="152">
      <t>サ</t>
    </rPh>
    <rPh sb="153" eb="156">
      <t>サクネンド</t>
    </rPh>
    <rPh sb="167" eb="169">
      <t>シュクショウ</t>
    </rPh>
    <rPh sb="174" eb="175">
      <t>ヒ</t>
    </rPh>
    <rPh sb="176" eb="177">
      <t>ツヅ</t>
    </rPh>
    <rPh sb="236" eb="238">
      <t>コンゴ</t>
    </rPh>
    <rPh sb="239" eb="241">
      <t>スウネン</t>
    </rPh>
    <rPh sb="241" eb="242">
      <t>カン</t>
    </rPh>
    <rPh sb="243" eb="247">
      <t>キサイヨテイ</t>
    </rPh>
    <rPh sb="248" eb="249">
      <t>ナ</t>
    </rPh>
    <rPh sb="253" eb="255">
      <t>ザンダカ</t>
    </rPh>
    <rPh sb="256" eb="258">
      <t>ネンネン</t>
    </rPh>
    <rPh sb="258" eb="260">
      <t>ゲンショウ</t>
    </rPh>
    <rPh sb="264" eb="266">
      <t>ミトオ</t>
    </rPh>
    <rPh sb="280" eb="283">
      <t>サクネンド</t>
    </rPh>
    <rPh sb="295" eb="296">
      <t>ゲン</t>
    </rPh>
    <rPh sb="330" eb="332">
      <t>コンゴ</t>
    </rPh>
    <rPh sb="341" eb="343">
      <t>イシキ</t>
    </rPh>
    <rPh sb="372" eb="373">
      <t>エン</t>
    </rPh>
    <rPh sb="374" eb="375">
      <t>ゾウ</t>
    </rPh>
    <rPh sb="390" eb="391">
      <t>エン</t>
    </rPh>
    <rPh sb="391" eb="392">
      <t>ヒク</t>
    </rPh>
    <rPh sb="469" eb="470">
      <t>ゲン</t>
    </rPh>
    <rPh sb="498" eb="499">
      <t>オヨ</t>
    </rPh>
    <rPh sb="500" eb="502">
      <t>ショウライ</t>
    </rPh>
    <rPh sb="544" eb="545">
      <t>ゾウ</t>
    </rPh>
    <rPh sb="566" eb="567">
      <t>タカ</t>
    </rPh>
    <rPh sb="569" eb="571">
      <t>コンゴ</t>
    </rPh>
    <rPh sb="572" eb="573">
      <t>ヒ</t>
    </rPh>
    <rPh sb="574" eb="575">
      <t>ツヅ</t>
    </rPh>
    <rPh sb="576" eb="578">
      <t>カンロ</t>
    </rPh>
    <rPh sb="579" eb="583">
      <t>ロウスイチョウサ</t>
    </rPh>
    <rPh sb="583" eb="584">
      <t>トウ</t>
    </rPh>
    <phoneticPr fontId="4"/>
  </si>
  <si>
    <r>
      <t>①有形固定資産減価償却率は、年次的に増え、また類似団体の平均を上回っており老朽化が徐々に進んでいることを表している。更新等の財源の確保や投資計画が必要であるといえる。
②管路経年化率は、昨年度より0.56</t>
    </r>
    <r>
      <rPr>
        <sz val="11"/>
        <color rgb="FFFF0000"/>
        <rFont val="ＭＳ ゴシック"/>
        <family val="3"/>
        <charset val="128"/>
      </rPr>
      <t>ポイント</t>
    </r>
    <r>
      <rPr>
        <sz val="11"/>
        <rFont val="ＭＳ ゴシック"/>
        <family val="3"/>
        <charset val="128"/>
      </rPr>
      <t>の増で、年次的に横ばいである。類似団体の平均との比較では下回っている。今後も引き続き毎年計画的に、老朽化した管路の更新及び石綿管の交換を行い管路の老朽化対策に取り組みたい。
③管路更新率は、昨年度より0.55</t>
    </r>
    <r>
      <rPr>
        <sz val="11"/>
        <color rgb="FFFF0000"/>
        <rFont val="ＭＳ ゴシック"/>
        <family val="3"/>
        <charset val="128"/>
      </rPr>
      <t>ポイント</t>
    </r>
    <r>
      <rPr>
        <sz val="11"/>
        <rFont val="ＭＳ ゴシック"/>
        <family val="3"/>
        <charset val="128"/>
      </rPr>
      <t>の増で、類似団体との比較では0.70</t>
    </r>
    <r>
      <rPr>
        <sz val="11"/>
        <color rgb="FFFF0000"/>
        <rFont val="ＭＳ ゴシック"/>
        <family val="3"/>
        <charset val="128"/>
      </rPr>
      <t>ポイント</t>
    </r>
    <r>
      <rPr>
        <sz val="11"/>
        <rFont val="ＭＳ ゴシック"/>
        <family val="3"/>
        <charset val="128"/>
      </rPr>
      <t>上回った。今後も管路の更新ペースや状況の把握を行っていきたい。</t>
    </r>
    <rPh sb="14" eb="16">
      <t>ネンジ</t>
    </rPh>
    <rPh sb="107" eb="108">
      <t>ゾウ</t>
    </rPh>
    <rPh sb="110" eb="112">
      <t>ネンジ</t>
    </rPh>
    <rPh sb="215" eb="216">
      <t>ゾウ</t>
    </rPh>
    <rPh sb="236" eb="237">
      <t>ウエ</t>
    </rPh>
    <phoneticPr fontId="4"/>
  </si>
  <si>
    <r>
      <t>　三股町は前年度より人口が</t>
    </r>
    <r>
      <rPr>
        <sz val="11"/>
        <rFont val="ＭＳ ゴシック"/>
        <family val="3"/>
        <charset val="128"/>
      </rPr>
      <t>0.4</t>
    </r>
    <r>
      <rPr>
        <sz val="11"/>
        <color rgb="FFFF0000"/>
        <rFont val="ＭＳ ゴシック"/>
        <family val="3"/>
        <charset val="128"/>
      </rPr>
      <t>ポイント</t>
    </r>
    <r>
      <rPr>
        <sz val="11"/>
        <color theme="1"/>
        <rFont val="ＭＳ ゴシック"/>
        <family val="3"/>
        <charset val="128"/>
      </rPr>
      <t xml:space="preserve">減少しており、今後は少子高齢化による人口減少や、住民の節水に対する意識向上による給水収益の減少を見越して、費用削減に取り組む必要がある。
　また老朽化の状況については令和2年度水道ビジョンで示されたとおり、現行料金を維持しつつ財政収支の均衡が可能な投資規模に沿って、今後も管路更新事業を継続していきたい。
</t>
    </r>
    <rPh sb="5" eb="6">
      <t>ゼン</t>
    </rPh>
    <rPh sb="20" eb="22">
      <t>ゲンショウ</t>
    </rPh>
    <rPh sb="27" eb="29">
      <t>コンゴ</t>
    </rPh>
    <rPh sb="60" eb="64">
      <t>キュウスイシュウエキ</t>
    </rPh>
    <rPh sb="65" eb="67">
      <t>ゲンショウ</t>
    </rPh>
    <rPh sb="68" eb="70">
      <t>ミコ</t>
    </rPh>
    <rPh sb="78" eb="79">
      <t>ト</t>
    </rPh>
    <rPh sb="80" eb="81">
      <t>ク</t>
    </rPh>
    <rPh sb="103" eb="105">
      <t>レイワ</t>
    </rPh>
    <rPh sb="106" eb="108">
      <t>ネンド</t>
    </rPh>
    <rPh sb="108" eb="110">
      <t>スイドウ</t>
    </rPh>
    <rPh sb="115" eb="116">
      <t>シメ</t>
    </rPh>
    <rPh sb="123" eb="127">
      <t>ゲンコウリョウキン</t>
    </rPh>
    <rPh sb="128" eb="130">
      <t>イジ</t>
    </rPh>
    <rPh sb="133" eb="137">
      <t>ザイセイシュウシ</t>
    </rPh>
    <rPh sb="138" eb="140">
      <t>キンコウ</t>
    </rPh>
    <rPh sb="141" eb="143">
      <t>カノウ</t>
    </rPh>
    <rPh sb="144" eb="148">
      <t>トウシキボ</t>
    </rPh>
    <rPh sb="149" eb="150">
      <t>ソ</t>
    </rPh>
    <rPh sb="153" eb="155">
      <t>コンゴ</t>
    </rPh>
    <rPh sb="156" eb="160">
      <t>カンロコウシン</t>
    </rPh>
    <rPh sb="160" eb="162">
      <t>ジギョウ</t>
    </rPh>
    <rPh sb="163" eb="165">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</si>
</sst>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0.91</c:v>
                </c:pt>
                <c:pt idx="1">
                  <c:v>1.1599999999999999</c:v>
                </c:pt>
                <c:pt idx="2">
                  <c:v>0.2</c:v>
                </c:pt>
                <c:pt idx="3">
                  <c:v>0.65</c:v>
                </c:pt>
                <c:pt idx="4">
                  <c:v>1.2</c:v>
                </c:pt>
              </c:numCache>
            </c:numRef>
          </c:val>
          <c:extLst>
            <c:ext xmlns:c16="http://schemas.microsoft.com/office/drawing/2014/chart" uri="{C3380CC4-5D6E-409C-BE32-E72D297353CC}">
              <c16:uniqueId val="{00000000-6089-4EF7-8E74-848ABCBB90A9}"/>
            </c:ext>
          </c:extLst>
        </c:ser>
        <c:dLbls>
          <c:showLegendKey val="0"/>
          <c:showVal val="0"/>
          <c:showCatName val="0"/>
          <c:showSerName val="0"/>
          <c:showPercent val="0"/>
          <c:showBubbleSize val="0"/>
        </c:dLbls>
        <c:gapWidth val="150"/>
        <c:axId val="338418624"/>
        <c:axId val="512171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6089-4EF7-8E74-848ABCBB90A9}"/>
            </c:ext>
          </c:extLst>
        </c:ser>
        <c:dLbls>
          <c:showLegendKey val="0"/>
          <c:showVal val="0"/>
          <c:showCatName val="0"/>
          <c:showSerName val="0"/>
          <c:showPercent val="0"/>
          <c:showBubbleSize val="0"/>
        </c:dLbls>
        <c:marker val="1"/>
        <c:smooth val="0"/>
        <c:axId val="338418624"/>
        <c:axId val="512171432"/>
      </c:lineChart>
      <c:dateAx>
        <c:axId val="338418624"/>
        <c:scaling>
          <c:orientation val="minMax"/>
        </c:scaling>
        <c:delete val="1"/>
        <c:axPos val="b"/>
        <c:numFmt formatCode="&quot;H&quot;yy" sourceLinked="1"/>
        <c:majorTickMark val="none"/>
        <c:minorTickMark val="none"/>
        <c:tickLblPos val="none"/>
        <c:crossAx val="512171432"/>
        <c:crosses val="autoZero"/>
        <c:auto val="1"/>
        <c:lblOffset val="100"/>
        <c:baseTimeUnit val="years"/>
      </c:dateAx>
      <c:valAx>
        <c:axId val="51217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41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67.86</c:v>
                </c:pt>
                <c:pt idx="1">
                  <c:v>71.02</c:v>
                </c:pt>
                <c:pt idx="2">
                  <c:v>75.16</c:v>
                </c:pt>
                <c:pt idx="3">
                  <c:v>78.48</c:v>
                </c:pt>
                <c:pt idx="4">
                  <c:v>77.290000000000006</c:v>
                </c:pt>
              </c:numCache>
            </c:numRef>
          </c:val>
          <c:extLst>
            <c:ext xmlns:c16="http://schemas.microsoft.com/office/drawing/2014/chart" uri="{C3380CC4-5D6E-409C-BE32-E72D297353CC}">
              <c16:uniqueId val="{00000000-85CA-4DEF-8A01-6C99FBB8A71F}"/>
            </c:ext>
          </c:extLst>
        </c:ser>
        <c:dLbls>
          <c:showLegendKey val="0"/>
          <c:showVal val="0"/>
          <c:showCatName val="0"/>
          <c:showSerName val="0"/>
          <c:showPercent val="0"/>
          <c:showBubbleSize val="0"/>
        </c:dLbls>
        <c:gapWidth val="150"/>
        <c:axId val="513000664"/>
        <c:axId val="51300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85CA-4DEF-8A01-6C99FBB8A71F}"/>
            </c:ext>
          </c:extLst>
        </c:ser>
        <c:dLbls>
          <c:showLegendKey val="0"/>
          <c:showVal val="0"/>
          <c:showCatName val="0"/>
          <c:showSerName val="0"/>
          <c:showPercent val="0"/>
          <c:showBubbleSize val="0"/>
        </c:dLbls>
        <c:marker val="1"/>
        <c:smooth val="0"/>
        <c:axId val="513000664"/>
        <c:axId val="513005760"/>
      </c:lineChart>
      <c:dateAx>
        <c:axId val="513000664"/>
        <c:scaling>
          <c:orientation val="minMax"/>
        </c:scaling>
        <c:delete val="1"/>
        <c:axPos val="b"/>
        <c:numFmt formatCode="&quot;H&quot;yy" sourceLinked="1"/>
        <c:majorTickMark val="none"/>
        <c:minorTickMark val="none"/>
        <c:tickLblPos val="none"/>
        <c:crossAx val="513005760"/>
        <c:crosses val="autoZero"/>
        <c:auto val="1"/>
        <c:lblOffset val="100"/>
        <c:baseTimeUnit val="years"/>
      </c:dateAx>
      <c:valAx>
        <c:axId val="51300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00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91.78</c:v>
                </c:pt>
                <c:pt idx="1">
                  <c:v>87.21</c:v>
                </c:pt>
                <c:pt idx="2">
                  <c:v>84.53</c:v>
                </c:pt>
                <c:pt idx="3">
                  <c:v>81.17</c:v>
                </c:pt>
                <c:pt idx="4">
                  <c:v>81.849999999999994</c:v>
                </c:pt>
              </c:numCache>
            </c:numRef>
          </c:val>
          <c:extLst>
            <c:ext xmlns:c16="http://schemas.microsoft.com/office/drawing/2014/chart" uri="{C3380CC4-5D6E-409C-BE32-E72D297353CC}">
              <c16:uniqueId val="{00000000-5882-4566-8522-700B42C5826D}"/>
            </c:ext>
          </c:extLst>
        </c:ser>
        <c:dLbls>
          <c:showLegendKey val="0"/>
          <c:showVal val="0"/>
          <c:showCatName val="0"/>
          <c:showSerName val="0"/>
          <c:showPercent val="0"/>
          <c:showBubbleSize val="0"/>
        </c:dLbls>
        <c:gapWidth val="150"/>
        <c:axId val="513006544"/>
        <c:axId val="51300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5882-4566-8522-700B42C5826D}"/>
            </c:ext>
          </c:extLst>
        </c:ser>
        <c:dLbls>
          <c:showLegendKey val="0"/>
          <c:showVal val="0"/>
          <c:showCatName val="0"/>
          <c:showSerName val="0"/>
          <c:showPercent val="0"/>
          <c:showBubbleSize val="0"/>
        </c:dLbls>
        <c:marker val="1"/>
        <c:smooth val="0"/>
        <c:axId val="513006544"/>
        <c:axId val="513007720"/>
      </c:lineChart>
      <c:dateAx>
        <c:axId val="513006544"/>
        <c:scaling>
          <c:orientation val="minMax"/>
        </c:scaling>
        <c:delete val="1"/>
        <c:axPos val="b"/>
        <c:numFmt formatCode="&quot;H&quot;yy" sourceLinked="1"/>
        <c:majorTickMark val="none"/>
        <c:minorTickMark val="none"/>
        <c:tickLblPos val="none"/>
        <c:crossAx val="513007720"/>
        <c:crosses val="autoZero"/>
        <c:auto val="1"/>
        <c:lblOffset val="100"/>
        <c:baseTimeUnit val="years"/>
      </c:dateAx>
      <c:valAx>
        <c:axId val="513007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00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118.83</c:v>
                </c:pt>
                <c:pt idx="1">
                  <c:v>118.99</c:v>
                </c:pt>
                <c:pt idx="2">
                  <c:v>122.05</c:v>
                </c:pt>
                <c:pt idx="3">
                  <c:v>123.7</c:v>
                </c:pt>
                <c:pt idx="4">
                  <c:v>119.55</c:v>
                </c:pt>
              </c:numCache>
            </c:numRef>
          </c:val>
          <c:extLst>
            <c:ext xmlns:c16="http://schemas.microsoft.com/office/drawing/2014/chart" uri="{C3380CC4-5D6E-409C-BE32-E72D297353CC}">
              <c16:uniqueId val="{00000000-5D9F-4160-BE0D-B67774F0C960}"/>
            </c:ext>
          </c:extLst>
        </c:ser>
        <c:dLbls>
          <c:showLegendKey val="0"/>
          <c:showVal val="0"/>
          <c:showCatName val="0"/>
          <c:showSerName val="0"/>
          <c:showPercent val="0"/>
          <c:showBubbleSize val="0"/>
        </c:dLbls>
        <c:gapWidth val="150"/>
        <c:axId val="338794232"/>
        <c:axId val="33879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5D9F-4160-BE0D-B67774F0C960}"/>
            </c:ext>
          </c:extLst>
        </c:ser>
        <c:dLbls>
          <c:showLegendKey val="0"/>
          <c:showVal val="0"/>
          <c:showCatName val="0"/>
          <c:showSerName val="0"/>
          <c:showPercent val="0"/>
          <c:showBubbleSize val="0"/>
        </c:dLbls>
        <c:marker val="1"/>
        <c:smooth val="0"/>
        <c:axId val="338794232"/>
        <c:axId val="338798720"/>
      </c:lineChart>
      <c:dateAx>
        <c:axId val="338794232"/>
        <c:scaling>
          <c:orientation val="minMax"/>
        </c:scaling>
        <c:delete val="1"/>
        <c:axPos val="b"/>
        <c:numFmt formatCode="&quot;H&quot;yy" sourceLinked="1"/>
        <c:majorTickMark val="none"/>
        <c:minorTickMark val="none"/>
        <c:tickLblPos val="none"/>
        <c:crossAx val="338798720"/>
        <c:crosses val="autoZero"/>
        <c:auto val="1"/>
        <c:lblOffset val="100"/>
        <c:baseTimeUnit val="years"/>
      </c:dateAx>
      <c:valAx>
        <c:axId val="338798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879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49.98</c:v>
                </c:pt>
                <c:pt idx="1">
                  <c:v>51.35</c:v>
                </c:pt>
                <c:pt idx="2">
                  <c:v>52.73</c:v>
                </c:pt>
                <c:pt idx="3">
                  <c:v>53.9</c:v>
                </c:pt>
                <c:pt idx="4">
                  <c:v>55.05</c:v>
                </c:pt>
              </c:numCache>
            </c:numRef>
          </c:val>
          <c:extLst>
            <c:ext xmlns:c16="http://schemas.microsoft.com/office/drawing/2014/chart" uri="{C3380CC4-5D6E-409C-BE32-E72D297353CC}">
              <c16:uniqueId val="{00000000-B237-45D9-9D9D-4DD3988E6BFD}"/>
            </c:ext>
          </c:extLst>
        </c:ser>
        <c:dLbls>
          <c:showLegendKey val="0"/>
          <c:showVal val="0"/>
          <c:showCatName val="0"/>
          <c:showSerName val="0"/>
          <c:showPercent val="0"/>
          <c:showBubbleSize val="0"/>
        </c:dLbls>
        <c:gapWidth val="150"/>
        <c:axId val="512225816"/>
        <c:axId val="33881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B237-45D9-9D9D-4DD3988E6BFD}"/>
            </c:ext>
          </c:extLst>
        </c:ser>
        <c:dLbls>
          <c:showLegendKey val="0"/>
          <c:showVal val="0"/>
          <c:showCatName val="0"/>
          <c:showSerName val="0"/>
          <c:showPercent val="0"/>
          <c:showBubbleSize val="0"/>
        </c:dLbls>
        <c:marker val="1"/>
        <c:smooth val="0"/>
        <c:axId val="512225816"/>
        <c:axId val="338818144"/>
      </c:lineChart>
      <c:dateAx>
        <c:axId val="512225816"/>
        <c:scaling>
          <c:orientation val="minMax"/>
        </c:scaling>
        <c:delete val="1"/>
        <c:axPos val="b"/>
        <c:numFmt formatCode="&quot;H&quot;yy" sourceLinked="1"/>
        <c:majorTickMark val="none"/>
        <c:minorTickMark val="none"/>
        <c:tickLblPos val="none"/>
        <c:crossAx val="338818144"/>
        <c:crosses val="autoZero"/>
        <c:auto val="1"/>
        <c:lblOffset val="100"/>
        <c:baseTimeUnit val="years"/>
      </c:dateAx>
      <c:valAx>
        <c:axId val="3388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22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9.2899999999999991</c:v>
                </c:pt>
                <c:pt idx="1">
                  <c:v>9.15</c:v>
                </c:pt>
                <c:pt idx="2">
                  <c:v>9.4499999999999993</c:v>
                </c:pt>
                <c:pt idx="3">
                  <c:v>9.74</c:v>
                </c:pt>
                <c:pt idx="4">
                  <c:v>10.3</c:v>
                </c:pt>
              </c:numCache>
            </c:numRef>
          </c:val>
          <c:extLst>
            <c:ext xmlns:c16="http://schemas.microsoft.com/office/drawing/2014/chart" uri="{C3380CC4-5D6E-409C-BE32-E72D297353CC}">
              <c16:uniqueId val="{00000000-FE8C-40AA-BACD-F4C8911FBE43}"/>
            </c:ext>
          </c:extLst>
        </c:ser>
        <c:dLbls>
          <c:showLegendKey val="0"/>
          <c:showVal val="0"/>
          <c:showCatName val="0"/>
          <c:showSerName val="0"/>
          <c:showPercent val="0"/>
          <c:showBubbleSize val="0"/>
        </c:dLbls>
        <c:gapWidth val="150"/>
        <c:axId val="338853584"/>
        <c:axId val="33885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FE8C-40AA-BACD-F4C8911FBE43}"/>
            </c:ext>
          </c:extLst>
        </c:ser>
        <c:dLbls>
          <c:showLegendKey val="0"/>
          <c:showVal val="0"/>
          <c:showCatName val="0"/>
          <c:showSerName val="0"/>
          <c:showPercent val="0"/>
          <c:showBubbleSize val="0"/>
        </c:dLbls>
        <c:marker val="1"/>
        <c:smooth val="0"/>
        <c:axId val="338853584"/>
        <c:axId val="338855936"/>
      </c:lineChart>
      <c:dateAx>
        <c:axId val="338853584"/>
        <c:scaling>
          <c:orientation val="minMax"/>
        </c:scaling>
        <c:delete val="1"/>
        <c:axPos val="b"/>
        <c:numFmt formatCode="&quot;H&quot;yy" sourceLinked="1"/>
        <c:majorTickMark val="none"/>
        <c:minorTickMark val="none"/>
        <c:tickLblPos val="none"/>
        <c:crossAx val="338855936"/>
        <c:crosses val="autoZero"/>
        <c:auto val="1"/>
        <c:lblOffset val="100"/>
        <c:baseTimeUnit val="years"/>
      </c:dateAx>
      <c:valAx>
        <c:axId val="33885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85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31-440A-8A1C-D9A781FE2474}"/>
            </c:ext>
          </c:extLst>
        </c:ser>
        <c:dLbls>
          <c:showLegendKey val="0"/>
          <c:showVal val="0"/>
          <c:showCatName val="0"/>
          <c:showSerName val="0"/>
          <c:showPercent val="0"/>
          <c:showBubbleSize val="0"/>
        </c:dLbls>
        <c:gapWidth val="150"/>
        <c:axId val="338853976"/>
        <c:axId val="33885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7931-440A-8A1C-D9A781FE2474}"/>
            </c:ext>
          </c:extLst>
        </c:ser>
        <c:dLbls>
          <c:showLegendKey val="0"/>
          <c:showVal val="0"/>
          <c:showCatName val="0"/>
          <c:showSerName val="0"/>
          <c:showPercent val="0"/>
          <c:showBubbleSize val="0"/>
        </c:dLbls>
        <c:marker val="1"/>
        <c:smooth val="0"/>
        <c:axId val="338853976"/>
        <c:axId val="338854368"/>
      </c:lineChart>
      <c:dateAx>
        <c:axId val="338853976"/>
        <c:scaling>
          <c:orientation val="minMax"/>
        </c:scaling>
        <c:delete val="1"/>
        <c:axPos val="b"/>
        <c:numFmt formatCode="&quot;H&quot;yy" sourceLinked="1"/>
        <c:majorTickMark val="none"/>
        <c:minorTickMark val="none"/>
        <c:tickLblPos val="none"/>
        <c:crossAx val="338854368"/>
        <c:crosses val="autoZero"/>
        <c:auto val="1"/>
        <c:lblOffset val="100"/>
        <c:baseTimeUnit val="years"/>
      </c:dateAx>
      <c:valAx>
        <c:axId val="338854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885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302.55</c:v>
                </c:pt>
                <c:pt idx="1">
                  <c:v>323.74</c:v>
                </c:pt>
                <c:pt idx="2">
                  <c:v>239.91</c:v>
                </c:pt>
                <c:pt idx="3">
                  <c:v>278.52999999999997</c:v>
                </c:pt>
                <c:pt idx="4">
                  <c:v>294.10000000000002</c:v>
                </c:pt>
              </c:numCache>
            </c:numRef>
          </c:val>
          <c:extLst>
            <c:ext xmlns:c16="http://schemas.microsoft.com/office/drawing/2014/chart" uri="{C3380CC4-5D6E-409C-BE32-E72D297353CC}">
              <c16:uniqueId val="{00000000-E181-4237-B192-F169B415135D}"/>
            </c:ext>
          </c:extLst>
        </c:ser>
        <c:dLbls>
          <c:showLegendKey val="0"/>
          <c:showVal val="0"/>
          <c:showCatName val="0"/>
          <c:showSerName val="0"/>
          <c:showPercent val="0"/>
          <c:showBubbleSize val="0"/>
        </c:dLbls>
        <c:gapWidth val="150"/>
        <c:axId val="338854760"/>
        <c:axId val="33885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E181-4237-B192-F169B415135D}"/>
            </c:ext>
          </c:extLst>
        </c:ser>
        <c:dLbls>
          <c:showLegendKey val="0"/>
          <c:showVal val="0"/>
          <c:showCatName val="0"/>
          <c:showSerName val="0"/>
          <c:showPercent val="0"/>
          <c:showBubbleSize val="0"/>
        </c:dLbls>
        <c:marker val="1"/>
        <c:smooth val="0"/>
        <c:axId val="338854760"/>
        <c:axId val="338852016"/>
      </c:lineChart>
      <c:dateAx>
        <c:axId val="338854760"/>
        <c:scaling>
          <c:orientation val="minMax"/>
        </c:scaling>
        <c:delete val="1"/>
        <c:axPos val="b"/>
        <c:numFmt formatCode="&quot;H&quot;yy" sourceLinked="1"/>
        <c:majorTickMark val="none"/>
        <c:minorTickMark val="none"/>
        <c:tickLblPos val="none"/>
        <c:crossAx val="338852016"/>
        <c:crosses val="autoZero"/>
        <c:auto val="1"/>
        <c:lblOffset val="100"/>
        <c:baseTimeUnit val="years"/>
      </c:dateAx>
      <c:valAx>
        <c:axId val="338852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885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419.31</c:v>
                </c:pt>
                <c:pt idx="1">
                  <c:v>392.05</c:v>
                </c:pt>
                <c:pt idx="2">
                  <c:v>356.49</c:v>
                </c:pt>
                <c:pt idx="3">
                  <c:v>325.27</c:v>
                </c:pt>
                <c:pt idx="4">
                  <c:v>328.44</c:v>
                </c:pt>
              </c:numCache>
            </c:numRef>
          </c:val>
          <c:extLst>
            <c:ext xmlns:c16="http://schemas.microsoft.com/office/drawing/2014/chart" uri="{C3380CC4-5D6E-409C-BE32-E72D297353CC}">
              <c16:uniqueId val="{00000000-177A-4094-BB3E-01505543DFEC}"/>
            </c:ext>
          </c:extLst>
        </c:ser>
        <c:dLbls>
          <c:showLegendKey val="0"/>
          <c:showVal val="0"/>
          <c:showCatName val="0"/>
          <c:showSerName val="0"/>
          <c:showPercent val="0"/>
          <c:showBubbleSize val="0"/>
        </c:dLbls>
        <c:gapWidth val="150"/>
        <c:axId val="338851624"/>
        <c:axId val="33885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177A-4094-BB3E-01505543DFEC}"/>
            </c:ext>
          </c:extLst>
        </c:ser>
        <c:dLbls>
          <c:showLegendKey val="0"/>
          <c:showVal val="0"/>
          <c:showCatName val="0"/>
          <c:showSerName val="0"/>
          <c:showPercent val="0"/>
          <c:showBubbleSize val="0"/>
        </c:dLbls>
        <c:marker val="1"/>
        <c:smooth val="0"/>
        <c:axId val="338851624"/>
        <c:axId val="338856720"/>
      </c:lineChart>
      <c:dateAx>
        <c:axId val="338851624"/>
        <c:scaling>
          <c:orientation val="minMax"/>
        </c:scaling>
        <c:delete val="1"/>
        <c:axPos val="b"/>
        <c:numFmt formatCode="&quot;H&quot;yy" sourceLinked="1"/>
        <c:majorTickMark val="none"/>
        <c:minorTickMark val="none"/>
        <c:tickLblPos val="none"/>
        <c:crossAx val="338856720"/>
        <c:crosses val="autoZero"/>
        <c:auto val="1"/>
        <c:lblOffset val="100"/>
        <c:baseTimeUnit val="years"/>
      </c:dateAx>
      <c:valAx>
        <c:axId val="338856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885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111.24</c:v>
                </c:pt>
                <c:pt idx="1">
                  <c:v>110.87</c:v>
                </c:pt>
                <c:pt idx="2">
                  <c:v>113.96</c:v>
                </c:pt>
                <c:pt idx="3">
                  <c:v>112.62</c:v>
                </c:pt>
                <c:pt idx="4">
                  <c:v>99.61</c:v>
                </c:pt>
              </c:numCache>
            </c:numRef>
          </c:val>
          <c:extLst>
            <c:ext xmlns:c16="http://schemas.microsoft.com/office/drawing/2014/chart" uri="{C3380CC4-5D6E-409C-BE32-E72D297353CC}">
              <c16:uniqueId val="{00000000-E45F-4814-A80D-AE2807E59958}"/>
            </c:ext>
          </c:extLst>
        </c:ser>
        <c:dLbls>
          <c:showLegendKey val="0"/>
          <c:showVal val="0"/>
          <c:showCatName val="0"/>
          <c:showSerName val="0"/>
          <c:showPercent val="0"/>
          <c:showBubbleSize val="0"/>
        </c:dLbls>
        <c:gapWidth val="150"/>
        <c:axId val="338851232"/>
        <c:axId val="33885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E45F-4814-A80D-AE2807E59958}"/>
            </c:ext>
          </c:extLst>
        </c:ser>
        <c:dLbls>
          <c:showLegendKey val="0"/>
          <c:showVal val="0"/>
          <c:showCatName val="0"/>
          <c:showSerName val="0"/>
          <c:showPercent val="0"/>
          <c:showBubbleSize val="0"/>
        </c:dLbls>
        <c:marker val="1"/>
        <c:smooth val="0"/>
        <c:axId val="338851232"/>
        <c:axId val="338852408"/>
      </c:lineChart>
      <c:dateAx>
        <c:axId val="338851232"/>
        <c:scaling>
          <c:orientation val="minMax"/>
        </c:scaling>
        <c:delete val="1"/>
        <c:axPos val="b"/>
        <c:numFmt formatCode="&quot;H&quot;yy" sourceLinked="1"/>
        <c:majorTickMark val="none"/>
        <c:minorTickMark val="none"/>
        <c:tickLblPos val="none"/>
        <c:crossAx val="338852408"/>
        <c:crosses val="autoZero"/>
        <c:auto val="1"/>
        <c:lblOffset val="100"/>
        <c:baseTimeUnit val="years"/>
      </c:dateAx>
      <c:valAx>
        <c:axId val="33885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8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123.26</c:v>
                </c:pt>
                <c:pt idx="1">
                  <c:v>123.51</c:v>
                </c:pt>
                <c:pt idx="2">
                  <c:v>119.43</c:v>
                </c:pt>
                <c:pt idx="3">
                  <c:v>121.05</c:v>
                </c:pt>
                <c:pt idx="4">
                  <c:v>123.72</c:v>
                </c:pt>
              </c:numCache>
            </c:numRef>
          </c:val>
          <c:extLst>
            <c:ext xmlns:c16="http://schemas.microsoft.com/office/drawing/2014/chart" uri="{C3380CC4-5D6E-409C-BE32-E72D297353CC}">
              <c16:uniqueId val="{00000000-4A94-40D7-BF50-13BD4C7C9A33}"/>
            </c:ext>
          </c:extLst>
        </c:ser>
        <c:dLbls>
          <c:showLegendKey val="0"/>
          <c:showVal val="0"/>
          <c:showCatName val="0"/>
          <c:showSerName val="0"/>
          <c:showPercent val="0"/>
          <c:showBubbleSize val="0"/>
        </c:dLbls>
        <c:gapWidth val="150"/>
        <c:axId val="335196096"/>
        <c:axId val="51300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4A94-40D7-BF50-13BD4C7C9A33}"/>
            </c:ext>
          </c:extLst>
        </c:ser>
        <c:dLbls>
          <c:showLegendKey val="0"/>
          <c:showVal val="0"/>
          <c:showCatName val="0"/>
          <c:showSerName val="0"/>
          <c:showPercent val="0"/>
          <c:showBubbleSize val="0"/>
        </c:dLbls>
        <c:marker val="1"/>
        <c:smooth val="0"/>
        <c:axId val="335196096"/>
        <c:axId val="513005368"/>
      </c:lineChart>
      <c:dateAx>
        <c:axId val="335196096"/>
        <c:scaling>
          <c:orientation val="minMax"/>
        </c:scaling>
        <c:delete val="1"/>
        <c:axPos val="b"/>
        <c:numFmt formatCode="&quot;H&quot;yy" sourceLinked="1"/>
        <c:majorTickMark val="none"/>
        <c:minorTickMark val="none"/>
        <c:tickLblPos val="none"/>
        <c:crossAx val="513005368"/>
        <c:crosses val="autoZero"/>
        <c:auto val="1"/>
        <c:lblOffset val="100"/>
        <c:baseTimeUnit val="years"/>
      </c:dateAx>
      <c:valAx>
        <c:axId val="51300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1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10" zoomScale="85" zoomScaleNormal="85"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宮崎県　三股町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A6</v>
      </c>
      <c r="X8" s="78"/>
      <c r="Y8" s="78"/>
      <c r="Z8" s="78"/>
      <c r="AA8" s="78"/>
      <c r="AB8" s="78"/>
      <c r="AC8" s="78"/>
      <c r="AD8" s="78" t="str">
        <f>データ!$M$6</f>
        <v>自治体職員</v>
      </c>
      <c r="AE8" s="78"/>
      <c r="AF8" s="78"/>
      <c r="AG8" s="78"/>
      <c r="AH8" s="78"/>
      <c r="AI8" s="78"/>
      <c r="AJ8" s="78"/>
      <c r="AK8" s="2"/>
      <c r="AL8" s="69">
        <f>データ!$R$6</f>
        <v>25992</v>
      </c>
      <c r="AM8" s="69"/>
      <c r="AN8" s="69"/>
      <c r="AO8" s="69"/>
      <c r="AP8" s="69"/>
      <c r="AQ8" s="69"/>
      <c r="AR8" s="69"/>
      <c r="AS8" s="69"/>
      <c r="AT8" s="37">
        <f>データ!$S$6</f>
        <v>110.02</v>
      </c>
      <c r="AU8" s="38"/>
      <c r="AV8" s="38"/>
      <c r="AW8" s="38"/>
      <c r="AX8" s="38"/>
      <c r="AY8" s="38"/>
      <c r="AZ8" s="38"/>
      <c r="BA8" s="38"/>
      <c r="BB8" s="58">
        <f>データ!$T$6</f>
        <v>236.25</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69.17</v>
      </c>
      <c r="J10" s="38"/>
      <c r="K10" s="38"/>
      <c r="L10" s="38"/>
      <c r="M10" s="38"/>
      <c r="N10" s="38"/>
      <c r="O10" s="68"/>
      <c r="P10" s="58">
        <f>データ!$P$6</f>
        <v>99.85</v>
      </c>
      <c r="Q10" s="58"/>
      <c r="R10" s="58"/>
      <c r="S10" s="58"/>
      <c r="T10" s="58"/>
      <c r="U10" s="58"/>
      <c r="V10" s="58"/>
      <c r="W10" s="69">
        <f>データ!$Q$6</f>
        <v>2640</v>
      </c>
      <c r="X10" s="69"/>
      <c r="Y10" s="69"/>
      <c r="Z10" s="69"/>
      <c r="AA10" s="69"/>
      <c r="AB10" s="69"/>
      <c r="AC10" s="69"/>
      <c r="AD10" s="2"/>
      <c r="AE10" s="2"/>
      <c r="AF10" s="2"/>
      <c r="AG10" s="2"/>
      <c r="AH10" s="2"/>
      <c r="AI10" s="2"/>
      <c r="AJ10" s="2"/>
      <c r="AK10" s="2"/>
      <c r="AL10" s="69">
        <f>データ!$U$6</f>
        <v>25897</v>
      </c>
      <c r="AM10" s="69"/>
      <c r="AN10" s="69"/>
      <c r="AO10" s="69"/>
      <c r="AP10" s="69"/>
      <c r="AQ10" s="69"/>
      <c r="AR10" s="69"/>
      <c r="AS10" s="69"/>
      <c r="AT10" s="37">
        <f>データ!$V$6</f>
        <v>26.74</v>
      </c>
      <c r="AU10" s="38"/>
      <c r="AV10" s="38"/>
      <c r="AW10" s="38"/>
      <c r="AX10" s="38"/>
      <c r="AY10" s="38"/>
      <c r="AZ10" s="38"/>
      <c r="BA10" s="38"/>
      <c r="BB10" s="58">
        <f>データ!$W$6</f>
        <v>968.47</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113</v>
      </c>
      <c r="BM66" s="53"/>
      <c r="BN66" s="53"/>
      <c r="BO66" s="53"/>
      <c r="BP66" s="53"/>
      <c r="BQ66" s="53"/>
      <c r="BR66" s="53"/>
      <c r="BS66" s="53"/>
      <c r="BT66" s="53"/>
      <c r="BU66" s="53"/>
      <c r="BV66" s="53"/>
      <c r="BW66" s="53"/>
      <c r="BX66" s="53"/>
      <c r="BY66" s="53"/>
      <c r="BZ66" s="5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NfZ+Rg733dnPZV20oGTV3GMM5PzlbuvHez8YeLklDtzZtALMgFQrtomvFEySzOp83M+NGZcyfi2lTQicEpmrA==" saltValue="QMlXh/XjQ8aOIqF9bzFPM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453412</v>
      </c>
      <c r="D6" s="20">
        <f t="shared" si="3"/>
        <v>46</v>
      </c>
      <c r="E6" s="20">
        <f t="shared" si="3"/>
        <v>1</v>
      </c>
      <c r="F6" s="20">
        <f t="shared" si="3"/>
        <v>0</v>
      </c>
      <c r="G6" s="20">
        <f t="shared" si="3"/>
        <v>1</v>
      </c>
      <c r="H6" s="20" t="str">
        <f t="shared" si="3"/>
        <v>宮崎県　三股町</v>
      </c>
      <c r="I6" s="20" t="str">
        <f t="shared" si="3"/>
        <v>法適用</v>
      </c>
      <c r="J6" s="20" t="str">
        <f t="shared" si="3"/>
        <v>水道事業</v>
      </c>
      <c r="K6" s="20" t="str">
        <f t="shared" si="3"/>
        <v>末端給水事業</v>
      </c>
      <c r="L6" s="20" t="str">
        <f t="shared" si="3"/>
        <v>A6</v>
      </c>
      <c r="M6" s="20" t="str">
        <f t="shared" si="3"/>
        <v>自治体職員</v>
      </c>
      <c r="N6" s="21" t="str">
        <f t="shared" si="3"/>
        <v>-</v>
      </c>
      <c r="O6" s="21">
        <f t="shared" si="3"/>
        <v>69.17</v>
      </c>
      <c r="P6" s="21">
        <f t="shared" si="3"/>
        <v>99.85</v>
      </c>
      <c r="Q6" s="21">
        <f t="shared" si="3"/>
        <v>2640</v>
      </c>
      <c r="R6" s="21">
        <f t="shared" si="3"/>
        <v>25992</v>
      </c>
      <c r="S6" s="21">
        <f t="shared" si="3"/>
        <v>110.02</v>
      </c>
      <c r="T6" s="21">
        <f t="shared" si="3"/>
        <v>236.25</v>
      </c>
      <c r="U6" s="21">
        <f t="shared" si="3"/>
        <v>25897</v>
      </c>
      <c r="V6" s="21">
        <f t="shared" si="3"/>
        <v>26.74</v>
      </c>
      <c r="W6" s="21">
        <f t="shared" si="3"/>
        <v>968.47</v>
      </c>
      <c r="X6" s="22">
        <f>IF(X7="",NA(),X7)</f>
        <v>118.83</v>
      </c>
      <c r="Y6" s="22">
        <f t="shared" ref="Y6:AG6" si="4">IF(Y7="",NA(),Y7)</f>
        <v>118.99</v>
      </c>
      <c r="Z6" s="22">
        <f t="shared" si="4"/>
        <v>122.05</v>
      </c>
      <c r="AA6" s="22">
        <f t="shared" si="4"/>
        <v>123.7</v>
      </c>
      <c r="AB6" s="22">
        <f t="shared" si="4"/>
        <v>119.55</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302.55</v>
      </c>
      <c r="AU6" s="22">
        <f t="shared" ref="AU6:BC6" si="6">IF(AU7="",NA(),AU7)</f>
        <v>323.74</v>
      </c>
      <c r="AV6" s="22">
        <f t="shared" si="6"/>
        <v>239.91</v>
      </c>
      <c r="AW6" s="22">
        <f t="shared" si="6"/>
        <v>278.52999999999997</v>
      </c>
      <c r="AX6" s="22">
        <f t="shared" si="6"/>
        <v>294.10000000000002</v>
      </c>
      <c r="AY6" s="22">
        <f t="shared" si="6"/>
        <v>369.69</v>
      </c>
      <c r="AZ6" s="22">
        <f t="shared" si="6"/>
        <v>379.08</v>
      </c>
      <c r="BA6" s="22">
        <f t="shared" si="6"/>
        <v>367.55</v>
      </c>
      <c r="BB6" s="22">
        <f t="shared" si="6"/>
        <v>378.56</v>
      </c>
      <c r="BC6" s="22">
        <f t="shared" si="6"/>
        <v>364.46</v>
      </c>
      <c r="BD6" s="21" t="str">
        <f>IF(BD7="","",IF(BD7="-","【-】","【"&amp;SUBSTITUTE(TEXT(BD7,"#,##0.00"),"-","△")&amp;"】"))</f>
        <v>【252.29】</v>
      </c>
      <c r="BE6" s="22">
        <f>IF(BE7="",NA(),BE7)</f>
        <v>419.31</v>
      </c>
      <c r="BF6" s="22">
        <f t="shared" ref="BF6:BN6" si="7">IF(BF7="",NA(),BF7)</f>
        <v>392.05</v>
      </c>
      <c r="BG6" s="22">
        <f t="shared" si="7"/>
        <v>356.49</v>
      </c>
      <c r="BH6" s="22">
        <f t="shared" si="7"/>
        <v>325.27</v>
      </c>
      <c r="BI6" s="22">
        <f t="shared" si="7"/>
        <v>328.44</v>
      </c>
      <c r="BJ6" s="22">
        <f t="shared" si="7"/>
        <v>402.99</v>
      </c>
      <c r="BK6" s="22">
        <f t="shared" si="7"/>
        <v>398.98</v>
      </c>
      <c r="BL6" s="22">
        <f t="shared" si="7"/>
        <v>418.68</v>
      </c>
      <c r="BM6" s="22">
        <f t="shared" si="7"/>
        <v>395.68</v>
      </c>
      <c r="BN6" s="22">
        <f t="shared" si="7"/>
        <v>403.72</v>
      </c>
      <c r="BO6" s="21" t="str">
        <f>IF(BO7="","",IF(BO7="-","【-】","【"&amp;SUBSTITUTE(TEXT(BO7,"#,##0.00"),"-","△")&amp;"】"))</f>
        <v>【268.07】</v>
      </c>
      <c r="BP6" s="22">
        <f>IF(BP7="",NA(),BP7)</f>
        <v>111.24</v>
      </c>
      <c r="BQ6" s="22">
        <f t="shared" ref="BQ6:BY6" si="8">IF(BQ7="",NA(),BQ7)</f>
        <v>110.87</v>
      </c>
      <c r="BR6" s="22">
        <f t="shared" si="8"/>
        <v>113.96</v>
      </c>
      <c r="BS6" s="22">
        <f t="shared" si="8"/>
        <v>112.62</v>
      </c>
      <c r="BT6" s="22">
        <f t="shared" si="8"/>
        <v>99.61</v>
      </c>
      <c r="BU6" s="22">
        <f t="shared" si="8"/>
        <v>98.66</v>
      </c>
      <c r="BV6" s="22">
        <f t="shared" si="8"/>
        <v>98.64</v>
      </c>
      <c r="BW6" s="22">
        <f t="shared" si="8"/>
        <v>94.78</v>
      </c>
      <c r="BX6" s="22">
        <f t="shared" si="8"/>
        <v>97.59</v>
      </c>
      <c r="BY6" s="22">
        <f t="shared" si="8"/>
        <v>92.17</v>
      </c>
      <c r="BZ6" s="21" t="str">
        <f>IF(BZ7="","",IF(BZ7="-","【-】","【"&amp;SUBSTITUTE(TEXT(BZ7,"#,##0.00"),"-","△")&amp;"】"))</f>
        <v>【97.47】</v>
      </c>
      <c r="CA6" s="22">
        <f>IF(CA7="",NA(),CA7)</f>
        <v>123.26</v>
      </c>
      <c r="CB6" s="22">
        <f t="shared" ref="CB6:CJ6" si="9">IF(CB7="",NA(),CB7)</f>
        <v>123.51</v>
      </c>
      <c r="CC6" s="22">
        <f t="shared" si="9"/>
        <v>119.43</v>
      </c>
      <c r="CD6" s="22">
        <f t="shared" si="9"/>
        <v>121.05</v>
      </c>
      <c r="CE6" s="22">
        <f t="shared" si="9"/>
        <v>123.72</v>
      </c>
      <c r="CF6" s="22">
        <f t="shared" si="9"/>
        <v>178.59</v>
      </c>
      <c r="CG6" s="22">
        <f t="shared" si="9"/>
        <v>178.92</v>
      </c>
      <c r="CH6" s="22">
        <f t="shared" si="9"/>
        <v>181.3</v>
      </c>
      <c r="CI6" s="22">
        <f t="shared" si="9"/>
        <v>181.71</v>
      </c>
      <c r="CJ6" s="22">
        <f t="shared" si="9"/>
        <v>188.51</v>
      </c>
      <c r="CK6" s="21" t="str">
        <f>IF(CK7="","",IF(CK7="-","【-】","【"&amp;SUBSTITUTE(TEXT(CK7,"#,##0.00"),"-","△")&amp;"】"))</f>
        <v>【174.75】</v>
      </c>
      <c r="CL6" s="22">
        <f>IF(CL7="",NA(),CL7)</f>
        <v>67.86</v>
      </c>
      <c r="CM6" s="22">
        <f t="shared" ref="CM6:CU6" si="10">IF(CM7="",NA(),CM7)</f>
        <v>71.02</v>
      </c>
      <c r="CN6" s="22">
        <f t="shared" si="10"/>
        <v>75.16</v>
      </c>
      <c r="CO6" s="22">
        <f t="shared" si="10"/>
        <v>78.48</v>
      </c>
      <c r="CP6" s="22">
        <f t="shared" si="10"/>
        <v>77.290000000000006</v>
      </c>
      <c r="CQ6" s="22">
        <f t="shared" si="10"/>
        <v>55.03</v>
      </c>
      <c r="CR6" s="22">
        <f t="shared" si="10"/>
        <v>55.14</v>
      </c>
      <c r="CS6" s="22">
        <f t="shared" si="10"/>
        <v>55.89</v>
      </c>
      <c r="CT6" s="22">
        <f t="shared" si="10"/>
        <v>55.72</v>
      </c>
      <c r="CU6" s="22">
        <f t="shared" si="10"/>
        <v>55.31</v>
      </c>
      <c r="CV6" s="21" t="str">
        <f>IF(CV7="","",IF(CV7="-","【-】","【"&amp;SUBSTITUTE(TEXT(CV7,"#,##0.00"),"-","△")&amp;"】"))</f>
        <v>【59.97】</v>
      </c>
      <c r="CW6" s="22">
        <f>IF(CW7="",NA(),CW7)</f>
        <v>91.78</v>
      </c>
      <c r="CX6" s="22">
        <f t="shared" ref="CX6:DF6" si="11">IF(CX7="",NA(),CX7)</f>
        <v>87.21</v>
      </c>
      <c r="CY6" s="22">
        <f t="shared" si="11"/>
        <v>84.53</v>
      </c>
      <c r="CZ6" s="22">
        <f t="shared" si="11"/>
        <v>81.17</v>
      </c>
      <c r="DA6" s="22">
        <f t="shared" si="11"/>
        <v>81.849999999999994</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49.98</v>
      </c>
      <c r="DI6" s="22">
        <f t="shared" ref="DI6:DQ6" si="12">IF(DI7="",NA(),DI7)</f>
        <v>51.35</v>
      </c>
      <c r="DJ6" s="22">
        <f t="shared" si="12"/>
        <v>52.73</v>
      </c>
      <c r="DK6" s="22">
        <f t="shared" si="12"/>
        <v>53.9</v>
      </c>
      <c r="DL6" s="22">
        <f t="shared" si="12"/>
        <v>55.05</v>
      </c>
      <c r="DM6" s="22">
        <f t="shared" si="12"/>
        <v>48.87</v>
      </c>
      <c r="DN6" s="22">
        <f t="shared" si="12"/>
        <v>49.92</v>
      </c>
      <c r="DO6" s="22">
        <f t="shared" si="12"/>
        <v>50.63</v>
      </c>
      <c r="DP6" s="22">
        <f t="shared" si="12"/>
        <v>51.29</v>
      </c>
      <c r="DQ6" s="22">
        <f t="shared" si="12"/>
        <v>52.2</v>
      </c>
      <c r="DR6" s="21" t="str">
        <f>IF(DR7="","",IF(DR7="-","【-】","【"&amp;SUBSTITUTE(TEXT(DR7,"#,##0.00"),"-","△")&amp;"】"))</f>
        <v>【51.51】</v>
      </c>
      <c r="DS6" s="22">
        <f>IF(DS7="",NA(),DS7)</f>
        <v>9.2899999999999991</v>
      </c>
      <c r="DT6" s="22">
        <f t="shared" ref="DT6:EB6" si="13">IF(DT7="",NA(),DT7)</f>
        <v>9.15</v>
      </c>
      <c r="DU6" s="22">
        <f t="shared" si="13"/>
        <v>9.4499999999999993</v>
      </c>
      <c r="DV6" s="22">
        <f t="shared" si="13"/>
        <v>9.74</v>
      </c>
      <c r="DW6" s="22">
        <f t="shared" si="13"/>
        <v>10.3</v>
      </c>
      <c r="DX6" s="22">
        <f t="shared" si="13"/>
        <v>14.85</v>
      </c>
      <c r="DY6" s="22">
        <f t="shared" si="13"/>
        <v>16.88</v>
      </c>
      <c r="DZ6" s="22">
        <f t="shared" si="13"/>
        <v>18.28</v>
      </c>
      <c r="EA6" s="22">
        <f t="shared" si="13"/>
        <v>19.61</v>
      </c>
      <c r="EB6" s="22">
        <f t="shared" si="13"/>
        <v>20.73</v>
      </c>
      <c r="EC6" s="21" t="str">
        <f>IF(EC7="","",IF(EC7="-","【-】","【"&amp;SUBSTITUTE(TEXT(EC7,"#,##0.00"),"-","△")&amp;"】"))</f>
        <v>【23.75】</v>
      </c>
      <c r="ED6" s="22">
        <f>IF(ED7="",NA(),ED7)</f>
        <v>0.91</v>
      </c>
      <c r="EE6" s="22">
        <f t="shared" ref="EE6:EM6" si="14">IF(EE7="",NA(),EE7)</f>
        <v>1.1599999999999999</v>
      </c>
      <c r="EF6" s="22">
        <f t="shared" si="14"/>
        <v>0.2</v>
      </c>
      <c r="EG6" s="22">
        <f t="shared" si="14"/>
        <v>0.65</v>
      </c>
      <c r="EH6" s="22">
        <f t="shared" si="14"/>
        <v>1.2</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453412</v>
      </c>
      <c r="D7" s="24">
        <v>46</v>
      </c>
      <c r="E7" s="24">
        <v>1</v>
      </c>
      <c r="F7" s="24">
        <v>0</v>
      </c>
      <c r="G7" s="24">
        <v>1</v>
      </c>
      <c r="H7" s="24" t="s">
        <v>93</v>
      </c>
      <c r="I7" s="24" t="s">
        <v>94</v>
      </c>
      <c r="J7" s="24" t="s">
        <v>95</v>
      </c>
      <c r="K7" s="24" t="s">
        <v>96</v>
      </c>
      <c r="L7" s="24" t="s">
        <v>97</v>
      </c>
      <c r="M7" s="24" t="s">
        <v>98</v>
      </c>
      <c r="N7" s="25" t="s">
        <v>99</v>
      </c>
      <c r="O7" s="25">
        <v>69.17</v>
      </c>
      <c r="P7" s="25">
        <v>99.85</v>
      </c>
      <c r="Q7" s="25">
        <v>2640</v>
      </c>
      <c r="R7" s="25">
        <v>25992</v>
      </c>
      <c r="S7" s="25">
        <v>110.02</v>
      </c>
      <c r="T7" s="25">
        <v>236.25</v>
      </c>
      <c r="U7" s="25">
        <v>25897</v>
      </c>
      <c r="V7" s="25">
        <v>26.74</v>
      </c>
      <c r="W7" s="25">
        <v>968.47</v>
      </c>
      <c r="X7" s="25">
        <v>118.83</v>
      </c>
      <c r="Y7" s="25">
        <v>118.99</v>
      </c>
      <c r="Z7" s="25">
        <v>122.05</v>
      </c>
      <c r="AA7" s="25">
        <v>123.7</v>
      </c>
      <c r="AB7" s="25">
        <v>119.55</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302.55</v>
      </c>
      <c r="AU7" s="25">
        <v>323.74</v>
      </c>
      <c r="AV7" s="25">
        <v>239.91</v>
      </c>
      <c r="AW7" s="25">
        <v>278.52999999999997</v>
      </c>
      <c r="AX7" s="25">
        <v>294.10000000000002</v>
      </c>
      <c r="AY7" s="25">
        <v>369.69</v>
      </c>
      <c r="AZ7" s="25">
        <v>379.08</v>
      </c>
      <c r="BA7" s="25">
        <v>367.55</v>
      </c>
      <c r="BB7" s="25">
        <v>378.56</v>
      </c>
      <c r="BC7" s="25">
        <v>364.46</v>
      </c>
      <c r="BD7" s="25">
        <v>252.29</v>
      </c>
      <c r="BE7" s="25">
        <v>419.31</v>
      </c>
      <c r="BF7" s="25">
        <v>392.05</v>
      </c>
      <c r="BG7" s="25">
        <v>356.49</v>
      </c>
      <c r="BH7" s="25">
        <v>325.27</v>
      </c>
      <c r="BI7" s="25">
        <v>328.44</v>
      </c>
      <c r="BJ7" s="25">
        <v>402.99</v>
      </c>
      <c r="BK7" s="25">
        <v>398.98</v>
      </c>
      <c r="BL7" s="25">
        <v>418.68</v>
      </c>
      <c r="BM7" s="25">
        <v>395.68</v>
      </c>
      <c r="BN7" s="25">
        <v>403.72</v>
      </c>
      <c r="BO7" s="25">
        <v>268.07</v>
      </c>
      <c r="BP7" s="25">
        <v>111.24</v>
      </c>
      <c r="BQ7" s="25">
        <v>110.87</v>
      </c>
      <c r="BR7" s="25">
        <v>113.96</v>
      </c>
      <c r="BS7" s="25">
        <v>112.62</v>
      </c>
      <c r="BT7" s="25">
        <v>99.61</v>
      </c>
      <c r="BU7" s="25">
        <v>98.66</v>
      </c>
      <c r="BV7" s="25">
        <v>98.64</v>
      </c>
      <c r="BW7" s="25">
        <v>94.78</v>
      </c>
      <c r="BX7" s="25">
        <v>97.59</v>
      </c>
      <c r="BY7" s="25">
        <v>92.17</v>
      </c>
      <c r="BZ7" s="25">
        <v>97.47</v>
      </c>
      <c r="CA7" s="25">
        <v>123.26</v>
      </c>
      <c r="CB7" s="25">
        <v>123.51</v>
      </c>
      <c r="CC7" s="25">
        <v>119.43</v>
      </c>
      <c r="CD7" s="25">
        <v>121.05</v>
      </c>
      <c r="CE7" s="25">
        <v>123.72</v>
      </c>
      <c r="CF7" s="25">
        <v>178.59</v>
      </c>
      <c r="CG7" s="25">
        <v>178.92</v>
      </c>
      <c r="CH7" s="25">
        <v>181.3</v>
      </c>
      <c r="CI7" s="25">
        <v>181.71</v>
      </c>
      <c r="CJ7" s="25">
        <v>188.51</v>
      </c>
      <c r="CK7" s="25">
        <v>174.75</v>
      </c>
      <c r="CL7" s="25">
        <v>67.86</v>
      </c>
      <c r="CM7" s="25">
        <v>71.02</v>
      </c>
      <c r="CN7" s="25">
        <v>75.16</v>
      </c>
      <c r="CO7" s="25">
        <v>78.48</v>
      </c>
      <c r="CP7" s="25">
        <v>77.290000000000006</v>
      </c>
      <c r="CQ7" s="25">
        <v>55.03</v>
      </c>
      <c r="CR7" s="25">
        <v>55.14</v>
      </c>
      <c r="CS7" s="25">
        <v>55.89</v>
      </c>
      <c r="CT7" s="25">
        <v>55.72</v>
      </c>
      <c r="CU7" s="25">
        <v>55.31</v>
      </c>
      <c r="CV7" s="25">
        <v>59.97</v>
      </c>
      <c r="CW7" s="25">
        <v>91.78</v>
      </c>
      <c r="CX7" s="25">
        <v>87.21</v>
      </c>
      <c r="CY7" s="25">
        <v>84.53</v>
      </c>
      <c r="CZ7" s="25">
        <v>81.17</v>
      </c>
      <c r="DA7" s="25">
        <v>81.849999999999994</v>
      </c>
      <c r="DB7" s="25">
        <v>81.900000000000006</v>
      </c>
      <c r="DC7" s="25">
        <v>81.39</v>
      </c>
      <c r="DD7" s="25">
        <v>81.27</v>
      </c>
      <c r="DE7" s="25">
        <v>81.260000000000005</v>
      </c>
      <c r="DF7" s="25">
        <v>80.36</v>
      </c>
      <c r="DG7" s="25">
        <v>89.76</v>
      </c>
      <c r="DH7" s="25">
        <v>49.98</v>
      </c>
      <c r="DI7" s="25">
        <v>51.35</v>
      </c>
      <c r="DJ7" s="25">
        <v>52.73</v>
      </c>
      <c r="DK7" s="25">
        <v>53.9</v>
      </c>
      <c r="DL7" s="25">
        <v>55.05</v>
      </c>
      <c r="DM7" s="25">
        <v>48.87</v>
      </c>
      <c r="DN7" s="25">
        <v>49.92</v>
      </c>
      <c r="DO7" s="25">
        <v>50.63</v>
      </c>
      <c r="DP7" s="25">
        <v>51.29</v>
      </c>
      <c r="DQ7" s="25">
        <v>52.2</v>
      </c>
      <c r="DR7" s="25">
        <v>51.51</v>
      </c>
      <c r="DS7" s="25">
        <v>9.2899999999999991</v>
      </c>
      <c r="DT7" s="25">
        <v>9.15</v>
      </c>
      <c r="DU7" s="25">
        <v>9.4499999999999993</v>
      </c>
      <c r="DV7" s="25">
        <v>9.74</v>
      </c>
      <c r="DW7" s="25">
        <v>10.3</v>
      </c>
      <c r="DX7" s="25">
        <v>14.85</v>
      </c>
      <c r="DY7" s="25">
        <v>16.88</v>
      </c>
      <c r="DZ7" s="25">
        <v>18.28</v>
      </c>
      <c r="EA7" s="25">
        <v>19.61</v>
      </c>
      <c r="EB7" s="25">
        <v>20.73</v>
      </c>
      <c r="EC7" s="25">
        <v>23.75</v>
      </c>
      <c r="ED7" s="25">
        <v>0.91</v>
      </c>
      <c r="EE7" s="25">
        <v>1.1599999999999999</v>
      </c>
      <c r="EF7" s="25">
        <v>0.2</v>
      </c>
      <c r="EG7" s="25">
        <v>0.65</v>
      </c>
      <c r="EH7" s="25">
        <v>1.2</v>
      </c>
      <c r="EI7" s="25">
        <v>0.5</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長岡 聖大</cp:lastModifiedBy>
  <cp:lastPrinted>2024-01-19T07:24:06Z</cp:lastPrinted>
  <dcterms:created xsi:type="dcterms:W3CDTF">2023-12-05T01:02:30Z</dcterms:created>
  <dcterms:modified xsi:type="dcterms:W3CDTF">2024-02-26T05:11:54Z</dcterms:modified>
  <cp:category/>
</cp:coreProperties>
</file>