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1上水道\"/>
    </mc:Choice>
  </mc:AlternateContent>
  <xr:revisionPtr revIDLastSave="0" documentId="13_ncr:1_{7248EEBE-2AFB-426A-8D39-827A1E1B15D2}" xr6:coauthVersionLast="47" xr6:coauthVersionMax="47" xr10:uidLastSave="{00000000-0000-0000-0000-000000000000}"/>
  <workbookProtection workbookAlgorithmName="SHA-512" workbookHashValue="WpQKdVh1xsiZN28XI5zcYuXnbo+W3cl4YeXhNxKM/848jaKP5fQ8MVqQB8+xuCYOjdQy8UJZQRwKqTNzw5fCXA==" workbookSaltValue="54I5O2JgfkzzvbtCvtbfaA==" workbookSpinCount="100000" lockStructure="1"/>
  <bookViews>
    <workbookView xWindow="72" yWindow="24" windowWidth="22968" windowHeight="1233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W10" i="4"/>
  <c r="P10" i="4"/>
  <c r="I10" i="4"/>
  <c r="B10"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<sst xmlns="http://schemas.openxmlformats.org/spreadsheetml/2006/main" count="228" uniqueCount="112">
  <si>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</si>
  <si>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</si>
  <si>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</si>
  <si>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</si>
  <si>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</si>
  <si>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</si>
  <si>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</si>
  <si>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</si>
  <si>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</si>
  <si>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</si>
  <si>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</si>
  <si>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</si>
  <si>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</si>
  <si>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</si>
  <si>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</si>
  <si>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</si>
  <si>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</si>
  <si>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</si>
  <si>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宮崎県　綾町</t>
  </si>
  <si>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</si>
  <si>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</si>
  <si>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</si>
  <si>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</si>
  <si>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</si>
  <si>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</si>
  <si>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</si>
  <si>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</si>
  <si>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</si>
  <si>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</si>
  <si>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</si>
  <si>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</si>
  <si>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</si>
  <si>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</si>
  <si>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</si>
  <si>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</si>
  <si>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</si>
  <si>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</si>
  <si>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</si>
  <si>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</si>
  <si>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</si>
  <si>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</si>
  <si>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</si>
  <si>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</si>
  <si>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</si>
  <si>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</si>
  <si>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</si>
  <si>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</si>
  <si>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</si>
  <si>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　綾町水道事業経営戦略（平成29年度策定）では、経営戦略期間中（平成30年度～令和9年度）に料金改定することが必要としており、仮に平成30年度及び令和5年度にそれぞれ14％の料金引き上げを行った場合、経営戦略期間における赤字は回避できると予測しています。
　料金改定の時期については、令和5年度から着手し、令和7年4月に料金改定を実施する予定です。</t>
  </si>
  <si>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</si>
  <si>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</si>
  <si>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</si>
  <si>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</si>
  <si>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</si>
  <si>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</si>
  <si>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</si>
  <si>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</si>
  <si>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</si>
  <si>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</si>
  <si>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</si>
  <si>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</si>
  <si>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</si>
  <si>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</si>
  <si>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</si>
  <si>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</si>
  <si>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</si>
  <si>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</si>
  <si>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</si>
  <si>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</si>
  <si>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</si>
  <si>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</si>
  <si>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</si>
  <si>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</si>
  <si>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</si>
  <si>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</si>
  <si>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</si>
  <si>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</si>
  <si>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</si>
  <si>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</si>
  <si>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</si>
  <si>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A8</t>
  </si>
  <si>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</si>
  <si>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</si>
  <si>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</si>
  <si>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</si>
  <si>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</si>
  <si>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</si>
  <si>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</si>
  <si>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</si>
  <si>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</si>
  <si>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</si>
  <si>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</si>
  <si>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</si>
  <si>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</si>
  <si>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</si>
  <si>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</si>
  <si>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</si>
  <si>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</si>
  <si>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</si>
  <si>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</si>
  <si>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</si>
  <si>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</si>
  <si>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</si>
  <si>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</si>
  <si>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</si>
  <si>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</si>
  <si>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</si>
  <si>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</si>
  <si>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</si>
  <si>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</si>
  <si>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経年管の更新が進んでいないため、有形固定資産減価償却率は高い状況にあります。
②管路経年化率
　多くの水道管が耐用年数を超えている状況にあるため、令和元年度に行った送水管更新工事を皮切りに、水源地や中継ポンプ場などの機械設備の更新や、耐震適合管への切り替えなど基本計画に基づく更新工事を実施しています。</t>
  </si>
  <si>
    <r>
      <t>①経常収支比率
　令和元･2年度は100％を超えており健全性が保たれていましたが、</t>
    </r>
    <r>
      <rPr>
        <sz val="10"/>
        <color theme="1"/>
        <rFont val="ＭＳ ゴシック"/>
        <family val="3"/>
        <charset val="128"/>
      </rPr>
      <t>電気代の高騰により動力の支出が増加したため、令和4年度は100%を下回りました。
③流動比率
　100％を超えているため、支払能力に問題はありませんが、安定した経営を続けるため料金改定が必要です。
④企業債残高対給水収益比率
　類似団体と比べて令和4年度は大幅に増加してい</t>
    </r>
    <r>
      <rPr>
        <sz val="10"/>
        <color rgb="FFFF0000"/>
        <rFont val="ＭＳ ゴシック"/>
        <family val="3"/>
        <charset val="128"/>
      </rPr>
      <t>ます</t>
    </r>
    <r>
      <rPr>
        <sz val="10"/>
        <color theme="1"/>
        <rFont val="ＭＳ ゴシック"/>
        <family val="3"/>
        <charset val="128"/>
      </rPr>
      <t>。基本計画に基づく施設更新に伴い、企業債残高は、令和元年度末の約3億円から、基本計画の終期となる2050年度末には約12億円まで上昇する見込みとなっています。
⑤料金回収率
　100％を下回った年もありますが、一時的なもの（漏水による修繕費の増加と、電気代高騰による動力費の増加したもの）で問題はありません。しかし、施設更新に伴う企業債償還金等が今後増加する見込みであるため料金改定が必要です。
⑥給水原価
　類似団体と比較すると低い状況にありますが、水道施設の老朽化により修繕費や動力費等は増加傾向にあります。そのため、施設更新を年次的に進めるとともに、入札による動力費の圧縮等に取り組んでいます。
⑦施設利用率
　類似団体と比較すると施設利用率は高い状況にあり、規模は適正です。
⑧有収率
　漏水対策により類似団体と比較して高い状況で推移していますが、老朽化が進んでいるため、抜本的な対策（更新工事）を実施しているところです。</t>
    </r>
    <rPh sb="41" eb="44">
      <t>デンキダイ</t>
    </rPh>
    <rPh sb="45" eb="47">
      <t>コウトウ</t>
    </rPh>
    <rPh sb="50" eb="52">
      <t>ドウリョク</t>
    </rPh>
    <rPh sb="53" eb="55">
      <t>シシュツ</t>
    </rPh>
    <rPh sb="56" eb="58">
      <t>ゾウカ</t>
    </rPh>
    <rPh sb="163" eb="165">
      <t>レイワ</t>
    </rPh>
    <rPh sb="166" eb="168">
      <t>ネンド</t>
    </rPh>
    <rPh sb="169" eb="171">
      <t>オオハバ</t>
    </rPh>
    <rPh sb="172" eb="174">
      <t>ゾウカ</t>
    </rPh>
    <rPh sb="534" eb="536">
      <t>ルイジ</t>
    </rPh>
    <rPh sb="536" eb="538">
      <t>ダンタイ</t>
    </rPh>
    <rPh sb="539" eb="541">
      <t>ヒカク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</si>
</sst>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20"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quot;-&quot;">
                  <c:v>1.5699999999999998</c:v>
                </c:pt>
                <c:pt idx="4" formatCode="#,##0.00;&quot;△&quot;#,##0.00;&quot;-&quot;">
                  <c:v>2.02</c:v>
                </c:pt>
              </c:numCache>
            </c:numRef>
          </c:val>
          <c:extLst>
            <c:ext xmlns:c16="http://schemas.microsoft.com/office/drawing/2014/chart" uri="{C3380CC4-5D6E-409C-BE32-E72D297353CC}">
              <c16:uniqueId val="{00000000-D2EB-46C7-BD9F-511A9F5463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D2EB-46C7-BD9F-511A9F5463E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63.99</c:v>
                </c:pt>
                <c:pt idx="1">
                  <c:v>63.02</c:v>
                </c:pt>
                <c:pt idx="2">
                  <c:v>63.82</c:v>
                </c:pt>
                <c:pt idx="3">
                  <c:v>65.430000000000007</c:v>
                </c:pt>
                <c:pt idx="4">
                  <c:v>66.36</c:v>
                </c:pt>
              </c:numCache>
            </c:numRef>
          </c:val>
          <c:extLst>
            <c:ext xmlns:c16="http://schemas.microsoft.com/office/drawing/2014/chart" uri="{C3380CC4-5D6E-409C-BE32-E72D297353CC}">
              <c16:uniqueId val="{00000000-107F-4B43-8F5A-F10EB93FB6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107F-4B43-8F5A-F10EB93FB6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82.5</c:v>
                </c:pt>
                <c:pt idx="1">
                  <c:v>83</c:v>
                </c:pt>
                <c:pt idx="2">
                  <c:v>83</c:v>
                </c:pt>
                <c:pt idx="3">
                  <c:v>79.7</c:v>
                </c:pt>
                <c:pt idx="4">
                  <c:v>80</c:v>
                </c:pt>
              </c:numCache>
            </c:numRef>
          </c:val>
          <c:extLst>
            <c:ext xmlns:c16="http://schemas.microsoft.com/office/drawing/2014/chart" uri="{C3380CC4-5D6E-409C-BE32-E72D297353CC}">
              <c16:uniqueId val="{00000000-E5DC-4BE0-8B9A-A8B2EAFBB6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E5DC-4BE0-8B9A-A8B2EAFBB6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91.79</c:v>
                </c:pt>
                <c:pt idx="1">
                  <c:v>107.11</c:v>
                </c:pt>
                <c:pt idx="2">
                  <c:v>110.69</c:v>
                </c:pt>
                <c:pt idx="3">
                  <c:v>98.38</c:v>
                </c:pt>
                <c:pt idx="4">
                  <c:v>98.34</c:v>
                </c:pt>
              </c:numCache>
            </c:numRef>
          </c:val>
          <c:extLst>
            <c:ext xmlns:c16="http://schemas.microsoft.com/office/drawing/2014/chart" uri="{C3380CC4-5D6E-409C-BE32-E72D297353CC}">
              <c16:uniqueId val="{00000000-F20D-4C01-9C5E-99768C129E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F20D-4C01-9C5E-99768C129E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60.34</c:v>
                </c:pt>
                <c:pt idx="1">
                  <c:v>57.78</c:v>
                </c:pt>
                <c:pt idx="2">
                  <c:v>54.43</c:v>
                </c:pt>
                <c:pt idx="3">
                  <c:v>53.45</c:v>
                </c:pt>
                <c:pt idx="4">
                  <c:v>50.27</c:v>
                </c:pt>
              </c:numCache>
            </c:numRef>
          </c:val>
          <c:extLst>
            <c:ext xmlns:c16="http://schemas.microsoft.com/office/drawing/2014/chart" uri="{C3380CC4-5D6E-409C-BE32-E72D297353CC}">
              <c16:uniqueId val="{00000000-876C-4D0D-BEB1-106D97C320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876C-4D0D-BEB1-106D97C320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73.39</c:v>
                </c:pt>
                <c:pt idx="1">
                  <c:v>72.260000000000005</c:v>
                </c:pt>
                <c:pt idx="2">
                  <c:v>71.09</c:v>
                </c:pt>
                <c:pt idx="3">
                  <c:v>67.75</c:v>
                </c:pt>
                <c:pt idx="4">
                  <c:v>62.95</c:v>
                </c:pt>
              </c:numCache>
            </c:numRef>
          </c:val>
          <c:extLst>
            <c:ext xmlns:c16="http://schemas.microsoft.com/office/drawing/2014/chart" uri="{C3380CC4-5D6E-409C-BE32-E72D297353CC}">
              <c16:uniqueId val="{00000000-1394-4499-AECF-DDA267DA814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1394-4499-AECF-DDA267DA814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E1-4065-A5D5-D0B6C019A7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0AE1-4065-A5D5-D0B6C019A7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118.17</c:v>
                </c:pt>
                <c:pt idx="1">
                  <c:v>138.87</c:v>
                </c:pt>
                <c:pt idx="2">
                  <c:v>133.58000000000001</c:v>
                </c:pt>
                <c:pt idx="3">
                  <c:v>241.95</c:v>
                </c:pt>
                <c:pt idx="4">
                  <c:v>211.65</c:v>
                </c:pt>
              </c:numCache>
            </c:numRef>
          </c:val>
          <c:extLst>
            <c:ext xmlns:c16="http://schemas.microsoft.com/office/drawing/2014/chart" uri="{C3380CC4-5D6E-409C-BE32-E72D297353CC}">
              <c16:uniqueId val="{00000000-8537-4163-AA0C-29B5C6FFBE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8537-4163-AA0C-29B5C6FFBE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294.07</c:v>
                </c:pt>
                <c:pt idx="1">
                  <c:v>358.3</c:v>
                </c:pt>
                <c:pt idx="2">
                  <c:v>465.85</c:v>
                </c:pt>
                <c:pt idx="3">
                  <c:v>554.59</c:v>
                </c:pt>
                <c:pt idx="4">
                  <c:v>710.29</c:v>
                </c:pt>
              </c:numCache>
            </c:numRef>
          </c:val>
          <c:extLst>
            <c:ext xmlns:c16="http://schemas.microsoft.com/office/drawing/2014/chart" uri="{C3380CC4-5D6E-409C-BE32-E72D297353CC}">
              <c16:uniqueId val="{00000000-8327-447D-8DB9-326E73ABB0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8327-447D-8DB9-326E73ABB0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88.81</c:v>
                </c:pt>
                <c:pt idx="1">
                  <c:v>104.96</c:v>
                </c:pt>
                <c:pt idx="2">
                  <c:v>107.17</c:v>
                </c:pt>
                <c:pt idx="3">
                  <c:v>94.58</c:v>
                </c:pt>
                <c:pt idx="4">
                  <c:v>87.24</c:v>
                </c:pt>
              </c:numCache>
            </c:numRef>
          </c:val>
          <c:extLst>
            <c:ext xmlns:c16="http://schemas.microsoft.com/office/drawing/2014/chart" uri="{C3380CC4-5D6E-409C-BE32-E72D297353CC}">
              <c16:uniqueId val="{00000000-A9D6-4B81-96C4-93870AA344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A9D6-4B81-96C4-93870AA344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134.78</c:v>
                </c:pt>
                <c:pt idx="1">
                  <c:v>114.04</c:v>
                </c:pt>
                <c:pt idx="2">
                  <c:v>111.59</c:v>
                </c:pt>
                <c:pt idx="3">
                  <c:v>127.07</c:v>
                </c:pt>
                <c:pt idx="4">
                  <c:v>131.18</c:v>
                </c:pt>
              </c:numCache>
            </c:numRef>
          </c:val>
          <c:extLst>
            <c:ext xmlns:c16="http://schemas.microsoft.com/office/drawing/2014/chart" uri="{C3380CC4-5D6E-409C-BE32-E72D297353CC}">
              <c16:uniqueId val="{00000000-6869-4914-A356-60FDE8AA94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6869-4914-A356-60FDE8AA94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15" workbookViewId="0">
      <selection activeCell="CF28" sqref="CF28"/>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綾町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11</v>
      </c>
      <c r="C7" s="34"/>
      <c r="D7" s="34"/>
      <c r="E7" s="34"/>
      <c r="F7" s="34"/>
      <c r="G7" s="34"/>
      <c r="H7" s="34"/>
      <c r="I7" s="33" t="s">
        <v>2</v>
      </c>
      <c r="J7" s="34"/>
      <c r="K7" s="34"/>
      <c r="L7" s="34"/>
      <c r="M7" s="34"/>
      <c r="N7" s="34"/>
      <c r="O7" s="35"/>
      <c r="P7" s="36" t="s">
        <v>10</v>
      </c>
      <c r="Q7" s="36"/>
      <c r="R7" s="36"/>
      <c r="S7" s="36"/>
      <c r="T7" s="36"/>
      <c r="U7" s="36"/>
      <c r="V7" s="36"/>
      <c r="W7" s="36" t="s">
        <v>12</v>
      </c>
      <c r="X7" s="36"/>
      <c r="Y7" s="36"/>
      <c r="Z7" s="36"/>
      <c r="AA7" s="36"/>
      <c r="AB7" s="36"/>
      <c r="AC7" s="36"/>
      <c r="AD7" s="36" t="s">
        <v>9</v>
      </c>
      <c r="AE7" s="36"/>
      <c r="AF7" s="36"/>
      <c r="AG7" s="36"/>
      <c r="AH7" s="36"/>
      <c r="AI7" s="36"/>
      <c r="AJ7" s="36"/>
      <c r="AK7" s="2"/>
      <c r="AL7" s="36" t="s">
        <v>13</v>
      </c>
      <c r="AM7" s="36"/>
      <c r="AN7" s="36"/>
      <c r="AO7" s="36"/>
      <c r="AP7" s="36"/>
      <c r="AQ7" s="36"/>
      <c r="AR7" s="36"/>
      <c r="AS7" s="36"/>
      <c r="AT7" s="33" t="s">
        <v>6</v>
      </c>
      <c r="AU7" s="34"/>
      <c r="AV7" s="34"/>
      <c r="AW7" s="34"/>
      <c r="AX7" s="34"/>
      <c r="AY7" s="34"/>
      <c r="AZ7" s="34"/>
      <c r="BA7" s="34"/>
      <c r="BB7" s="36" t="s">
        <v>16</v>
      </c>
      <c r="BC7" s="36"/>
      <c r="BD7" s="36"/>
      <c r="BE7" s="36"/>
      <c r="BF7" s="36"/>
      <c r="BG7" s="36"/>
      <c r="BH7" s="36"/>
      <c r="BI7" s="36"/>
      <c r="BJ7" s="3"/>
      <c r="BK7" s="3"/>
      <c r="BL7" s="37" t="s">
        <v>19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7043</v>
      </c>
      <c r="AM8" s="44"/>
      <c r="AN8" s="44"/>
      <c r="AO8" s="44"/>
      <c r="AP8" s="44"/>
      <c r="AQ8" s="44"/>
      <c r="AR8" s="44"/>
      <c r="AS8" s="44"/>
      <c r="AT8" s="45">
        <f>データ!$S$6</f>
        <v>95.19</v>
      </c>
      <c r="AU8" s="46"/>
      <c r="AV8" s="46"/>
      <c r="AW8" s="46"/>
      <c r="AX8" s="46"/>
      <c r="AY8" s="46"/>
      <c r="AZ8" s="46"/>
      <c r="BA8" s="46"/>
      <c r="BB8" s="47">
        <f>データ!$T$6</f>
        <v>73.989999999999995</v>
      </c>
      <c r="BC8" s="47"/>
      <c r="BD8" s="47"/>
      <c r="BE8" s="47"/>
      <c r="BF8" s="47"/>
      <c r="BG8" s="47"/>
      <c r="BH8" s="47"/>
      <c r="BI8" s="47"/>
      <c r="BJ8" s="3"/>
      <c r="BK8" s="3"/>
      <c r="BL8" s="48" t="s">
        <v>1</v>
      </c>
      <c r="BM8" s="49"/>
      <c r="BN8" s="50" t="s">
        <v>21</v>
      </c>
      <c r="BO8" s="50"/>
      <c r="BP8" s="50"/>
      <c r="BQ8" s="50"/>
      <c r="BR8" s="50"/>
      <c r="BS8" s="50"/>
      <c r="BT8" s="50"/>
      <c r="BU8" s="50"/>
      <c r="BV8" s="50"/>
      <c r="BW8" s="50"/>
      <c r="BX8" s="50"/>
      <c r="BY8" s="51"/>
    </row>
    <row r="9" spans="1:78" ht="18.75" customHeight="1" x14ac:dyDescent="0.2">
      <c r="A9" s="2"/>
      <c r="B9" s="33" t="s">
        <v>22</v>
      </c>
      <c r="C9" s="34"/>
      <c r="D9" s="34"/>
      <c r="E9" s="34"/>
      <c r="F9" s="34"/>
      <c r="G9" s="34"/>
      <c r="H9" s="34"/>
      <c r="I9" s="33" t="s">
        <v>24</v>
      </c>
      <c r="J9" s="34"/>
      <c r="K9" s="34"/>
      <c r="L9" s="34"/>
      <c r="M9" s="34"/>
      <c r="N9" s="34"/>
      <c r="O9" s="35"/>
      <c r="P9" s="36" t="s">
        <v>25</v>
      </c>
      <c r="Q9" s="36"/>
      <c r="R9" s="36"/>
      <c r="S9" s="36"/>
      <c r="T9" s="36"/>
      <c r="U9" s="36"/>
      <c r="V9" s="36"/>
      <c r="W9" s="36" t="s">
        <v>23</v>
      </c>
      <c r="X9" s="36"/>
      <c r="Y9" s="36"/>
      <c r="Z9" s="36"/>
      <c r="AA9" s="36"/>
      <c r="AB9" s="36"/>
      <c r="AC9" s="36"/>
      <c r="AD9" s="2"/>
      <c r="AE9" s="2"/>
      <c r="AF9" s="2"/>
      <c r="AG9" s="2"/>
      <c r="AH9" s="2"/>
      <c r="AI9" s="2"/>
      <c r="AJ9" s="2"/>
      <c r="AK9" s="2"/>
      <c r="AL9" s="36" t="s">
        <v>28</v>
      </c>
      <c r="AM9" s="36"/>
      <c r="AN9" s="36"/>
      <c r="AO9" s="36"/>
      <c r="AP9" s="36"/>
      <c r="AQ9" s="36"/>
      <c r="AR9" s="36"/>
      <c r="AS9" s="36"/>
      <c r="AT9" s="33" t="s">
        <v>30</v>
      </c>
      <c r="AU9" s="34"/>
      <c r="AV9" s="34"/>
      <c r="AW9" s="34"/>
      <c r="AX9" s="34"/>
      <c r="AY9" s="34"/>
      <c r="AZ9" s="34"/>
      <c r="BA9" s="34"/>
      <c r="BB9" s="36" t="s">
        <v>15</v>
      </c>
      <c r="BC9" s="36"/>
      <c r="BD9" s="36"/>
      <c r="BE9" s="36"/>
      <c r="BF9" s="36"/>
      <c r="BG9" s="36"/>
      <c r="BH9" s="36"/>
      <c r="BI9" s="36"/>
      <c r="BJ9" s="3"/>
      <c r="BK9" s="3"/>
      <c r="BL9" s="52" t="s">
        <v>32</v>
      </c>
      <c r="BM9" s="53"/>
      <c r="BN9" s="54" t="s">
        <v>33</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26.57</v>
      </c>
      <c r="J10" s="46"/>
      <c r="K10" s="46"/>
      <c r="L10" s="46"/>
      <c r="M10" s="46"/>
      <c r="N10" s="46"/>
      <c r="O10" s="56"/>
      <c r="P10" s="47">
        <f>データ!$P$6</f>
        <v>95.66</v>
      </c>
      <c r="Q10" s="47"/>
      <c r="R10" s="47"/>
      <c r="S10" s="47"/>
      <c r="T10" s="47"/>
      <c r="U10" s="47"/>
      <c r="V10" s="47"/>
      <c r="W10" s="44">
        <f>データ!$Q$6</f>
        <v>2460</v>
      </c>
      <c r="X10" s="44"/>
      <c r="Y10" s="44"/>
      <c r="Z10" s="44"/>
      <c r="AA10" s="44"/>
      <c r="AB10" s="44"/>
      <c r="AC10" s="44"/>
      <c r="AD10" s="2"/>
      <c r="AE10" s="2"/>
      <c r="AF10" s="2"/>
      <c r="AG10" s="2"/>
      <c r="AH10" s="2"/>
      <c r="AI10" s="2"/>
      <c r="AJ10" s="2"/>
      <c r="AK10" s="2"/>
      <c r="AL10" s="44">
        <f>データ!$U$6</f>
        <v>6708</v>
      </c>
      <c r="AM10" s="44"/>
      <c r="AN10" s="44"/>
      <c r="AO10" s="44"/>
      <c r="AP10" s="44"/>
      <c r="AQ10" s="44"/>
      <c r="AR10" s="44"/>
      <c r="AS10" s="44"/>
      <c r="AT10" s="45">
        <f>データ!$V$6</f>
        <v>12.3</v>
      </c>
      <c r="AU10" s="46"/>
      <c r="AV10" s="46"/>
      <c r="AW10" s="46"/>
      <c r="AX10" s="46"/>
      <c r="AY10" s="46"/>
      <c r="AZ10" s="46"/>
      <c r="BA10" s="46"/>
      <c r="BB10" s="47">
        <f>データ!$W$6</f>
        <v>545.37</v>
      </c>
      <c r="BC10" s="47"/>
      <c r="BD10" s="47"/>
      <c r="BE10" s="47"/>
      <c r="BF10" s="47"/>
      <c r="BG10" s="47"/>
      <c r="BH10" s="47"/>
      <c r="BI10" s="47"/>
      <c r="BJ10" s="2"/>
      <c r="BK10" s="2"/>
      <c r="BL10" s="57" t="s">
        <v>35</v>
      </c>
      <c r="BM10" s="58"/>
      <c r="BN10" s="59" t="s">
        <v>17</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37</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38</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40</v>
      </c>
      <c r="BM14" s="71"/>
      <c r="BN14" s="71"/>
      <c r="BO14" s="71"/>
      <c r="BP14" s="71"/>
      <c r="BQ14" s="71"/>
      <c r="BR14" s="71"/>
      <c r="BS14" s="71"/>
      <c r="BT14" s="71"/>
      <c r="BU14" s="71"/>
      <c r="BV14" s="71"/>
      <c r="BW14" s="71"/>
      <c r="BX14" s="71"/>
      <c r="BY14" s="71"/>
      <c r="BZ14" s="72"/>
    </row>
    <row r="15" spans="1:78" ht="13.5" customHeight="1" x14ac:dyDescent="0.2">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41</v>
      </c>
      <c r="BM45" s="71"/>
      <c r="BN45" s="71"/>
      <c r="BO45" s="71"/>
      <c r="BP45" s="71"/>
      <c r="BQ45" s="71"/>
      <c r="BR45" s="71"/>
      <c r="BS45" s="71"/>
      <c r="BT45" s="71"/>
      <c r="BU45" s="71"/>
      <c r="BV45" s="71"/>
      <c r="BW45" s="71"/>
      <c r="BX45" s="71"/>
      <c r="BY45" s="71"/>
      <c r="BZ45" s="7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9" t="s">
        <v>110</v>
      </c>
      <c r="BM47" s="80"/>
      <c r="BN47" s="80"/>
      <c r="BO47" s="80"/>
      <c r="BP47" s="80"/>
      <c r="BQ47" s="80"/>
      <c r="BR47" s="80"/>
      <c r="BS47" s="80"/>
      <c r="BT47" s="80"/>
      <c r="BU47" s="80"/>
      <c r="BV47" s="80"/>
      <c r="BW47" s="80"/>
      <c r="BX47" s="80"/>
      <c r="BY47" s="80"/>
      <c r="BZ47" s="8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9"/>
      <c r="BM48" s="80"/>
      <c r="BN48" s="80"/>
      <c r="BO48" s="80"/>
      <c r="BP48" s="80"/>
      <c r="BQ48" s="80"/>
      <c r="BR48" s="80"/>
      <c r="BS48" s="80"/>
      <c r="BT48" s="80"/>
      <c r="BU48" s="80"/>
      <c r="BV48" s="80"/>
      <c r="BW48" s="80"/>
      <c r="BX48" s="80"/>
      <c r="BY48" s="80"/>
      <c r="BZ48" s="8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9"/>
      <c r="BM49" s="80"/>
      <c r="BN49" s="80"/>
      <c r="BO49" s="80"/>
      <c r="BP49" s="80"/>
      <c r="BQ49" s="80"/>
      <c r="BR49" s="80"/>
      <c r="BS49" s="80"/>
      <c r="BT49" s="80"/>
      <c r="BU49" s="80"/>
      <c r="BV49" s="80"/>
      <c r="BW49" s="80"/>
      <c r="BX49" s="80"/>
      <c r="BY49" s="80"/>
      <c r="BZ49" s="8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9"/>
      <c r="BM50" s="80"/>
      <c r="BN50" s="80"/>
      <c r="BO50" s="80"/>
      <c r="BP50" s="80"/>
      <c r="BQ50" s="80"/>
      <c r="BR50" s="80"/>
      <c r="BS50" s="80"/>
      <c r="BT50" s="80"/>
      <c r="BU50" s="80"/>
      <c r="BV50" s="80"/>
      <c r="BW50" s="80"/>
      <c r="BX50" s="80"/>
      <c r="BY50" s="80"/>
      <c r="BZ50" s="8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9"/>
      <c r="BM51" s="80"/>
      <c r="BN51" s="80"/>
      <c r="BO51" s="80"/>
      <c r="BP51" s="80"/>
      <c r="BQ51" s="80"/>
      <c r="BR51" s="80"/>
      <c r="BS51" s="80"/>
      <c r="BT51" s="80"/>
      <c r="BU51" s="80"/>
      <c r="BV51" s="80"/>
      <c r="BW51" s="80"/>
      <c r="BX51" s="80"/>
      <c r="BY51" s="80"/>
      <c r="BZ51" s="8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9"/>
      <c r="BM52" s="80"/>
      <c r="BN52" s="80"/>
      <c r="BO52" s="80"/>
      <c r="BP52" s="80"/>
      <c r="BQ52" s="80"/>
      <c r="BR52" s="80"/>
      <c r="BS52" s="80"/>
      <c r="BT52" s="80"/>
      <c r="BU52" s="80"/>
      <c r="BV52" s="80"/>
      <c r="BW52" s="80"/>
      <c r="BX52" s="80"/>
      <c r="BY52" s="80"/>
      <c r="BZ52" s="8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9"/>
      <c r="BM53" s="80"/>
      <c r="BN53" s="80"/>
      <c r="BO53" s="80"/>
      <c r="BP53" s="80"/>
      <c r="BQ53" s="80"/>
      <c r="BR53" s="80"/>
      <c r="BS53" s="80"/>
      <c r="BT53" s="80"/>
      <c r="BU53" s="80"/>
      <c r="BV53" s="80"/>
      <c r="BW53" s="80"/>
      <c r="BX53" s="80"/>
      <c r="BY53" s="80"/>
      <c r="BZ53" s="8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9"/>
      <c r="BM54" s="80"/>
      <c r="BN54" s="80"/>
      <c r="BO54" s="80"/>
      <c r="BP54" s="80"/>
      <c r="BQ54" s="80"/>
      <c r="BR54" s="80"/>
      <c r="BS54" s="80"/>
      <c r="BT54" s="80"/>
      <c r="BU54" s="80"/>
      <c r="BV54" s="80"/>
      <c r="BW54" s="80"/>
      <c r="BX54" s="80"/>
      <c r="BY54" s="80"/>
      <c r="BZ54" s="8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9"/>
      <c r="BM55" s="80"/>
      <c r="BN55" s="80"/>
      <c r="BO55" s="80"/>
      <c r="BP55" s="80"/>
      <c r="BQ55" s="80"/>
      <c r="BR55" s="80"/>
      <c r="BS55" s="80"/>
      <c r="BT55" s="80"/>
      <c r="BU55" s="80"/>
      <c r="BV55" s="80"/>
      <c r="BW55" s="80"/>
      <c r="BX55" s="80"/>
      <c r="BY55" s="80"/>
      <c r="BZ55" s="81"/>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9"/>
      <c r="BM56" s="80"/>
      <c r="BN56" s="80"/>
      <c r="BO56" s="80"/>
      <c r="BP56" s="80"/>
      <c r="BQ56" s="80"/>
      <c r="BR56" s="80"/>
      <c r="BS56" s="80"/>
      <c r="BT56" s="80"/>
      <c r="BU56" s="80"/>
      <c r="BV56" s="80"/>
      <c r="BW56" s="80"/>
      <c r="BX56" s="80"/>
      <c r="BY56" s="80"/>
      <c r="BZ56" s="81"/>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9"/>
      <c r="BM57" s="80"/>
      <c r="BN57" s="80"/>
      <c r="BO57" s="80"/>
      <c r="BP57" s="80"/>
      <c r="BQ57" s="80"/>
      <c r="BR57" s="80"/>
      <c r="BS57" s="80"/>
      <c r="BT57" s="80"/>
      <c r="BU57" s="80"/>
      <c r="BV57" s="80"/>
      <c r="BW57" s="80"/>
      <c r="BX57" s="80"/>
      <c r="BY57" s="80"/>
      <c r="BZ57" s="81"/>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9"/>
      <c r="BM58" s="80"/>
      <c r="BN58" s="80"/>
      <c r="BO58" s="80"/>
      <c r="BP58" s="80"/>
      <c r="BQ58" s="80"/>
      <c r="BR58" s="80"/>
      <c r="BS58" s="80"/>
      <c r="BT58" s="80"/>
      <c r="BU58" s="80"/>
      <c r="BV58" s="80"/>
      <c r="BW58" s="80"/>
      <c r="BX58" s="80"/>
      <c r="BY58" s="80"/>
      <c r="BZ58" s="81"/>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9"/>
      <c r="BM59" s="80"/>
      <c r="BN59" s="80"/>
      <c r="BO59" s="80"/>
      <c r="BP59" s="80"/>
      <c r="BQ59" s="80"/>
      <c r="BR59" s="80"/>
      <c r="BS59" s="80"/>
      <c r="BT59" s="80"/>
      <c r="BU59" s="80"/>
      <c r="BV59" s="80"/>
      <c r="BW59" s="80"/>
      <c r="BX59" s="80"/>
      <c r="BY59" s="80"/>
      <c r="BZ59" s="81"/>
    </row>
    <row r="60" spans="1:78" ht="13.5" customHeight="1" x14ac:dyDescent="0.2">
      <c r="A60" s="2"/>
      <c r="B60" s="67" t="s">
        <v>5</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9"/>
      <c r="BM60" s="80"/>
      <c r="BN60" s="80"/>
      <c r="BO60" s="80"/>
      <c r="BP60" s="80"/>
      <c r="BQ60" s="80"/>
      <c r="BR60" s="80"/>
      <c r="BS60" s="80"/>
      <c r="BT60" s="80"/>
      <c r="BU60" s="80"/>
      <c r="BV60" s="80"/>
      <c r="BW60" s="80"/>
      <c r="BX60" s="80"/>
      <c r="BY60" s="80"/>
      <c r="BZ60" s="81"/>
    </row>
    <row r="61" spans="1:78" ht="13.5" customHeight="1" x14ac:dyDescent="0.2">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9"/>
      <c r="BM61" s="80"/>
      <c r="BN61" s="80"/>
      <c r="BO61" s="80"/>
      <c r="BP61" s="80"/>
      <c r="BQ61" s="80"/>
      <c r="BR61" s="80"/>
      <c r="BS61" s="80"/>
      <c r="BT61" s="80"/>
      <c r="BU61" s="80"/>
      <c r="BV61" s="80"/>
      <c r="BW61" s="80"/>
      <c r="BX61" s="80"/>
      <c r="BY61" s="80"/>
      <c r="BZ61" s="8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9"/>
      <c r="BM62" s="80"/>
      <c r="BN62" s="80"/>
      <c r="BO62" s="80"/>
      <c r="BP62" s="80"/>
      <c r="BQ62" s="80"/>
      <c r="BR62" s="80"/>
      <c r="BS62" s="80"/>
      <c r="BT62" s="80"/>
      <c r="BU62" s="80"/>
      <c r="BV62" s="80"/>
      <c r="BW62" s="80"/>
      <c r="BX62" s="80"/>
      <c r="BY62" s="80"/>
      <c r="BZ62" s="8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9"/>
      <c r="BM63" s="80"/>
      <c r="BN63" s="80"/>
      <c r="BO63" s="80"/>
      <c r="BP63" s="80"/>
      <c r="BQ63" s="80"/>
      <c r="BR63" s="80"/>
      <c r="BS63" s="80"/>
      <c r="BT63" s="80"/>
      <c r="BU63" s="80"/>
      <c r="BV63" s="80"/>
      <c r="BW63" s="80"/>
      <c r="BX63" s="80"/>
      <c r="BY63" s="80"/>
      <c r="BZ63" s="8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4</v>
      </c>
      <c r="BM64" s="71"/>
      <c r="BN64" s="71"/>
      <c r="BO64" s="71"/>
      <c r="BP64" s="71"/>
      <c r="BQ64" s="71"/>
      <c r="BR64" s="71"/>
      <c r="BS64" s="71"/>
      <c r="BT64" s="71"/>
      <c r="BU64" s="71"/>
      <c r="BV64" s="71"/>
      <c r="BW64" s="71"/>
      <c r="BX64" s="71"/>
      <c r="BY64" s="71"/>
      <c r="BZ64" s="7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9" t="s">
        <v>48</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9"/>
      <c r="BM80" s="80"/>
      <c r="BN80" s="80"/>
      <c r="BO80" s="80"/>
      <c r="BP80" s="80"/>
      <c r="BQ80" s="80"/>
      <c r="BR80" s="80"/>
      <c r="BS80" s="80"/>
      <c r="BT80" s="80"/>
      <c r="BU80" s="80"/>
      <c r="BV80" s="80"/>
      <c r="BW80" s="80"/>
      <c r="BX80" s="80"/>
      <c r="BY80" s="80"/>
      <c r="BZ80" s="81"/>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9"/>
      <c r="BM81" s="80"/>
      <c r="BN81" s="80"/>
      <c r="BO81" s="80"/>
      <c r="BP81" s="80"/>
      <c r="BQ81" s="80"/>
      <c r="BR81" s="80"/>
      <c r="BS81" s="80"/>
      <c r="BT81" s="80"/>
      <c r="BU81" s="80"/>
      <c r="BV81" s="80"/>
      <c r="BW81" s="80"/>
      <c r="BX81" s="80"/>
      <c r="BY81" s="80"/>
      <c r="BZ81" s="81"/>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2"/>
      <c r="BM82" s="83"/>
      <c r="BN82" s="83"/>
      <c r="BO82" s="83"/>
      <c r="BP82" s="83"/>
      <c r="BQ82" s="83"/>
      <c r="BR82" s="83"/>
      <c r="BS82" s="83"/>
      <c r="BT82" s="83"/>
      <c r="BU82" s="83"/>
      <c r="BV82" s="83"/>
      <c r="BW82" s="83"/>
      <c r="BX82" s="83"/>
      <c r="BY82" s="83"/>
      <c r="BZ82" s="84"/>
    </row>
    <row r="83" spans="1:78" x14ac:dyDescent="0.2">
      <c r="C83" s="10"/>
    </row>
    <row r="84" spans="1:78" hidden="1" x14ac:dyDescent="0.2">
      <c r="B84" s="6" t="s">
        <v>43</v>
      </c>
      <c r="C84" s="6"/>
      <c r="D84" s="6"/>
      <c r="E84" s="6" t="s">
        <v>44</v>
      </c>
      <c r="F84" s="6" t="s">
        <v>46</v>
      </c>
      <c r="G84" s="6" t="s">
        <v>49</v>
      </c>
      <c r="H84" s="6" t="s">
        <v>42</v>
      </c>
      <c r="I84" s="6" t="s">
        <v>3</v>
      </c>
      <c r="J84" s="6" t="s">
        <v>27</v>
      </c>
      <c r="K84" s="6" t="s">
        <v>50</v>
      </c>
      <c r="L84" s="6" t="s">
        <v>51</v>
      </c>
      <c r="M84" s="6" t="s">
        <v>34</v>
      </c>
      <c r="N84" s="6" t="s">
        <v>53</v>
      </c>
      <c r="O84" s="6" t="s">
        <v>55</v>
      </c>
    </row>
    <row r="85" spans="1:78" hidden="1" x14ac:dyDescent="0.2">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03dzovNrhLiATpqjd0aurYODlCmfUZGehfx7h4WMltqBFgka21hcw+IVxhGmqE70V1cWpNQg+6H3CO/hwmyQdg==" saltValue="/uZmAuem5XSogBSa9cD4S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47</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
      <c r="A2" s="15" t="s">
        <v>57</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20</v>
      </c>
      <c r="B3" s="17" t="s">
        <v>52</v>
      </c>
      <c r="C3" s="17" t="s">
        <v>59</v>
      </c>
      <c r="D3" s="17" t="s">
        <v>60</v>
      </c>
      <c r="E3" s="17" t="s">
        <v>8</v>
      </c>
      <c r="F3" s="17" t="s">
        <v>7</v>
      </c>
      <c r="G3" s="17" t="s">
        <v>26</v>
      </c>
      <c r="H3" s="87" t="s">
        <v>31</v>
      </c>
      <c r="I3" s="88"/>
      <c r="J3" s="88"/>
      <c r="K3" s="88"/>
      <c r="L3" s="88"/>
      <c r="M3" s="88"/>
      <c r="N3" s="88"/>
      <c r="O3" s="88"/>
      <c r="P3" s="88"/>
      <c r="Q3" s="88"/>
      <c r="R3" s="88"/>
      <c r="S3" s="88"/>
      <c r="T3" s="88"/>
      <c r="U3" s="88"/>
      <c r="V3" s="88"/>
      <c r="W3" s="89"/>
      <c r="X3" s="85" t="s">
        <v>56</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15" t="s">
        <v>61</v>
      </c>
      <c r="B4" s="18"/>
      <c r="C4" s="18"/>
      <c r="D4" s="18"/>
      <c r="E4" s="18"/>
      <c r="F4" s="18"/>
      <c r="G4" s="18"/>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45</v>
      </c>
      <c r="AJ4" s="86"/>
      <c r="AK4" s="86"/>
      <c r="AL4" s="86"/>
      <c r="AM4" s="86"/>
      <c r="AN4" s="86"/>
      <c r="AO4" s="86"/>
      <c r="AP4" s="86"/>
      <c r="AQ4" s="86"/>
      <c r="AR4" s="86"/>
      <c r="AS4" s="86"/>
      <c r="AT4" s="86" t="s">
        <v>39</v>
      </c>
      <c r="AU4" s="86"/>
      <c r="AV4" s="86"/>
      <c r="AW4" s="86"/>
      <c r="AX4" s="86"/>
      <c r="AY4" s="86"/>
      <c r="AZ4" s="86"/>
      <c r="BA4" s="86"/>
      <c r="BB4" s="86"/>
      <c r="BC4" s="86"/>
      <c r="BD4" s="86"/>
      <c r="BE4" s="86" t="s">
        <v>62</v>
      </c>
      <c r="BF4" s="86"/>
      <c r="BG4" s="86"/>
      <c r="BH4" s="86"/>
      <c r="BI4" s="86"/>
      <c r="BJ4" s="86"/>
      <c r="BK4" s="86"/>
      <c r="BL4" s="86"/>
      <c r="BM4" s="86"/>
      <c r="BN4" s="86"/>
      <c r="BO4" s="86"/>
      <c r="BP4" s="86" t="s">
        <v>36</v>
      </c>
      <c r="BQ4" s="86"/>
      <c r="BR4" s="86"/>
      <c r="BS4" s="86"/>
      <c r="BT4" s="86"/>
      <c r="BU4" s="86"/>
      <c r="BV4" s="86"/>
      <c r="BW4" s="86"/>
      <c r="BX4" s="86"/>
      <c r="BY4" s="86"/>
      <c r="BZ4" s="86"/>
      <c r="CA4" s="86" t="s">
        <v>64</v>
      </c>
      <c r="CB4" s="86"/>
      <c r="CC4" s="86"/>
      <c r="CD4" s="86"/>
      <c r="CE4" s="86"/>
      <c r="CF4" s="86"/>
      <c r="CG4" s="86"/>
      <c r="CH4" s="86"/>
      <c r="CI4" s="86"/>
      <c r="CJ4" s="86"/>
      <c r="CK4" s="86"/>
      <c r="CL4" s="86" t="s">
        <v>65</v>
      </c>
      <c r="CM4" s="86"/>
      <c r="CN4" s="86"/>
      <c r="CO4" s="86"/>
      <c r="CP4" s="86"/>
      <c r="CQ4" s="86"/>
      <c r="CR4" s="86"/>
      <c r="CS4" s="86"/>
      <c r="CT4" s="86"/>
      <c r="CU4" s="86"/>
      <c r="CV4" s="86"/>
      <c r="CW4" s="86" t="s">
        <v>67</v>
      </c>
      <c r="CX4" s="86"/>
      <c r="CY4" s="86"/>
      <c r="CZ4" s="86"/>
      <c r="DA4" s="86"/>
      <c r="DB4" s="86"/>
      <c r="DC4" s="86"/>
      <c r="DD4" s="86"/>
      <c r="DE4" s="86"/>
      <c r="DF4" s="86"/>
      <c r="DG4" s="86"/>
      <c r="DH4" s="86" t="s">
        <v>68</v>
      </c>
      <c r="DI4" s="86"/>
      <c r="DJ4" s="86"/>
      <c r="DK4" s="86"/>
      <c r="DL4" s="86"/>
      <c r="DM4" s="86"/>
      <c r="DN4" s="86"/>
      <c r="DO4" s="86"/>
      <c r="DP4" s="86"/>
      <c r="DQ4" s="86"/>
      <c r="DR4" s="86"/>
      <c r="DS4" s="86" t="s">
        <v>63</v>
      </c>
      <c r="DT4" s="86"/>
      <c r="DU4" s="86"/>
      <c r="DV4" s="86"/>
      <c r="DW4" s="86"/>
      <c r="DX4" s="86"/>
      <c r="DY4" s="86"/>
      <c r="DZ4" s="86"/>
      <c r="EA4" s="86"/>
      <c r="EB4" s="86"/>
      <c r="EC4" s="86"/>
      <c r="ED4" s="86" t="s">
        <v>69</v>
      </c>
      <c r="EE4" s="86"/>
      <c r="EF4" s="86"/>
      <c r="EG4" s="86"/>
      <c r="EH4" s="86"/>
      <c r="EI4" s="86"/>
      <c r="EJ4" s="86"/>
      <c r="EK4" s="86"/>
      <c r="EL4" s="86"/>
      <c r="EM4" s="86"/>
      <c r="EN4" s="86"/>
    </row>
    <row r="5" spans="1:144" x14ac:dyDescent="0.2">
      <c r="A5" s="15" t="s">
        <v>29</v>
      </c>
      <c r="B5" s="19"/>
      <c r="C5" s="19"/>
      <c r="D5" s="19"/>
      <c r="E5" s="19"/>
      <c r="F5" s="19"/>
      <c r="G5" s="19"/>
      <c r="H5" s="25" t="s">
        <v>58</v>
      </c>
      <c r="I5" s="25" t="s">
        <v>70</v>
      </c>
      <c r="J5" s="25" t="s">
        <v>71</v>
      </c>
      <c r="K5" s="25" t="s">
        <v>72</v>
      </c>
      <c r="L5" s="25" t="s">
        <v>73</v>
      </c>
      <c r="M5" s="25" t="s">
        <v>9</v>
      </c>
      <c r="N5" s="25" t="s">
        <v>74</v>
      </c>
      <c r="O5" s="25" t="s">
        <v>75</v>
      </c>
      <c r="P5" s="25" t="s">
        <v>76</v>
      </c>
      <c r="Q5" s="25" t="s">
        <v>77</v>
      </c>
      <c r="R5" s="25" t="s">
        <v>78</v>
      </c>
      <c r="S5" s="25" t="s">
        <v>79</v>
      </c>
      <c r="T5" s="25" t="s">
        <v>66</v>
      </c>
      <c r="U5" s="25" t="s">
        <v>81</v>
      </c>
      <c r="V5" s="25" t="s">
        <v>82</v>
      </c>
      <c r="W5" s="25" t="s">
        <v>83</v>
      </c>
      <c r="X5" s="25" t="s">
        <v>84</v>
      </c>
      <c r="Y5" s="25" t="s">
        <v>85</v>
      </c>
      <c r="Z5" s="25" t="s">
        <v>86</v>
      </c>
      <c r="AA5" s="25" t="s">
        <v>87</v>
      </c>
      <c r="AB5" s="25" t="s">
        <v>88</v>
      </c>
      <c r="AC5" s="25" t="s">
        <v>89</v>
      </c>
      <c r="AD5" s="25" t="s">
        <v>91</v>
      </c>
      <c r="AE5" s="25" t="s">
        <v>92</v>
      </c>
      <c r="AF5" s="25" t="s">
        <v>93</v>
      </c>
      <c r="AG5" s="25" t="s">
        <v>94</v>
      </c>
      <c r="AH5" s="25" t="s">
        <v>43</v>
      </c>
      <c r="AI5" s="25" t="s">
        <v>84</v>
      </c>
      <c r="AJ5" s="25" t="s">
        <v>85</v>
      </c>
      <c r="AK5" s="25" t="s">
        <v>86</v>
      </c>
      <c r="AL5" s="25" t="s">
        <v>87</v>
      </c>
      <c r="AM5" s="25" t="s">
        <v>88</v>
      </c>
      <c r="AN5" s="25" t="s">
        <v>89</v>
      </c>
      <c r="AO5" s="25" t="s">
        <v>91</v>
      </c>
      <c r="AP5" s="25" t="s">
        <v>92</v>
      </c>
      <c r="AQ5" s="25" t="s">
        <v>93</v>
      </c>
      <c r="AR5" s="25" t="s">
        <v>94</v>
      </c>
      <c r="AS5" s="25" t="s">
        <v>90</v>
      </c>
      <c r="AT5" s="25" t="s">
        <v>84</v>
      </c>
      <c r="AU5" s="25" t="s">
        <v>85</v>
      </c>
      <c r="AV5" s="25" t="s">
        <v>86</v>
      </c>
      <c r="AW5" s="25" t="s">
        <v>87</v>
      </c>
      <c r="AX5" s="25" t="s">
        <v>88</v>
      </c>
      <c r="AY5" s="25" t="s">
        <v>89</v>
      </c>
      <c r="AZ5" s="25" t="s">
        <v>91</v>
      </c>
      <c r="BA5" s="25" t="s">
        <v>92</v>
      </c>
      <c r="BB5" s="25" t="s">
        <v>93</v>
      </c>
      <c r="BC5" s="25" t="s">
        <v>94</v>
      </c>
      <c r="BD5" s="25" t="s">
        <v>90</v>
      </c>
      <c r="BE5" s="25" t="s">
        <v>84</v>
      </c>
      <c r="BF5" s="25" t="s">
        <v>85</v>
      </c>
      <c r="BG5" s="25" t="s">
        <v>86</v>
      </c>
      <c r="BH5" s="25" t="s">
        <v>87</v>
      </c>
      <c r="BI5" s="25" t="s">
        <v>88</v>
      </c>
      <c r="BJ5" s="25" t="s">
        <v>89</v>
      </c>
      <c r="BK5" s="25" t="s">
        <v>91</v>
      </c>
      <c r="BL5" s="25" t="s">
        <v>92</v>
      </c>
      <c r="BM5" s="25" t="s">
        <v>93</v>
      </c>
      <c r="BN5" s="25" t="s">
        <v>94</v>
      </c>
      <c r="BO5" s="25" t="s">
        <v>90</v>
      </c>
      <c r="BP5" s="25" t="s">
        <v>84</v>
      </c>
      <c r="BQ5" s="25" t="s">
        <v>85</v>
      </c>
      <c r="BR5" s="25" t="s">
        <v>86</v>
      </c>
      <c r="BS5" s="25" t="s">
        <v>87</v>
      </c>
      <c r="BT5" s="25" t="s">
        <v>88</v>
      </c>
      <c r="BU5" s="25" t="s">
        <v>89</v>
      </c>
      <c r="BV5" s="25" t="s">
        <v>91</v>
      </c>
      <c r="BW5" s="25" t="s">
        <v>92</v>
      </c>
      <c r="BX5" s="25" t="s">
        <v>93</v>
      </c>
      <c r="BY5" s="25" t="s">
        <v>94</v>
      </c>
      <c r="BZ5" s="25" t="s">
        <v>90</v>
      </c>
      <c r="CA5" s="25" t="s">
        <v>84</v>
      </c>
      <c r="CB5" s="25" t="s">
        <v>85</v>
      </c>
      <c r="CC5" s="25" t="s">
        <v>86</v>
      </c>
      <c r="CD5" s="25" t="s">
        <v>87</v>
      </c>
      <c r="CE5" s="25" t="s">
        <v>88</v>
      </c>
      <c r="CF5" s="25" t="s">
        <v>89</v>
      </c>
      <c r="CG5" s="25" t="s">
        <v>91</v>
      </c>
      <c r="CH5" s="25" t="s">
        <v>92</v>
      </c>
      <c r="CI5" s="25" t="s">
        <v>93</v>
      </c>
      <c r="CJ5" s="25" t="s">
        <v>94</v>
      </c>
      <c r="CK5" s="25" t="s">
        <v>90</v>
      </c>
      <c r="CL5" s="25" t="s">
        <v>84</v>
      </c>
      <c r="CM5" s="25" t="s">
        <v>85</v>
      </c>
      <c r="CN5" s="25" t="s">
        <v>86</v>
      </c>
      <c r="CO5" s="25" t="s">
        <v>87</v>
      </c>
      <c r="CP5" s="25" t="s">
        <v>88</v>
      </c>
      <c r="CQ5" s="25" t="s">
        <v>89</v>
      </c>
      <c r="CR5" s="25" t="s">
        <v>91</v>
      </c>
      <c r="CS5" s="25" t="s">
        <v>92</v>
      </c>
      <c r="CT5" s="25" t="s">
        <v>93</v>
      </c>
      <c r="CU5" s="25" t="s">
        <v>94</v>
      </c>
      <c r="CV5" s="25" t="s">
        <v>90</v>
      </c>
      <c r="CW5" s="25" t="s">
        <v>84</v>
      </c>
      <c r="CX5" s="25" t="s">
        <v>85</v>
      </c>
      <c r="CY5" s="25" t="s">
        <v>86</v>
      </c>
      <c r="CZ5" s="25" t="s">
        <v>87</v>
      </c>
      <c r="DA5" s="25" t="s">
        <v>88</v>
      </c>
      <c r="DB5" s="25" t="s">
        <v>89</v>
      </c>
      <c r="DC5" s="25" t="s">
        <v>91</v>
      </c>
      <c r="DD5" s="25" t="s">
        <v>92</v>
      </c>
      <c r="DE5" s="25" t="s">
        <v>93</v>
      </c>
      <c r="DF5" s="25" t="s">
        <v>94</v>
      </c>
      <c r="DG5" s="25" t="s">
        <v>90</v>
      </c>
      <c r="DH5" s="25" t="s">
        <v>84</v>
      </c>
      <c r="DI5" s="25" t="s">
        <v>85</v>
      </c>
      <c r="DJ5" s="25" t="s">
        <v>86</v>
      </c>
      <c r="DK5" s="25" t="s">
        <v>87</v>
      </c>
      <c r="DL5" s="25" t="s">
        <v>88</v>
      </c>
      <c r="DM5" s="25" t="s">
        <v>89</v>
      </c>
      <c r="DN5" s="25" t="s">
        <v>91</v>
      </c>
      <c r="DO5" s="25" t="s">
        <v>92</v>
      </c>
      <c r="DP5" s="25" t="s">
        <v>93</v>
      </c>
      <c r="DQ5" s="25" t="s">
        <v>94</v>
      </c>
      <c r="DR5" s="25" t="s">
        <v>90</v>
      </c>
      <c r="DS5" s="25" t="s">
        <v>84</v>
      </c>
      <c r="DT5" s="25" t="s">
        <v>85</v>
      </c>
      <c r="DU5" s="25" t="s">
        <v>86</v>
      </c>
      <c r="DV5" s="25" t="s">
        <v>87</v>
      </c>
      <c r="DW5" s="25" t="s">
        <v>88</v>
      </c>
      <c r="DX5" s="25" t="s">
        <v>89</v>
      </c>
      <c r="DY5" s="25" t="s">
        <v>91</v>
      </c>
      <c r="DZ5" s="25" t="s">
        <v>92</v>
      </c>
      <c r="EA5" s="25" t="s">
        <v>93</v>
      </c>
      <c r="EB5" s="25" t="s">
        <v>94</v>
      </c>
      <c r="EC5" s="25" t="s">
        <v>90</v>
      </c>
      <c r="ED5" s="25" t="s">
        <v>84</v>
      </c>
      <c r="EE5" s="25" t="s">
        <v>85</v>
      </c>
      <c r="EF5" s="25" t="s">
        <v>86</v>
      </c>
      <c r="EG5" s="25" t="s">
        <v>87</v>
      </c>
      <c r="EH5" s="25" t="s">
        <v>88</v>
      </c>
      <c r="EI5" s="25" t="s">
        <v>89</v>
      </c>
      <c r="EJ5" s="25" t="s">
        <v>91</v>
      </c>
      <c r="EK5" s="25" t="s">
        <v>92</v>
      </c>
      <c r="EL5" s="25" t="s">
        <v>93</v>
      </c>
      <c r="EM5" s="25" t="s">
        <v>94</v>
      </c>
      <c r="EN5" s="25" t="s">
        <v>90</v>
      </c>
    </row>
    <row r="6" spans="1:144" s="14" customFormat="1" x14ac:dyDescent="0.2">
      <c r="A6" s="15" t="s">
        <v>95</v>
      </c>
      <c r="B6" s="20">
        <f t="shared" ref="B6:W6" si="1">B7</f>
        <v>2022</v>
      </c>
      <c r="C6" s="20">
        <f t="shared" si="1"/>
        <v>453838</v>
      </c>
      <c r="D6" s="20">
        <f t="shared" si="1"/>
        <v>46</v>
      </c>
      <c r="E6" s="20">
        <f t="shared" si="1"/>
        <v>1</v>
      </c>
      <c r="F6" s="20">
        <f t="shared" si="1"/>
        <v>0</v>
      </c>
      <c r="G6" s="20">
        <f t="shared" si="1"/>
        <v>1</v>
      </c>
      <c r="H6" s="20" t="str">
        <f t="shared" si="1"/>
        <v>宮崎県　綾町</v>
      </c>
      <c r="I6" s="20" t="str">
        <f t="shared" si="1"/>
        <v>法適用</v>
      </c>
      <c r="J6" s="20" t="str">
        <f t="shared" si="1"/>
        <v>水道事業</v>
      </c>
      <c r="K6" s="20" t="str">
        <f t="shared" si="1"/>
        <v>末端給水事業</v>
      </c>
      <c r="L6" s="20" t="str">
        <f t="shared" si="1"/>
        <v>A8</v>
      </c>
      <c r="M6" s="20" t="str">
        <f t="shared" si="1"/>
        <v>非設置</v>
      </c>
      <c r="N6" s="26" t="str">
        <f t="shared" si="1"/>
        <v>-</v>
      </c>
      <c r="O6" s="26">
        <f t="shared" si="1"/>
        <v>26.57</v>
      </c>
      <c r="P6" s="26">
        <f t="shared" si="1"/>
        <v>95.66</v>
      </c>
      <c r="Q6" s="26">
        <f t="shared" si="1"/>
        <v>2460</v>
      </c>
      <c r="R6" s="26">
        <f t="shared" si="1"/>
        <v>7043</v>
      </c>
      <c r="S6" s="26">
        <f t="shared" si="1"/>
        <v>95.19</v>
      </c>
      <c r="T6" s="26">
        <f t="shared" si="1"/>
        <v>73.989999999999995</v>
      </c>
      <c r="U6" s="26">
        <f t="shared" si="1"/>
        <v>6708</v>
      </c>
      <c r="V6" s="26">
        <f t="shared" si="1"/>
        <v>12.3</v>
      </c>
      <c r="W6" s="26">
        <f t="shared" si="1"/>
        <v>545.37</v>
      </c>
      <c r="X6" s="28">
        <f t="shared" ref="X6:AG6" si="2">IF(X7="",NA(),X7)</f>
        <v>91.79</v>
      </c>
      <c r="Y6" s="28">
        <f t="shared" si="2"/>
        <v>107.11</v>
      </c>
      <c r="Z6" s="28">
        <f t="shared" si="2"/>
        <v>110.69</v>
      </c>
      <c r="AA6" s="28">
        <f t="shared" si="2"/>
        <v>98.38</v>
      </c>
      <c r="AB6" s="28">
        <f t="shared" si="2"/>
        <v>98.34</v>
      </c>
      <c r="AC6" s="28">
        <f t="shared" si="2"/>
        <v>103.81</v>
      </c>
      <c r="AD6" s="28">
        <f t="shared" si="2"/>
        <v>104.35</v>
      </c>
      <c r="AE6" s="28">
        <f t="shared" si="2"/>
        <v>105.34</v>
      </c>
      <c r="AF6" s="28">
        <f t="shared" si="2"/>
        <v>105.77</v>
      </c>
      <c r="AG6" s="28">
        <f t="shared" si="2"/>
        <v>104.82</v>
      </c>
      <c r="AH6" s="26" t="str">
        <f>IF(AH7="","",IF(AH7="-","【-】","【"&amp;SUBSTITUTE(TEXT(AH7,"#,##0.00"),"-","△")&amp;"】"))</f>
        <v>【108.70】</v>
      </c>
      <c r="AI6" s="26">
        <f t="shared" ref="AI6:AR6" si="3">IF(AI7="",NA(),AI7)</f>
        <v>0</v>
      </c>
      <c r="AJ6" s="26">
        <f t="shared" si="3"/>
        <v>0</v>
      </c>
      <c r="AK6" s="26">
        <f t="shared" si="3"/>
        <v>0</v>
      </c>
      <c r="AL6" s="26">
        <f t="shared" si="3"/>
        <v>0</v>
      </c>
      <c r="AM6" s="26">
        <f t="shared" si="3"/>
        <v>0</v>
      </c>
      <c r="AN6" s="28">
        <f t="shared" si="3"/>
        <v>25.66</v>
      </c>
      <c r="AO6" s="28">
        <f t="shared" si="3"/>
        <v>21.69</v>
      </c>
      <c r="AP6" s="28">
        <f t="shared" si="3"/>
        <v>24.04</v>
      </c>
      <c r="AQ6" s="28">
        <f t="shared" si="3"/>
        <v>28.03</v>
      </c>
      <c r="AR6" s="28">
        <f t="shared" si="3"/>
        <v>26.73</v>
      </c>
      <c r="AS6" s="26" t="str">
        <f>IF(AS7="","",IF(AS7="-","【-】","【"&amp;SUBSTITUTE(TEXT(AS7,"#,##0.00"),"-","△")&amp;"】"))</f>
        <v>【1.34】</v>
      </c>
      <c r="AT6" s="28">
        <f t="shared" ref="AT6:BC6" si="4">IF(AT7="",NA(),AT7)</f>
        <v>118.17</v>
      </c>
      <c r="AU6" s="28">
        <f t="shared" si="4"/>
        <v>138.87</v>
      </c>
      <c r="AV6" s="28">
        <f t="shared" si="4"/>
        <v>133.58000000000001</v>
      </c>
      <c r="AW6" s="28">
        <f t="shared" si="4"/>
        <v>241.95</v>
      </c>
      <c r="AX6" s="28">
        <f t="shared" si="4"/>
        <v>211.65</v>
      </c>
      <c r="AY6" s="28">
        <f t="shared" si="4"/>
        <v>300.14</v>
      </c>
      <c r="AZ6" s="28">
        <f t="shared" si="4"/>
        <v>301.04000000000002</v>
      </c>
      <c r="BA6" s="28">
        <f t="shared" si="4"/>
        <v>305.08</v>
      </c>
      <c r="BB6" s="28">
        <f t="shared" si="4"/>
        <v>305.33999999999997</v>
      </c>
      <c r="BC6" s="28">
        <f t="shared" si="4"/>
        <v>310.01</v>
      </c>
      <c r="BD6" s="26" t="str">
        <f>IF(BD7="","",IF(BD7="-","【-】","【"&amp;SUBSTITUTE(TEXT(BD7,"#,##0.00"),"-","△")&amp;"】"))</f>
        <v>【252.29】</v>
      </c>
      <c r="BE6" s="28">
        <f t="shared" ref="BE6:BN6" si="5">IF(BE7="",NA(),BE7)</f>
        <v>294.07</v>
      </c>
      <c r="BF6" s="28">
        <f t="shared" si="5"/>
        <v>358.3</v>
      </c>
      <c r="BG6" s="28">
        <f t="shared" si="5"/>
        <v>465.85</v>
      </c>
      <c r="BH6" s="28">
        <f t="shared" si="5"/>
        <v>554.59</v>
      </c>
      <c r="BI6" s="28">
        <f t="shared" si="5"/>
        <v>710.29</v>
      </c>
      <c r="BJ6" s="28">
        <f t="shared" si="5"/>
        <v>566.65</v>
      </c>
      <c r="BK6" s="28">
        <f t="shared" si="5"/>
        <v>551.62</v>
      </c>
      <c r="BL6" s="28">
        <f t="shared" si="5"/>
        <v>585.59</v>
      </c>
      <c r="BM6" s="28">
        <f t="shared" si="5"/>
        <v>561.34</v>
      </c>
      <c r="BN6" s="28">
        <f t="shared" si="5"/>
        <v>538.33000000000004</v>
      </c>
      <c r="BO6" s="26" t="str">
        <f>IF(BO7="","",IF(BO7="-","【-】","【"&amp;SUBSTITUTE(TEXT(BO7,"#,##0.00"),"-","△")&amp;"】"))</f>
        <v>【268.07】</v>
      </c>
      <c r="BP6" s="28">
        <f t="shared" ref="BP6:BY6" si="6">IF(BP7="",NA(),BP7)</f>
        <v>88.81</v>
      </c>
      <c r="BQ6" s="28">
        <f t="shared" si="6"/>
        <v>104.96</v>
      </c>
      <c r="BR6" s="28">
        <f t="shared" si="6"/>
        <v>107.17</v>
      </c>
      <c r="BS6" s="28">
        <f t="shared" si="6"/>
        <v>94.58</v>
      </c>
      <c r="BT6" s="28">
        <f t="shared" si="6"/>
        <v>87.24</v>
      </c>
      <c r="BU6" s="28">
        <f t="shared" si="6"/>
        <v>84.77</v>
      </c>
      <c r="BV6" s="28">
        <f t="shared" si="6"/>
        <v>87.11</v>
      </c>
      <c r="BW6" s="28">
        <f t="shared" si="6"/>
        <v>82.78</v>
      </c>
      <c r="BX6" s="28">
        <f t="shared" si="6"/>
        <v>84.82</v>
      </c>
      <c r="BY6" s="28">
        <f t="shared" si="6"/>
        <v>82.29</v>
      </c>
      <c r="BZ6" s="26" t="str">
        <f>IF(BZ7="","",IF(BZ7="-","【-】","【"&amp;SUBSTITUTE(TEXT(BZ7,"#,##0.00"),"-","△")&amp;"】"))</f>
        <v>【97.47】</v>
      </c>
      <c r="CA6" s="28">
        <f t="shared" ref="CA6:CJ6" si="7">IF(CA7="",NA(),CA7)</f>
        <v>134.78</v>
      </c>
      <c r="CB6" s="28">
        <f t="shared" si="7"/>
        <v>114.04</v>
      </c>
      <c r="CC6" s="28">
        <f t="shared" si="7"/>
        <v>111.59</v>
      </c>
      <c r="CD6" s="28">
        <f t="shared" si="7"/>
        <v>127.07</v>
      </c>
      <c r="CE6" s="28">
        <f t="shared" si="7"/>
        <v>131.18</v>
      </c>
      <c r="CF6" s="28">
        <f t="shared" si="7"/>
        <v>227.27</v>
      </c>
      <c r="CG6" s="28">
        <f t="shared" si="7"/>
        <v>223.98</v>
      </c>
      <c r="CH6" s="28">
        <f t="shared" si="7"/>
        <v>225.09</v>
      </c>
      <c r="CI6" s="28">
        <f t="shared" si="7"/>
        <v>224.82</v>
      </c>
      <c r="CJ6" s="28">
        <f t="shared" si="7"/>
        <v>230.85</v>
      </c>
      <c r="CK6" s="26" t="str">
        <f>IF(CK7="","",IF(CK7="-","【-】","【"&amp;SUBSTITUTE(TEXT(CK7,"#,##0.00"),"-","△")&amp;"】"))</f>
        <v>【174.75】</v>
      </c>
      <c r="CL6" s="28">
        <f t="shared" ref="CL6:CU6" si="8">IF(CL7="",NA(),CL7)</f>
        <v>63.99</v>
      </c>
      <c r="CM6" s="28">
        <f t="shared" si="8"/>
        <v>63.02</v>
      </c>
      <c r="CN6" s="28">
        <f t="shared" si="8"/>
        <v>63.82</v>
      </c>
      <c r="CO6" s="28">
        <f t="shared" si="8"/>
        <v>65.430000000000007</v>
      </c>
      <c r="CP6" s="28">
        <f t="shared" si="8"/>
        <v>66.36</v>
      </c>
      <c r="CQ6" s="28">
        <f t="shared" si="8"/>
        <v>50.29</v>
      </c>
      <c r="CR6" s="28">
        <f t="shared" si="8"/>
        <v>49.64</v>
      </c>
      <c r="CS6" s="28">
        <f t="shared" si="8"/>
        <v>49.38</v>
      </c>
      <c r="CT6" s="28">
        <f t="shared" si="8"/>
        <v>50.09</v>
      </c>
      <c r="CU6" s="28">
        <f t="shared" si="8"/>
        <v>50.1</v>
      </c>
      <c r="CV6" s="26" t="str">
        <f>IF(CV7="","",IF(CV7="-","【-】","【"&amp;SUBSTITUTE(TEXT(CV7,"#,##0.00"),"-","△")&amp;"】"))</f>
        <v>【59.97】</v>
      </c>
      <c r="CW6" s="28">
        <f t="shared" ref="CW6:DF6" si="9">IF(CW7="",NA(),CW7)</f>
        <v>82.5</v>
      </c>
      <c r="CX6" s="28">
        <f t="shared" si="9"/>
        <v>83</v>
      </c>
      <c r="CY6" s="28">
        <f t="shared" si="9"/>
        <v>83</v>
      </c>
      <c r="CZ6" s="28">
        <f t="shared" si="9"/>
        <v>79.7</v>
      </c>
      <c r="DA6" s="28">
        <f t="shared" si="9"/>
        <v>80</v>
      </c>
      <c r="DB6" s="28">
        <f t="shared" si="9"/>
        <v>77.73</v>
      </c>
      <c r="DC6" s="28">
        <f t="shared" si="9"/>
        <v>78.09</v>
      </c>
      <c r="DD6" s="28">
        <f t="shared" si="9"/>
        <v>78.010000000000005</v>
      </c>
      <c r="DE6" s="28">
        <f t="shared" si="9"/>
        <v>77.599999999999994</v>
      </c>
      <c r="DF6" s="28">
        <f t="shared" si="9"/>
        <v>77.3</v>
      </c>
      <c r="DG6" s="26" t="str">
        <f>IF(DG7="","",IF(DG7="-","【-】","【"&amp;SUBSTITUTE(TEXT(DG7,"#,##0.00"),"-","△")&amp;"】"))</f>
        <v>【89.76】</v>
      </c>
      <c r="DH6" s="28">
        <f t="shared" ref="DH6:DQ6" si="10">IF(DH7="",NA(),DH7)</f>
        <v>60.34</v>
      </c>
      <c r="DI6" s="28">
        <f t="shared" si="10"/>
        <v>57.78</v>
      </c>
      <c r="DJ6" s="28">
        <f t="shared" si="10"/>
        <v>54.43</v>
      </c>
      <c r="DK6" s="28">
        <f t="shared" si="10"/>
        <v>53.45</v>
      </c>
      <c r="DL6" s="28">
        <f t="shared" si="10"/>
        <v>50.27</v>
      </c>
      <c r="DM6" s="28">
        <f t="shared" si="10"/>
        <v>45.85</v>
      </c>
      <c r="DN6" s="28">
        <f t="shared" si="10"/>
        <v>47.31</v>
      </c>
      <c r="DO6" s="28">
        <f t="shared" si="10"/>
        <v>47.5</v>
      </c>
      <c r="DP6" s="28">
        <f t="shared" si="10"/>
        <v>48.41</v>
      </c>
      <c r="DQ6" s="28">
        <f t="shared" si="10"/>
        <v>50.02</v>
      </c>
      <c r="DR6" s="26" t="str">
        <f>IF(DR7="","",IF(DR7="-","【-】","【"&amp;SUBSTITUTE(TEXT(DR7,"#,##0.00"),"-","△")&amp;"】"))</f>
        <v>【51.51】</v>
      </c>
      <c r="DS6" s="28">
        <f t="shared" ref="DS6:EB6" si="11">IF(DS7="",NA(),DS7)</f>
        <v>73.39</v>
      </c>
      <c r="DT6" s="28">
        <f t="shared" si="11"/>
        <v>72.260000000000005</v>
      </c>
      <c r="DU6" s="28">
        <f t="shared" si="11"/>
        <v>71.09</v>
      </c>
      <c r="DV6" s="28">
        <f t="shared" si="11"/>
        <v>67.75</v>
      </c>
      <c r="DW6" s="28">
        <f t="shared" si="11"/>
        <v>62.95</v>
      </c>
      <c r="DX6" s="28">
        <f t="shared" si="11"/>
        <v>14.13</v>
      </c>
      <c r="DY6" s="28">
        <f t="shared" si="11"/>
        <v>16.77</v>
      </c>
      <c r="DZ6" s="28">
        <f t="shared" si="11"/>
        <v>17.399999999999999</v>
      </c>
      <c r="EA6" s="28">
        <f t="shared" si="11"/>
        <v>18.64</v>
      </c>
      <c r="EB6" s="28">
        <f t="shared" si="11"/>
        <v>19.510000000000002</v>
      </c>
      <c r="EC6" s="26" t="str">
        <f>IF(EC7="","",IF(EC7="-","【-】","【"&amp;SUBSTITUTE(TEXT(EC7,"#,##0.00"),"-","△")&amp;"】"))</f>
        <v>【23.75】</v>
      </c>
      <c r="ED6" s="26">
        <f t="shared" ref="ED6:EM6" si="12">IF(ED7="",NA(),ED7)</f>
        <v>0</v>
      </c>
      <c r="EE6" s="26">
        <f t="shared" si="12"/>
        <v>0</v>
      </c>
      <c r="EF6" s="26">
        <f t="shared" si="12"/>
        <v>0</v>
      </c>
      <c r="EG6" s="28">
        <f t="shared" si="12"/>
        <v>1.5699999999999998</v>
      </c>
      <c r="EH6" s="28">
        <f t="shared" si="12"/>
        <v>2.02</v>
      </c>
      <c r="EI6" s="28">
        <f t="shared" si="12"/>
        <v>0.52</v>
      </c>
      <c r="EJ6" s="28">
        <f t="shared" si="12"/>
        <v>0.47</v>
      </c>
      <c r="EK6" s="28">
        <f t="shared" si="12"/>
        <v>0.4</v>
      </c>
      <c r="EL6" s="28">
        <f t="shared" si="12"/>
        <v>0.36</v>
      </c>
      <c r="EM6" s="28">
        <f t="shared" si="12"/>
        <v>0.56999999999999995</v>
      </c>
      <c r="EN6" s="26" t="str">
        <f>IF(EN7="","",IF(EN7="-","【-】","【"&amp;SUBSTITUTE(TEXT(EN7,"#,##0.00"),"-","△")&amp;"】"))</f>
        <v>【0.67】</v>
      </c>
    </row>
    <row r="7" spans="1:144" s="14" customFormat="1" x14ac:dyDescent="0.2">
      <c r="A7" s="15"/>
      <c r="B7" s="21">
        <v>2022</v>
      </c>
      <c r="C7" s="21">
        <v>453838</v>
      </c>
      <c r="D7" s="21">
        <v>46</v>
      </c>
      <c r="E7" s="21">
        <v>1</v>
      </c>
      <c r="F7" s="21">
        <v>0</v>
      </c>
      <c r="G7" s="21">
        <v>1</v>
      </c>
      <c r="H7" s="21" t="s">
        <v>18</v>
      </c>
      <c r="I7" s="21" t="s">
        <v>96</v>
      </c>
      <c r="J7" s="21" t="s">
        <v>97</v>
      </c>
      <c r="K7" s="21" t="s">
        <v>98</v>
      </c>
      <c r="L7" s="21" t="s">
        <v>80</v>
      </c>
      <c r="M7" s="21" t="s">
        <v>14</v>
      </c>
      <c r="N7" s="27" t="s">
        <v>99</v>
      </c>
      <c r="O7" s="27">
        <v>26.57</v>
      </c>
      <c r="P7" s="27">
        <v>95.66</v>
      </c>
      <c r="Q7" s="27">
        <v>2460</v>
      </c>
      <c r="R7" s="27">
        <v>7043</v>
      </c>
      <c r="S7" s="27">
        <v>95.19</v>
      </c>
      <c r="T7" s="27">
        <v>73.989999999999995</v>
      </c>
      <c r="U7" s="27">
        <v>6708</v>
      </c>
      <c r="V7" s="27">
        <v>12.3</v>
      </c>
      <c r="W7" s="27">
        <v>545.37</v>
      </c>
      <c r="X7" s="27">
        <v>91.79</v>
      </c>
      <c r="Y7" s="27">
        <v>107.11</v>
      </c>
      <c r="Z7" s="27">
        <v>110.69</v>
      </c>
      <c r="AA7" s="27">
        <v>98.38</v>
      </c>
      <c r="AB7" s="27">
        <v>98.34</v>
      </c>
      <c r="AC7" s="27">
        <v>103.81</v>
      </c>
      <c r="AD7" s="27">
        <v>104.35</v>
      </c>
      <c r="AE7" s="27">
        <v>105.34</v>
      </c>
      <c r="AF7" s="27">
        <v>105.77</v>
      </c>
      <c r="AG7" s="27">
        <v>104.82</v>
      </c>
      <c r="AH7" s="27">
        <v>108.7</v>
      </c>
      <c r="AI7" s="27">
        <v>0</v>
      </c>
      <c r="AJ7" s="27">
        <v>0</v>
      </c>
      <c r="AK7" s="27">
        <v>0</v>
      </c>
      <c r="AL7" s="27">
        <v>0</v>
      </c>
      <c r="AM7" s="27">
        <v>0</v>
      </c>
      <c r="AN7" s="27">
        <v>25.66</v>
      </c>
      <c r="AO7" s="27">
        <v>21.69</v>
      </c>
      <c r="AP7" s="27">
        <v>24.04</v>
      </c>
      <c r="AQ7" s="27">
        <v>28.03</v>
      </c>
      <c r="AR7" s="27">
        <v>26.73</v>
      </c>
      <c r="AS7" s="27">
        <v>1.34</v>
      </c>
      <c r="AT7" s="27">
        <v>118.17</v>
      </c>
      <c r="AU7" s="27">
        <v>138.87</v>
      </c>
      <c r="AV7" s="27">
        <v>133.58000000000001</v>
      </c>
      <c r="AW7" s="27">
        <v>241.95</v>
      </c>
      <c r="AX7" s="27">
        <v>211.65</v>
      </c>
      <c r="AY7" s="27">
        <v>300.14</v>
      </c>
      <c r="AZ7" s="27">
        <v>301.04000000000002</v>
      </c>
      <c r="BA7" s="27">
        <v>305.08</v>
      </c>
      <c r="BB7" s="27">
        <v>305.33999999999997</v>
      </c>
      <c r="BC7" s="27">
        <v>310.01</v>
      </c>
      <c r="BD7" s="27">
        <v>252.29</v>
      </c>
      <c r="BE7" s="27">
        <v>294.07</v>
      </c>
      <c r="BF7" s="27">
        <v>358.3</v>
      </c>
      <c r="BG7" s="27">
        <v>465.85</v>
      </c>
      <c r="BH7" s="27">
        <v>554.59</v>
      </c>
      <c r="BI7" s="27">
        <v>710.29</v>
      </c>
      <c r="BJ7" s="27">
        <v>566.65</v>
      </c>
      <c r="BK7" s="27">
        <v>551.62</v>
      </c>
      <c r="BL7" s="27">
        <v>585.59</v>
      </c>
      <c r="BM7" s="27">
        <v>561.34</v>
      </c>
      <c r="BN7" s="27">
        <v>538.33000000000004</v>
      </c>
      <c r="BO7" s="27">
        <v>268.07</v>
      </c>
      <c r="BP7" s="27">
        <v>88.81</v>
      </c>
      <c r="BQ7" s="27">
        <v>104.96</v>
      </c>
      <c r="BR7" s="27">
        <v>107.17</v>
      </c>
      <c r="BS7" s="27">
        <v>94.58</v>
      </c>
      <c r="BT7" s="27">
        <v>87.24</v>
      </c>
      <c r="BU7" s="27">
        <v>84.77</v>
      </c>
      <c r="BV7" s="27">
        <v>87.11</v>
      </c>
      <c r="BW7" s="27">
        <v>82.78</v>
      </c>
      <c r="BX7" s="27">
        <v>84.82</v>
      </c>
      <c r="BY7" s="27">
        <v>82.29</v>
      </c>
      <c r="BZ7" s="27">
        <v>97.47</v>
      </c>
      <c r="CA7" s="27">
        <v>134.78</v>
      </c>
      <c r="CB7" s="27">
        <v>114.04</v>
      </c>
      <c r="CC7" s="27">
        <v>111.59</v>
      </c>
      <c r="CD7" s="27">
        <v>127.07</v>
      </c>
      <c r="CE7" s="27">
        <v>131.18</v>
      </c>
      <c r="CF7" s="27">
        <v>227.27</v>
      </c>
      <c r="CG7" s="27">
        <v>223.98</v>
      </c>
      <c r="CH7" s="27">
        <v>225.09</v>
      </c>
      <c r="CI7" s="27">
        <v>224.82</v>
      </c>
      <c r="CJ7" s="27">
        <v>230.85</v>
      </c>
      <c r="CK7" s="27">
        <v>174.75</v>
      </c>
      <c r="CL7" s="27">
        <v>63.99</v>
      </c>
      <c r="CM7" s="27">
        <v>63.02</v>
      </c>
      <c r="CN7" s="27">
        <v>63.82</v>
      </c>
      <c r="CO7" s="27">
        <v>65.430000000000007</v>
      </c>
      <c r="CP7" s="27">
        <v>66.36</v>
      </c>
      <c r="CQ7" s="27">
        <v>50.29</v>
      </c>
      <c r="CR7" s="27">
        <v>49.64</v>
      </c>
      <c r="CS7" s="27">
        <v>49.38</v>
      </c>
      <c r="CT7" s="27">
        <v>50.09</v>
      </c>
      <c r="CU7" s="27">
        <v>50.1</v>
      </c>
      <c r="CV7" s="27">
        <v>59.97</v>
      </c>
      <c r="CW7" s="27">
        <v>82.5</v>
      </c>
      <c r="CX7" s="27">
        <v>83</v>
      </c>
      <c r="CY7" s="27">
        <v>83</v>
      </c>
      <c r="CZ7" s="27">
        <v>79.7</v>
      </c>
      <c r="DA7" s="27">
        <v>80</v>
      </c>
      <c r="DB7" s="27">
        <v>77.73</v>
      </c>
      <c r="DC7" s="27">
        <v>78.09</v>
      </c>
      <c r="DD7" s="27">
        <v>78.010000000000005</v>
      </c>
      <c r="DE7" s="27">
        <v>77.599999999999994</v>
      </c>
      <c r="DF7" s="27">
        <v>77.3</v>
      </c>
      <c r="DG7" s="27">
        <v>89.76</v>
      </c>
      <c r="DH7" s="27">
        <v>60.34</v>
      </c>
      <c r="DI7" s="27">
        <v>57.78</v>
      </c>
      <c r="DJ7" s="27">
        <v>54.43</v>
      </c>
      <c r="DK7" s="27">
        <v>53.45</v>
      </c>
      <c r="DL7" s="27">
        <v>50.27</v>
      </c>
      <c r="DM7" s="27">
        <v>45.85</v>
      </c>
      <c r="DN7" s="27">
        <v>47.31</v>
      </c>
      <c r="DO7" s="27">
        <v>47.5</v>
      </c>
      <c r="DP7" s="27">
        <v>48.41</v>
      </c>
      <c r="DQ7" s="27">
        <v>50.02</v>
      </c>
      <c r="DR7" s="27">
        <v>51.51</v>
      </c>
      <c r="DS7" s="27">
        <v>73.39</v>
      </c>
      <c r="DT7" s="27">
        <v>72.260000000000005</v>
      </c>
      <c r="DU7" s="27">
        <v>71.09</v>
      </c>
      <c r="DV7" s="27">
        <v>67.75</v>
      </c>
      <c r="DW7" s="27">
        <v>62.95</v>
      </c>
      <c r="DX7" s="27">
        <v>14.13</v>
      </c>
      <c r="DY7" s="27">
        <v>16.77</v>
      </c>
      <c r="DZ7" s="27">
        <v>17.399999999999999</v>
      </c>
      <c r="EA7" s="27">
        <v>18.64</v>
      </c>
      <c r="EB7" s="27">
        <v>19.510000000000002</v>
      </c>
      <c r="EC7" s="27">
        <v>23.75</v>
      </c>
      <c r="ED7" s="27">
        <v>0</v>
      </c>
      <c r="EE7" s="27">
        <v>0</v>
      </c>
      <c r="EF7" s="27">
        <v>0</v>
      </c>
      <c r="EG7" s="27">
        <v>1.5699999999999998</v>
      </c>
      <c r="EH7" s="27">
        <v>2.02</v>
      </c>
      <c r="EI7" s="27">
        <v>0.52</v>
      </c>
      <c r="EJ7" s="27">
        <v>0.47</v>
      </c>
      <c r="EK7" s="27">
        <v>0.4</v>
      </c>
      <c r="EL7" s="27">
        <v>0.36</v>
      </c>
      <c r="EM7" s="27">
        <v>0.56999999999999995</v>
      </c>
      <c r="EN7" s="27">
        <v>0.67</v>
      </c>
    </row>
    <row r="8" spans="1:144" x14ac:dyDescent="0.2">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
      <c r="A9" s="16"/>
      <c r="B9" s="16" t="s">
        <v>100</v>
      </c>
      <c r="C9" s="16" t="s">
        <v>101</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
      <c r="A10" s="16" t="s">
        <v>52</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長岡 聖大</cp:lastModifiedBy>
  <cp:lastPrinted>2024-02-26T05:15:38Z</cp:lastPrinted>
  <dcterms:created xsi:type="dcterms:W3CDTF">2023-12-05T01:02:32Z</dcterms:created>
  <dcterms:modified xsi:type="dcterms:W3CDTF">2024-02-26T05:15:39Z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2024-02-22T05:43:01Z</vt:filetime>
  </property>
</Properties>
</file>