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40116【依頼】経営比較分析表の分析等について\04市町村→県\01法適用\01上水道\"/>
    </mc:Choice>
  </mc:AlternateContent>
  <xr:revisionPtr revIDLastSave="0" documentId="13_ncr:1_{B3C4031A-BDA6-4F41-BBB5-7A1669F537F9}" xr6:coauthVersionLast="47" xr6:coauthVersionMax="47" xr10:uidLastSave="{00000000-0000-0000-0000-000000000000}"/>
  <workbookProtection workbookAlgorithmName="SHA-512" workbookHashValue="pNZUPJx5BPT9hH5tKhUqcEJYL8AV5vzkhI2XafHasU4mSnTQ+eJ9OKBu+pUjTXA56kS/mpgtp4oadNxEnEDLog==" workbookSaltValue="VDZz+VxFHQjL25OgdJcFL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BB10" i="4"/>
  <c r="P10" i="4"/>
  <c r="B10" i="4"/>
  <c r="BB8" i="4"/>
  <c r="AT8" i="4"/>
  <c r="AL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<sst xmlns="http://schemas.openxmlformats.org/spreadsheetml/2006/main" count="228" uniqueCount="114">
  <si>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</si>
  <si>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</si>
  <si>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</si>
  <si>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</si>
  <si>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</si>
  <si>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</si>
  <si>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</si>
  <si>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</si>
  <si>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</si>
  <si>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</si>
  <si>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</si>
  <si>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</si>
  <si>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</si>
  <si>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</si>
  <si>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</si>
  <si>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</si>
  <si>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</si>
  <si>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</si>
  <si>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</si>
  <si>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</si>
  <si>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</si>
  <si>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</si>
  <si>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</si>
  <si>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</si>
  <si>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</si>
  <si>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</si>
  <si>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</si>
  <si>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</si>
  <si>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</si>
  <si>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</si>
  <si>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</si>
  <si>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</si>
  <si>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</si>
  <si>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</si>
  <si>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</si>
  <si>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</si>
  <si>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</si>
  <si>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</si>
  <si>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</si>
  <si>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</si>
  <si>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</si>
  <si>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</si>
  <si>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</si>
  <si>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</si>
  <si>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</si>
  <si>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</si>
  <si>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</si>
  <si>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</si>
  <si>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</si>
  <si>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</si>
  <si>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</si>
  <si>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</si>
  <si>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</si>
  <si>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</si>
  <si>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</si>
  <si>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</si>
  <si>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</si>
  <si>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</si>
  <si>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</si>
  <si>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</si>
  <si>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</si>
  <si>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</si>
  <si>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</si>
  <si>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</si>
  <si>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</si>
  <si>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</si>
  <si>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</si>
  <si>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</si>
  <si>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</si>
  <si>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</si>
  <si>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</si>
  <si>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</si>
  <si>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</si>
  <si>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</si>
  <si>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</si>
  <si>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</si>
  <si>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</si>
  <si>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</si>
  <si>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</si>
  <si>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</si>
  <si>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</si>
  <si>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</si>
  <si>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</si>
  <si>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</si>
  <si>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</si>
  <si>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</si>
  <si>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</si>
  <si>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</si>
  <si>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</si>
  <si>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</si>
  <si>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</si>
  <si>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</si>
  <si>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</si>
  <si>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</si>
  <si>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</si>
  <si>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</si>
  <si>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</si>
  <si>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</si>
  <si>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</si>
  <si>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</si>
  <si>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</si>
  <si>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</si>
  <si>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</si>
  <si>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</si>
  <si>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</si>
  <si>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</si>
  <si>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</si>
  <si>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</si>
  <si>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</si>
  <si>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</si>
  <si>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</si>
  <si>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に関しては、①「経常収支比率」の通り、黒字決算とはなっているものの、余裕がある状態ではなく、将来的な費用の増大に対し現状のままでは対応することが困難であるとの懸念があります。また、施設の状況としては、②「管路経年化率」から分かる通り、老朽施設の計画的な更新が喫緊の課題となっています。これらのことから、今後も健全な経営を進めていく上で大きな課題となるのが、「財源確保」と「施設更新」であると言えます。
　この両軸の課題に対しては、令和４年度から、水道管の老朽化や更新における優先度等を整理する「管路更新計画」、水道料金の改定を見据えた中長期的な投資財政計画をベースとした「料金適正化計画」の検討を行い、それぞれ令和５年度中に策定されています。今後はこの両計画を基に経営の健全化を進めていきます。</t>
    <rPh sb="1" eb="3">
      <t>ケイエイ</t>
    </rPh>
    <rPh sb="4" eb="5">
      <t>カン</t>
    </rPh>
    <rPh sb="11" eb="13">
      <t>ケイジョウ</t>
    </rPh>
    <rPh sb="13" eb="15">
      <t>シュウシ</t>
    </rPh>
    <rPh sb="15" eb="17">
      <t>ヒリツ</t>
    </rPh>
    <rPh sb="19" eb="20">
      <t>トオ</t>
    </rPh>
    <rPh sb="22" eb="24">
      <t>クロジ</t>
    </rPh>
    <rPh sb="24" eb="26">
      <t>ケッサン</t>
    </rPh>
    <rPh sb="37" eb="39">
      <t>ヨユウ</t>
    </rPh>
    <rPh sb="42" eb="44">
      <t>ジョウタイ</t>
    </rPh>
    <rPh sb="49" eb="52">
      <t>ショウライテキ</t>
    </rPh>
    <rPh sb="53" eb="55">
      <t>ヒヨウ</t>
    </rPh>
    <rPh sb="56" eb="58">
      <t>ゾウダイ</t>
    </rPh>
    <rPh sb="59" eb="60">
      <t>タイ</t>
    </rPh>
    <rPh sb="61" eb="63">
      <t>ゲンジョウ</t>
    </rPh>
    <rPh sb="68" eb="70">
      <t>タイオウ</t>
    </rPh>
    <rPh sb="75" eb="77">
      <t>コンナン</t>
    </rPh>
    <rPh sb="82" eb="84">
      <t>ケネン</t>
    </rPh>
    <rPh sb="93" eb="95">
      <t>シセツ</t>
    </rPh>
    <rPh sb="96" eb="98">
      <t>ジョウキョウ</t>
    </rPh>
    <rPh sb="105" eb="107">
      <t>カンロ</t>
    </rPh>
    <rPh sb="107" eb="110">
      <t>ケイネンカ</t>
    </rPh>
    <rPh sb="110" eb="111">
      <t>リツ</t>
    </rPh>
    <rPh sb="114" eb="115">
      <t>ワ</t>
    </rPh>
    <rPh sb="117" eb="118">
      <t>トオ</t>
    </rPh>
    <rPh sb="120" eb="122">
      <t>ロウキュウ</t>
    </rPh>
    <rPh sb="122" eb="124">
      <t>シセツ</t>
    </rPh>
    <rPh sb="125" eb="128">
      <t>ケイカクテキ</t>
    </rPh>
    <rPh sb="129" eb="131">
      <t>コウシン</t>
    </rPh>
    <rPh sb="132" eb="134">
      <t>キッキン</t>
    </rPh>
    <rPh sb="135" eb="137">
      <t>カダイ</t>
    </rPh>
    <rPh sb="154" eb="156">
      <t>コンゴ</t>
    </rPh>
    <rPh sb="157" eb="159">
      <t>ケンゼン</t>
    </rPh>
    <rPh sb="160" eb="162">
      <t>ケイエイ</t>
    </rPh>
    <rPh sb="163" eb="164">
      <t>スス</t>
    </rPh>
    <rPh sb="168" eb="169">
      <t>ウエ</t>
    </rPh>
    <rPh sb="170" eb="171">
      <t>オオ</t>
    </rPh>
    <rPh sb="173" eb="175">
      <t>カダイ</t>
    </rPh>
    <rPh sb="182" eb="184">
      <t>ザイゲン</t>
    </rPh>
    <rPh sb="184" eb="186">
      <t>カクホ</t>
    </rPh>
    <rPh sb="189" eb="191">
      <t>シセツ</t>
    </rPh>
    <rPh sb="191" eb="193">
      <t>コウシン</t>
    </rPh>
    <rPh sb="198" eb="199">
      <t>イ</t>
    </rPh>
    <rPh sb="207" eb="208">
      <t>リョウ</t>
    </rPh>
    <rPh sb="208" eb="209">
      <t>ジク</t>
    </rPh>
    <rPh sb="210" eb="212">
      <t>カダイ</t>
    </rPh>
    <rPh sb="213" eb="214">
      <t>タイ</t>
    </rPh>
    <rPh sb="218" eb="220">
      <t>レイワ</t>
    </rPh>
    <rPh sb="221" eb="222">
      <t>ネン</t>
    </rPh>
    <rPh sb="222" eb="223">
      <t>ド</t>
    </rPh>
    <rPh sb="226" eb="229">
      <t>スイドウカン</t>
    </rPh>
    <rPh sb="230" eb="233">
      <t>ロウキュウカ</t>
    </rPh>
    <rPh sb="234" eb="236">
      <t>コウシン</t>
    </rPh>
    <rPh sb="240" eb="243">
      <t>ユウセンド</t>
    </rPh>
    <rPh sb="243" eb="244">
      <t>トウ</t>
    </rPh>
    <rPh sb="245" eb="247">
      <t>セイリ</t>
    </rPh>
    <rPh sb="250" eb="252">
      <t>カンロ</t>
    </rPh>
    <rPh sb="252" eb="254">
      <t>コウシン</t>
    </rPh>
    <rPh sb="254" eb="256">
      <t>ケイカク</t>
    </rPh>
    <rPh sb="258" eb="260">
      <t>スイドウ</t>
    </rPh>
    <rPh sb="260" eb="262">
      <t>リョウキン</t>
    </rPh>
    <rPh sb="263" eb="265">
      <t>カイテイ</t>
    </rPh>
    <rPh sb="266" eb="268">
      <t>ミス</t>
    </rPh>
    <rPh sb="270" eb="274">
      <t>チュウチョウキテキ</t>
    </rPh>
    <rPh sb="275" eb="277">
      <t>トウシ</t>
    </rPh>
    <rPh sb="277" eb="279">
      <t>ザイセイ</t>
    </rPh>
    <rPh sb="279" eb="281">
      <t>ケイカク</t>
    </rPh>
    <rPh sb="289" eb="291">
      <t>リョウキン</t>
    </rPh>
    <rPh sb="291" eb="294">
      <t>テキセイカ</t>
    </rPh>
    <rPh sb="294" eb="296">
      <t>ケイカク</t>
    </rPh>
    <rPh sb="298" eb="300">
      <t>ケントウ</t>
    </rPh>
    <rPh sb="301" eb="302">
      <t>オコナ</t>
    </rPh>
    <rPh sb="308" eb="310">
      <t>レイワ</t>
    </rPh>
    <rPh sb="311" eb="313">
      <t>ネンド</t>
    </rPh>
    <rPh sb="313" eb="314">
      <t>チュウ</t>
    </rPh>
    <rPh sb="315" eb="317">
      <t>サクテイ</t>
    </rPh>
    <rPh sb="324" eb="326">
      <t>コンゴ</t>
    </rPh>
    <rPh sb="329" eb="330">
      <t>リョウ</t>
    </rPh>
    <rPh sb="330" eb="332">
      <t>ケイカク</t>
    </rPh>
    <rPh sb="333" eb="334">
      <t>モト</t>
    </rPh>
    <rPh sb="335" eb="337">
      <t>ケイエイ</t>
    </rPh>
    <rPh sb="338" eb="341">
      <t>ケンゼンカ</t>
    </rPh>
    <rPh sb="342" eb="343">
      <t>スス</t>
    </rPh>
    <phoneticPr fontId="4"/>
  </si>
  <si>
    <t>　令和４年度の①「有形固定資産減価償却率」の63.92％及び②「管路経年化率」の43.42％は、類似団体や全国平均と比較して高い水準にある一方、③「管路更新率」は0.06％と例年低い水準にあります。これは、管路の老朽化が進んでいるのに対して、更新が進んでいない状況を表しています。前項の有収率の減少にも影響を与えており、中長期的な管路更新計画の策定とその実行が不可欠であると言えます。また、そのための財源確保も併せて必要となります。</t>
    <rPh sb="1" eb="3">
      <t>レイワ</t>
    </rPh>
    <rPh sb="4" eb="5">
      <t>ネン</t>
    </rPh>
    <rPh sb="5" eb="6">
      <t>ド</t>
    </rPh>
    <rPh sb="9" eb="11">
      <t>ユウケイ</t>
    </rPh>
    <rPh sb="11" eb="13">
      <t>コテイ</t>
    </rPh>
    <rPh sb="13" eb="15">
      <t>シサン</t>
    </rPh>
    <rPh sb="15" eb="17">
      <t>ゲンカ</t>
    </rPh>
    <rPh sb="17" eb="19">
      <t>ショウキャク</t>
    </rPh>
    <rPh sb="19" eb="20">
      <t>リツ</t>
    </rPh>
    <rPh sb="28" eb="29">
      <t>オヨ</t>
    </rPh>
    <rPh sb="32" eb="34">
      <t>カンロ</t>
    </rPh>
    <rPh sb="34" eb="37">
      <t>ケイネンカ</t>
    </rPh>
    <rPh sb="37" eb="38">
      <t>リツ</t>
    </rPh>
    <rPh sb="48" eb="50">
      <t>ルイジ</t>
    </rPh>
    <rPh sb="50" eb="52">
      <t>ダンタイ</t>
    </rPh>
    <rPh sb="53" eb="55">
      <t>ゼンコク</t>
    </rPh>
    <rPh sb="55" eb="57">
      <t>ヘイキン</t>
    </rPh>
    <rPh sb="58" eb="60">
      <t>ヒカク</t>
    </rPh>
    <rPh sb="62" eb="63">
      <t>タカ</t>
    </rPh>
    <rPh sb="64" eb="66">
      <t>スイジュン</t>
    </rPh>
    <rPh sb="69" eb="71">
      <t>イッポウ</t>
    </rPh>
    <rPh sb="74" eb="76">
      <t>カンロ</t>
    </rPh>
    <rPh sb="76" eb="78">
      <t>コウシン</t>
    </rPh>
    <rPh sb="78" eb="79">
      <t>リツ</t>
    </rPh>
    <rPh sb="87" eb="89">
      <t>レイネン</t>
    </rPh>
    <rPh sb="89" eb="90">
      <t>ヒク</t>
    </rPh>
    <rPh sb="91" eb="93">
      <t>スイジュン</t>
    </rPh>
    <rPh sb="103" eb="105">
      <t>カンロ</t>
    </rPh>
    <rPh sb="106" eb="109">
      <t>ロウキュウカ</t>
    </rPh>
    <rPh sb="110" eb="111">
      <t>スス</t>
    </rPh>
    <rPh sb="117" eb="118">
      <t>タイ</t>
    </rPh>
    <rPh sb="121" eb="123">
      <t>コウシン</t>
    </rPh>
    <rPh sb="124" eb="125">
      <t>スス</t>
    </rPh>
    <rPh sb="130" eb="132">
      <t>ジョウキョウ</t>
    </rPh>
    <rPh sb="133" eb="134">
      <t>アラワ</t>
    </rPh>
    <rPh sb="140" eb="142">
      <t>ゼンコウ</t>
    </rPh>
    <rPh sb="143" eb="146">
      <t>ユウシュウリツ</t>
    </rPh>
    <rPh sb="147" eb="149">
      <t>ゲンショウ</t>
    </rPh>
    <rPh sb="151" eb="153">
      <t>エイキョウ</t>
    </rPh>
    <rPh sb="154" eb="155">
      <t>アタ</t>
    </rPh>
    <rPh sb="160" eb="163">
      <t>チュウチョウキ</t>
    </rPh>
    <rPh sb="163" eb="164">
      <t>テキ</t>
    </rPh>
    <rPh sb="165" eb="167">
      <t>カンロ</t>
    </rPh>
    <rPh sb="167" eb="169">
      <t>コウシン</t>
    </rPh>
    <rPh sb="169" eb="171">
      <t>ケイカク</t>
    </rPh>
    <rPh sb="172" eb="174">
      <t>サクテイ</t>
    </rPh>
    <rPh sb="177" eb="179">
      <t>ジッコウ</t>
    </rPh>
    <rPh sb="180" eb="183">
      <t>フカケツ</t>
    </rPh>
    <rPh sb="187" eb="188">
      <t>イ</t>
    </rPh>
    <rPh sb="200" eb="202">
      <t>ザイゲン</t>
    </rPh>
    <rPh sb="202" eb="204">
      <t>カクホ</t>
    </rPh>
    <rPh sb="205" eb="206">
      <t>アワ</t>
    </rPh>
    <rPh sb="208" eb="210">
      <t>ヒツヨウ</t>
    </rPh>
    <phoneticPr fontId="4"/>
  </si>
  <si>
    <r>
      <t>　令和４年度の①「経常収支比率」は105.59％と前年度より0.09</t>
    </r>
    <r>
      <rPr>
        <sz val="11"/>
        <color rgb="FFFF0000"/>
        <rFont val="ＭＳ ゴシック"/>
        <family val="3"/>
        <charset val="128"/>
      </rPr>
      <t>ポイント</t>
    </r>
    <r>
      <rPr>
        <sz val="11"/>
        <color theme="1"/>
        <rFont val="ＭＳ ゴシック"/>
        <family val="3"/>
        <charset val="128"/>
      </rPr>
      <t>の微増となっていますが、令和元年度以前と比較すると依然低い水準になっています。また⑤「料金回収率」は101.50％であり、100％を上回ってはいますが、余裕があるとは言い難い状況です。今後も給水人口の減や老朽施設更新に係る費用の増など経営を圧迫する要素は存在しているので、早急な改善が必要です。
　②「累積欠損比率」は０％となっていますが、上記のとおり今後の推移に注意が必要です。
　③「流動比率」は1,019.50％であり、現在のところ支払能力に問題はありませんが、それは④「企業債残高対給水収益比率」が99.78％と類似団体や全国平均と比べてもかなり低い水準にあることが要因の一つと考えられます。今後、老朽施設の更新等で企業債を新たに借り入れることが見込まれる為、流動比率の変動は注視していく必要があります。
　⑥「給水原価」は144.31円と類似団体と比較しても低い水準ですが、⑤のとおり供給単価とほぼ差異がない為、水道料金改定などの財源確保が必要となります。
　⑦「施設利用率」は56.39％と前年度より1.07</t>
    </r>
    <r>
      <rPr>
        <sz val="11"/>
        <color rgb="FFFF0000"/>
        <rFont val="ＭＳ ゴシック"/>
        <family val="3"/>
        <charset val="128"/>
      </rPr>
      <t>ポイント</t>
    </r>
    <r>
      <rPr>
        <sz val="11"/>
        <color theme="1"/>
        <rFont val="ＭＳ ゴシック"/>
        <family val="3"/>
        <charset val="128"/>
      </rPr>
      <t>上昇していますが、⑧「有収率」は逆に64.60％と年々減少してきており、施設の稼働が収益に直結していない状況が懸念されます。漏水修理だけでは追い付かない状況であり、計画的な施設更新が必要であると言えます。</t>
    </r>
    <rPh sb="1" eb="3">
      <t>レイワ</t>
    </rPh>
    <rPh sb="4" eb="5">
      <t>ネン</t>
    </rPh>
    <rPh sb="5" eb="6">
      <t>ド</t>
    </rPh>
    <rPh sb="9" eb="11">
      <t>ケイジョウ</t>
    </rPh>
    <rPh sb="11" eb="13">
      <t>シュウシ</t>
    </rPh>
    <rPh sb="13" eb="15">
      <t>ヒリツ</t>
    </rPh>
    <rPh sb="25" eb="28">
      <t>ゼンネンド</t>
    </rPh>
    <rPh sb="39" eb="41">
      <t>ビゾウ</t>
    </rPh>
    <rPh sb="50" eb="52">
      <t>レイワ</t>
    </rPh>
    <rPh sb="52" eb="53">
      <t>ガン</t>
    </rPh>
    <rPh sb="53" eb="55">
      <t>ネンド</t>
    </rPh>
    <rPh sb="55" eb="57">
      <t>イゼン</t>
    </rPh>
    <rPh sb="58" eb="60">
      <t>ヒカク</t>
    </rPh>
    <rPh sb="63" eb="65">
      <t>イゼン</t>
    </rPh>
    <rPh sb="65" eb="66">
      <t>ヒク</t>
    </rPh>
    <rPh sb="67" eb="69">
      <t>スイジュン</t>
    </rPh>
    <rPh sb="81" eb="83">
      <t>リョウキン</t>
    </rPh>
    <rPh sb="83" eb="85">
      <t>カイシュウ</t>
    </rPh>
    <rPh sb="85" eb="86">
      <t>リツ</t>
    </rPh>
    <rPh sb="104" eb="106">
      <t>ウワマワ</t>
    </rPh>
    <rPh sb="114" eb="116">
      <t>ヨユウ</t>
    </rPh>
    <rPh sb="121" eb="122">
      <t>イ</t>
    </rPh>
    <rPh sb="123" eb="124">
      <t>ガタ</t>
    </rPh>
    <rPh sb="125" eb="127">
      <t>ジョウキョウ</t>
    </rPh>
    <rPh sb="130" eb="132">
      <t>コンゴ</t>
    </rPh>
    <rPh sb="133" eb="135">
      <t>キュウスイ</t>
    </rPh>
    <rPh sb="135" eb="137">
      <t>ジンコウ</t>
    </rPh>
    <rPh sb="138" eb="139">
      <t>ゲン</t>
    </rPh>
    <rPh sb="140" eb="142">
      <t>ロウキュウ</t>
    </rPh>
    <rPh sb="142" eb="144">
      <t>シセツ</t>
    </rPh>
    <rPh sb="144" eb="146">
      <t>コウシン</t>
    </rPh>
    <rPh sb="147" eb="148">
      <t>カカ</t>
    </rPh>
    <rPh sb="149" eb="151">
      <t>ヒヨウ</t>
    </rPh>
    <rPh sb="152" eb="153">
      <t>ゾウ</t>
    </rPh>
    <rPh sb="155" eb="157">
      <t>ケイエイ</t>
    </rPh>
    <rPh sb="158" eb="160">
      <t>アッパク</t>
    </rPh>
    <rPh sb="162" eb="164">
      <t>ヨウソ</t>
    </rPh>
    <rPh sb="165" eb="167">
      <t>ソンザイ</t>
    </rPh>
    <rPh sb="174" eb="176">
      <t>ソウキュウ</t>
    </rPh>
    <rPh sb="177" eb="179">
      <t>カイゼン</t>
    </rPh>
    <rPh sb="180" eb="182">
      <t>ヒツヨウ</t>
    </rPh>
    <rPh sb="189" eb="191">
      <t>ルイセキ</t>
    </rPh>
    <rPh sb="191" eb="193">
      <t>ケッソン</t>
    </rPh>
    <rPh sb="193" eb="195">
      <t>ヒリツ</t>
    </rPh>
    <rPh sb="208" eb="210">
      <t>ジョウキ</t>
    </rPh>
    <rPh sb="214" eb="216">
      <t>コンゴ</t>
    </rPh>
    <rPh sb="217" eb="219">
      <t>スイイ</t>
    </rPh>
    <rPh sb="220" eb="222">
      <t>チュウイ</t>
    </rPh>
    <rPh sb="223" eb="225">
      <t>ヒツヨウ</t>
    </rPh>
    <rPh sb="232" eb="234">
      <t>リュウドウ</t>
    </rPh>
    <rPh sb="234" eb="236">
      <t>ヒリツ</t>
    </rPh>
    <rPh sb="251" eb="253">
      <t>ゲンザイ</t>
    </rPh>
    <rPh sb="257" eb="259">
      <t>シハラ</t>
    </rPh>
    <rPh sb="259" eb="261">
      <t>ノウリョク</t>
    </rPh>
    <rPh sb="262" eb="264">
      <t>モンダイ</t>
    </rPh>
    <rPh sb="277" eb="279">
      <t>キギョウ</t>
    </rPh>
    <rPh sb="279" eb="280">
      <t>サイ</t>
    </rPh>
    <rPh sb="280" eb="282">
      <t>ザンダカ</t>
    </rPh>
    <rPh sb="282" eb="283">
      <t>タイ</t>
    </rPh>
    <rPh sb="283" eb="285">
      <t>キュウスイ</t>
    </rPh>
    <rPh sb="285" eb="287">
      <t>シュウエキ</t>
    </rPh>
    <rPh sb="287" eb="289">
      <t>ヒリツ</t>
    </rPh>
    <rPh sb="298" eb="300">
      <t>ルイジ</t>
    </rPh>
    <rPh sb="300" eb="302">
      <t>ダンタイ</t>
    </rPh>
    <rPh sb="303" eb="305">
      <t>ゼンコク</t>
    </rPh>
    <rPh sb="305" eb="307">
      <t>ヘイキン</t>
    </rPh>
    <rPh sb="308" eb="309">
      <t>クラ</t>
    </rPh>
    <rPh sb="315" eb="316">
      <t>ヒク</t>
    </rPh>
    <rPh sb="317" eb="319">
      <t>スイジュン</t>
    </rPh>
    <rPh sb="325" eb="327">
      <t>ヨウイン</t>
    </rPh>
    <rPh sb="328" eb="329">
      <t>ヒト</t>
    </rPh>
    <rPh sb="331" eb="332">
      <t>カンガ</t>
    </rPh>
    <rPh sb="338" eb="340">
      <t>コンゴ</t>
    </rPh>
    <rPh sb="341" eb="343">
      <t>ロウキュウ</t>
    </rPh>
    <rPh sb="343" eb="345">
      <t>シセツ</t>
    </rPh>
    <rPh sb="346" eb="348">
      <t>コウシン</t>
    </rPh>
    <rPh sb="348" eb="349">
      <t>トウ</t>
    </rPh>
    <rPh sb="350" eb="352">
      <t>キギョウ</t>
    </rPh>
    <rPh sb="352" eb="353">
      <t>サイ</t>
    </rPh>
    <rPh sb="354" eb="355">
      <t>アラ</t>
    </rPh>
    <rPh sb="357" eb="358">
      <t>カ</t>
    </rPh>
    <rPh sb="359" eb="360">
      <t>イ</t>
    </rPh>
    <rPh sb="365" eb="367">
      <t>ミコ</t>
    </rPh>
    <rPh sb="370" eb="371">
      <t>タメ</t>
    </rPh>
    <rPh sb="372" eb="374">
      <t>リュウドウ</t>
    </rPh>
    <rPh sb="374" eb="376">
      <t>ヒリツ</t>
    </rPh>
    <rPh sb="377" eb="379">
      <t>ヘンドウ</t>
    </rPh>
    <rPh sb="380" eb="382">
      <t>チュウシ</t>
    </rPh>
    <rPh sb="386" eb="388">
      <t>ヒツヨウ</t>
    </rPh>
    <rPh sb="398" eb="400">
      <t>キュウスイ</t>
    </rPh>
    <rPh sb="400" eb="402">
      <t>ゲンカ</t>
    </rPh>
    <rPh sb="410" eb="411">
      <t>エン</t>
    </rPh>
    <rPh sb="412" eb="414">
      <t>ルイジ</t>
    </rPh>
    <rPh sb="414" eb="416">
      <t>ダンタイ</t>
    </rPh>
    <rPh sb="417" eb="419">
      <t>ヒカク</t>
    </rPh>
    <rPh sb="422" eb="423">
      <t>ヒク</t>
    </rPh>
    <rPh sb="424" eb="426">
      <t>スイジュン</t>
    </rPh>
    <rPh sb="435" eb="437">
      <t>キョウキュウ</t>
    </rPh>
    <rPh sb="437" eb="439">
      <t>タンカ</t>
    </rPh>
    <rPh sb="442" eb="444">
      <t>サイ</t>
    </rPh>
    <rPh sb="447" eb="448">
      <t>タメ</t>
    </rPh>
    <rPh sb="449" eb="451">
      <t>スイドウ</t>
    </rPh>
    <rPh sb="451" eb="453">
      <t>リョウキン</t>
    </rPh>
    <rPh sb="453" eb="455">
      <t>カイテイ</t>
    </rPh>
    <rPh sb="458" eb="460">
      <t>ザイゲン</t>
    </rPh>
    <rPh sb="460" eb="462">
      <t>カクホ</t>
    </rPh>
    <rPh sb="463" eb="465">
      <t>ヒツヨウ</t>
    </rPh>
    <rPh sb="475" eb="477">
      <t>シセツ</t>
    </rPh>
    <rPh sb="477" eb="479">
      <t>リヨウ</t>
    </rPh>
    <rPh sb="479" eb="480">
      <t>リツ</t>
    </rPh>
    <rPh sb="489" eb="492">
      <t>ゼンネンド</t>
    </rPh>
    <rPh sb="502" eb="504">
      <t>ジョウショウ</t>
    </rPh>
    <rPh sb="513" eb="516">
      <t>ユウシュウリツ</t>
    </rPh>
    <rPh sb="518" eb="519">
      <t>ギャク</t>
    </rPh>
    <rPh sb="527" eb="529">
      <t>ネンネン</t>
    </rPh>
    <rPh sb="529" eb="531">
      <t>ゲンショウ</t>
    </rPh>
    <rPh sb="538" eb="540">
      <t>シセツ</t>
    </rPh>
    <rPh sb="541" eb="543">
      <t>カドウ</t>
    </rPh>
    <rPh sb="544" eb="546">
      <t>シュウエキ</t>
    </rPh>
    <rPh sb="547" eb="549">
      <t>チョッケツ</t>
    </rPh>
    <rPh sb="554" eb="556">
      <t>ジョウキョウ</t>
    </rPh>
    <rPh sb="557" eb="559">
      <t>ケネン</t>
    </rPh>
    <rPh sb="564" eb="566">
      <t>ロウスイ</t>
    </rPh>
    <rPh sb="566" eb="568">
      <t>シュウリ</t>
    </rPh>
    <rPh sb="572" eb="573">
      <t>オ</t>
    </rPh>
    <rPh sb="574" eb="575">
      <t>ツ</t>
    </rPh>
    <rPh sb="578" eb="580">
      <t>ジョウキョウ</t>
    </rPh>
    <rPh sb="584" eb="587">
      <t>ケイカクテキ</t>
    </rPh>
    <rPh sb="588" eb="590">
      <t>シセツ</t>
    </rPh>
    <rPh sb="590" eb="592">
      <t>コウシン</t>
    </rPh>
    <rPh sb="593" eb="595">
      <t>ヒツヨウ</t>
    </rPh>
    <rPh sb="599" eb="60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</si>
</sst>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c:v>
                </c:pt>
                <c:pt idx="1">
                  <c:v>0.18</c:v>
                </c:pt>
                <c:pt idx="2">
                  <c:v>0.16</c:v>
                </c:pt>
                <c:pt idx="3">
                  <c:v>0.09</c:v>
                </c:pt>
                <c:pt idx="4">
                  <c:v>0.06</c:v>
                </c:pt>
              </c:numCache>
            </c:numRef>
          </c:val>
          <c:extLst>
            <c:ext xmlns:c16="http://schemas.microsoft.com/office/drawing/2014/chart" uri="{C3380CC4-5D6E-409C-BE32-E72D297353CC}">
              <c16:uniqueId val="{00000000-4C90-4B59-BDE1-CC29F807DF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4C90-4B59-BDE1-CC29F807DF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55.43</c:v>
                </c:pt>
                <c:pt idx="1">
                  <c:v>49.87</c:v>
                </c:pt>
                <c:pt idx="2">
                  <c:v>49.69</c:v>
                </c:pt>
                <c:pt idx="3">
                  <c:v>55.32</c:v>
                </c:pt>
                <c:pt idx="4">
                  <c:v>56.39</c:v>
                </c:pt>
              </c:numCache>
            </c:numRef>
          </c:val>
          <c:extLst>
            <c:ext xmlns:c16="http://schemas.microsoft.com/office/drawing/2014/chart" uri="{C3380CC4-5D6E-409C-BE32-E72D297353CC}">
              <c16:uniqueId val="{00000000-D953-4288-A4C9-A40C0EE678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D953-4288-A4C9-A40C0EE678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72.48</c:v>
                </c:pt>
                <c:pt idx="1">
                  <c:v>79.06</c:v>
                </c:pt>
                <c:pt idx="2">
                  <c:v>75.099999999999994</c:v>
                </c:pt>
                <c:pt idx="3">
                  <c:v>66</c:v>
                </c:pt>
                <c:pt idx="4">
                  <c:v>64.599999999999994</c:v>
                </c:pt>
              </c:numCache>
            </c:numRef>
          </c:val>
          <c:extLst>
            <c:ext xmlns:c16="http://schemas.microsoft.com/office/drawing/2014/chart" uri="{C3380CC4-5D6E-409C-BE32-E72D297353CC}">
              <c16:uniqueId val="{00000000-E079-4BB5-A51D-6968AD86B2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E079-4BB5-A51D-6968AD86B2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120.1</c:v>
                </c:pt>
                <c:pt idx="1">
                  <c:v>116.97</c:v>
                </c:pt>
                <c:pt idx="2">
                  <c:v>101.39</c:v>
                </c:pt>
                <c:pt idx="3">
                  <c:v>105.5</c:v>
                </c:pt>
                <c:pt idx="4">
                  <c:v>105.59</c:v>
                </c:pt>
              </c:numCache>
            </c:numRef>
          </c:val>
          <c:extLst>
            <c:ext xmlns:c16="http://schemas.microsoft.com/office/drawing/2014/chart" uri="{C3380CC4-5D6E-409C-BE32-E72D297353CC}">
              <c16:uniqueId val="{00000000-0C42-4D4D-8E46-60D7B13B32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0C42-4D4D-8E46-60D7B13B32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57.91</c:v>
                </c:pt>
                <c:pt idx="1">
                  <c:v>59.21</c:v>
                </c:pt>
                <c:pt idx="2">
                  <c:v>60.42</c:v>
                </c:pt>
                <c:pt idx="3">
                  <c:v>62.34</c:v>
                </c:pt>
                <c:pt idx="4">
                  <c:v>63.92</c:v>
                </c:pt>
              </c:numCache>
            </c:numRef>
          </c:val>
          <c:extLst>
            <c:ext xmlns:c16="http://schemas.microsoft.com/office/drawing/2014/chart" uri="{C3380CC4-5D6E-409C-BE32-E72D297353CC}">
              <c16:uniqueId val="{00000000-EF68-4537-84A4-1D61E74A7F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F68-4537-84A4-1D61E74A7F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37.340000000000003</c:v>
                </c:pt>
                <c:pt idx="1">
                  <c:v>37.130000000000003</c:v>
                </c:pt>
                <c:pt idx="2">
                  <c:v>37.880000000000003</c:v>
                </c:pt>
                <c:pt idx="3">
                  <c:v>38.58</c:v>
                </c:pt>
                <c:pt idx="4">
                  <c:v>43.42</c:v>
                </c:pt>
              </c:numCache>
            </c:numRef>
          </c:val>
          <c:extLst>
            <c:ext xmlns:c16="http://schemas.microsoft.com/office/drawing/2014/chart" uri="{C3380CC4-5D6E-409C-BE32-E72D297353CC}">
              <c16:uniqueId val="{00000000-5823-4060-B317-41DDCB5B2B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5823-4060-B317-41DDCB5B2B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42-4ACD-BA5B-FCDBBC0E47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1942-4ACD-BA5B-FCDBBC0E47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802.3</c:v>
                </c:pt>
                <c:pt idx="1">
                  <c:v>751.04</c:v>
                </c:pt>
                <c:pt idx="2">
                  <c:v>614.61</c:v>
                </c:pt>
                <c:pt idx="3">
                  <c:v>991.03</c:v>
                </c:pt>
                <c:pt idx="4">
                  <c:v>1019.5</c:v>
                </c:pt>
              </c:numCache>
            </c:numRef>
          </c:val>
          <c:extLst>
            <c:ext xmlns:c16="http://schemas.microsoft.com/office/drawing/2014/chart" uri="{C3380CC4-5D6E-409C-BE32-E72D297353CC}">
              <c16:uniqueId val="{00000000-3445-4C61-82BC-40F997ED68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3445-4C61-82BC-40F997ED68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132.88999999999999</c:v>
                </c:pt>
                <c:pt idx="1">
                  <c:v>124.52</c:v>
                </c:pt>
                <c:pt idx="2">
                  <c:v>120.5</c:v>
                </c:pt>
                <c:pt idx="3">
                  <c:v>111.28</c:v>
                </c:pt>
                <c:pt idx="4">
                  <c:v>99.78</c:v>
                </c:pt>
              </c:numCache>
            </c:numRef>
          </c:val>
          <c:extLst>
            <c:ext xmlns:c16="http://schemas.microsoft.com/office/drawing/2014/chart" uri="{C3380CC4-5D6E-409C-BE32-E72D297353CC}">
              <c16:uniqueId val="{00000000-0B8C-4A19-AD7D-7EE27457F0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0B8C-4A19-AD7D-7EE27457F0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114.75</c:v>
                </c:pt>
                <c:pt idx="1">
                  <c:v>113.08</c:v>
                </c:pt>
                <c:pt idx="2">
                  <c:v>97.43</c:v>
                </c:pt>
                <c:pt idx="3">
                  <c:v>100.58</c:v>
                </c:pt>
                <c:pt idx="4">
                  <c:v>101.5</c:v>
                </c:pt>
              </c:numCache>
            </c:numRef>
          </c:val>
          <c:extLst>
            <c:ext xmlns:c16="http://schemas.microsoft.com/office/drawing/2014/chart" uri="{C3380CC4-5D6E-409C-BE32-E72D297353CC}">
              <c16:uniqueId val="{00000000-6D52-4FBB-AD2D-6E5541D329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6D52-4FBB-AD2D-6E5541D329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126.39</c:v>
                </c:pt>
                <c:pt idx="1">
                  <c:v>128.55000000000001</c:v>
                </c:pt>
                <c:pt idx="2">
                  <c:v>149.66999999999999</c:v>
                </c:pt>
                <c:pt idx="3">
                  <c:v>145.53</c:v>
                </c:pt>
                <c:pt idx="4">
                  <c:v>144.31</c:v>
                </c:pt>
              </c:numCache>
            </c:numRef>
          </c:val>
          <c:extLst>
            <c:ext xmlns:c16="http://schemas.microsoft.com/office/drawing/2014/chart" uri="{C3380CC4-5D6E-409C-BE32-E72D297353CC}">
              <c16:uniqueId val="{00000000-6F76-42D7-842D-720B14D954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6F76-42D7-842D-720B14D954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6"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宮崎県　高千穂町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11327</v>
      </c>
      <c r="AM8" s="66"/>
      <c r="AN8" s="66"/>
      <c r="AO8" s="66"/>
      <c r="AP8" s="66"/>
      <c r="AQ8" s="66"/>
      <c r="AR8" s="66"/>
      <c r="AS8" s="66"/>
      <c r="AT8" s="37">
        <f>データ!$S$6</f>
        <v>237.54</v>
      </c>
      <c r="AU8" s="38"/>
      <c r="AV8" s="38"/>
      <c r="AW8" s="38"/>
      <c r="AX8" s="38"/>
      <c r="AY8" s="38"/>
      <c r="AZ8" s="38"/>
      <c r="BA8" s="38"/>
      <c r="BB8" s="55">
        <f>データ!$T$6</f>
        <v>47.68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85.82</v>
      </c>
      <c r="J10" s="38"/>
      <c r="K10" s="38"/>
      <c r="L10" s="38"/>
      <c r="M10" s="38"/>
      <c r="N10" s="38"/>
      <c r="O10" s="65"/>
      <c r="P10" s="55">
        <f>データ!$P$6</f>
        <v>49.78</v>
      </c>
      <c r="Q10" s="55"/>
      <c r="R10" s="55"/>
      <c r="S10" s="55"/>
      <c r="T10" s="55"/>
      <c r="U10" s="55"/>
      <c r="V10" s="55"/>
      <c r="W10" s="66">
        <f>データ!$Q$6</f>
        <v>2680</v>
      </c>
      <c r="X10" s="66"/>
      <c r="Y10" s="66"/>
      <c r="Z10" s="66"/>
      <c r="AA10" s="66"/>
      <c r="AB10" s="66"/>
      <c r="AC10" s="66"/>
      <c r="AD10" s="2"/>
      <c r="AE10" s="2"/>
      <c r="AF10" s="2"/>
      <c r="AG10" s="2"/>
      <c r="AH10" s="2"/>
      <c r="AI10" s="2"/>
      <c r="AJ10" s="2"/>
      <c r="AK10" s="2"/>
      <c r="AL10" s="66">
        <f>データ!$U$6</f>
        <v>5545</v>
      </c>
      <c r="AM10" s="66"/>
      <c r="AN10" s="66"/>
      <c r="AO10" s="66"/>
      <c r="AP10" s="66"/>
      <c r="AQ10" s="66"/>
      <c r="AR10" s="66"/>
      <c r="AS10" s="66"/>
      <c r="AT10" s="37">
        <f>データ!$V$6</f>
        <v>18</v>
      </c>
      <c r="AU10" s="38"/>
      <c r="AV10" s="38"/>
      <c r="AW10" s="38"/>
      <c r="AX10" s="38"/>
      <c r="AY10" s="38"/>
      <c r="AZ10" s="38"/>
      <c r="BA10" s="38"/>
      <c r="BB10" s="55">
        <f>データ!$W$6</f>
        <v>308.06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6QCFAmcN8rhqv8++9Rai6tXP7BUdZV1/OXVOsTriVR1SFi5SDIj9sb9ifHQlkuf2jec3TFx9w6TD1rqZbcV/MQ==" saltValue="ZrGDEkyxIAPw7Gylto8f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454419</v>
      </c>
      <c r="D6" s="20">
        <f t="shared" si="3"/>
        <v>46</v>
      </c>
      <c r="E6" s="20">
        <f t="shared" si="3"/>
        <v>1</v>
      </c>
      <c r="F6" s="20">
        <f t="shared" si="3"/>
        <v>0</v>
      </c>
      <c r="G6" s="20">
        <f t="shared" si="3"/>
        <v>1</v>
      </c>
      <c r="H6" s="20" t="str">
        <f t="shared" si="3"/>
        <v>宮崎県　高千穂町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85.82</v>
      </c>
      <c r="P6" s="21">
        <f t="shared" si="3"/>
        <v>49.78</v>
      </c>
      <c r="Q6" s="21">
        <f t="shared" si="3"/>
        <v>2680</v>
      </c>
      <c r="R6" s="21">
        <f t="shared" si="3"/>
        <v>11327</v>
      </c>
      <c r="S6" s="21">
        <f t="shared" si="3"/>
        <v>237.54</v>
      </c>
      <c r="T6" s="21">
        <f t="shared" si="3"/>
        <v>47.68</v>
      </c>
      <c r="U6" s="21">
        <f t="shared" si="3"/>
        <v>5545</v>
      </c>
      <c r="V6" s="21">
        <f t="shared" si="3"/>
        <v>18</v>
      </c>
      <c r="W6" s="21">
        <f t="shared" si="3"/>
        <v>308.06</v>
      </c>
      <c r="X6" s="22">
        <f>IF(X7="",NA(),X7)</f>
        <v>120.1</v>
      </c>
      <c r="Y6" s="22">
        <f t="shared" ref="Y6:AG6" si="4">IF(Y7="",NA(),Y7)</f>
        <v>116.97</v>
      </c>
      <c r="Z6" s="22">
        <f t="shared" si="4"/>
        <v>101.39</v>
      </c>
      <c r="AA6" s="22">
        <f t="shared" si="4"/>
        <v>105.5</v>
      </c>
      <c r="AB6" s="22">
        <f t="shared" si="4"/>
        <v>105.59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802.3</v>
      </c>
      <c r="AU6" s="22">
        <f t="shared" ref="AU6:BC6" si="6">IF(AU7="",NA(),AU7)</f>
        <v>751.04</v>
      </c>
      <c r="AV6" s="22">
        <f t="shared" si="6"/>
        <v>614.61</v>
      </c>
      <c r="AW6" s="22">
        <f t="shared" si="6"/>
        <v>991.03</v>
      </c>
      <c r="AX6" s="22">
        <f t="shared" si="6"/>
        <v>1019.5</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132.88999999999999</v>
      </c>
      <c r="BF6" s="22">
        <f t="shared" ref="BF6:BN6" si="7">IF(BF7="",NA(),BF7)</f>
        <v>124.52</v>
      </c>
      <c r="BG6" s="22">
        <f t="shared" si="7"/>
        <v>120.5</v>
      </c>
      <c r="BH6" s="22">
        <f t="shared" si="7"/>
        <v>111.28</v>
      </c>
      <c r="BI6" s="22">
        <f t="shared" si="7"/>
        <v>99.78</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114.75</v>
      </c>
      <c r="BQ6" s="22">
        <f t="shared" ref="BQ6:BY6" si="8">IF(BQ7="",NA(),BQ7)</f>
        <v>113.08</v>
      </c>
      <c r="BR6" s="22">
        <f t="shared" si="8"/>
        <v>97.43</v>
      </c>
      <c r="BS6" s="22">
        <f t="shared" si="8"/>
        <v>100.58</v>
      </c>
      <c r="BT6" s="22">
        <f t="shared" si="8"/>
        <v>101.5</v>
      </c>
      <c r="BU6" s="22">
        <f t="shared" si="8"/>
        <v>84.77</v>
      </c>
      <c r="BV6" s="22">
        <f t="shared" si="8"/>
        <v>87.11</v>
      </c>
      <c r="BW6" s="22">
        <f t="shared" si="8"/>
        <v>82.78</v>
      </c>
      <c r="BX6" s="22">
        <f t="shared" si="8"/>
        <v>84.82</v>
      </c>
      <c r="BY6" s="22">
        <f t="shared" si="8"/>
        <v>82.29</v>
      </c>
      <c r="BZ6" s="21" t="str">
        <f>IF(BZ7="","",IF(BZ7="-","【-】","【"&amp;SUBSTITUTE(TEXT(BZ7,"#,##0.00"),"-","△")&amp;"】"))</f>
        <v>【97.47】</v>
      </c>
      <c r="CA6" s="22">
        <f>IF(CA7="",NA(),CA7)</f>
        <v>126.39</v>
      </c>
      <c r="CB6" s="22">
        <f t="shared" ref="CB6:CJ6" si="9">IF(CB7="",NA(),CB7)</f>
        <v>128.55000000000001</v>
      </c>
      <c r="CC6" s="22">
        <f t="shared" si="9"/>
        <v>149.66999999999999</v>
      </c>
      <c r="CD6" s="22">
        <f t="shared" si="9"/>
        <v>145.53</v>
      </c>
      <c r="CE6" s="22">
        <f t="shared" si="9"/>
        <v>144.31</v>
      </c>
      <c r="CF6" s="22">
        <f t="shared" si="9"/>
        <v>227.27</v>
      </c>
      <c r="CG6" s="22">
        <f t="shared" si="9"/>
        <v>223.98</v>
      </c>
      <c r="CH6" s="22">
        <f t="shared" si="9"/>
        <v>225.09</v>
      </c>
      <c r="CI6" s="22">
        <f t="shared" si="9"/>
        <v>224.82</v>
      </c>
      <c r="CJ6" s="22">
        <f t="shared" si="9"/>
        <v>230.85</v>
      </c>
      <c r="CK6" s="21" t="str">
        <f>IF(CK7="","",IF(CK7="-","【-】","【"&amp;SUBSTITUTE(TEXT(CK7,"#,##0.00"),"-","△")&amp;"】"))</f>
        <v>【174.75】</v>
      </c>
      <c r="CL6" s="22">
        <f>IF(CL7="",NA(),CL7)</f>
        <v>55.43</v>
      </c>
      <c r="CM6" s="22">
        <f t="shared" ref="CM6:CU6" si="10">IF(CM7="",NA(),CM7)</f>
        <v>49.87</v>
      </c>
      <c r="CN6" s="22">
        <f t="shared" si="10"/>
        <v>49.69</v>
      </c>
      <c r="CO6" s="22">
        <f t="shared" si="10"/>
        <v>55.32</v>
      </c>
      <c r="CP6" s="22">
        <f t="shared" si="10"/>
        <v>56.39</v>
      </c>
      <c r="CQ6" s="22">
        <f t="shared" si="10"/>
        <v>50.29</v>
      </c>
      <c r="CR6" s="22">
        <f t="shared" si="10"/>
        <v>49.64</v>
      </c>
      <c r="CS6" s="22">
        <f t="shared" si="10"/>
        <v>49.38</v>
      </c>
      <c r="CT6" s="22">
        <f t="shared" si="10"/>
        <v>50.09</v>
      </c>
      <c r="CU6" s="22">
        <f t="shared" si="10"/>
        <v>50.1</v>
      </c>
      <c r="CV6" s="21" t="str">
        <f>IF(CV7="","",IF(CV7="-","【-】","【"&amp;SUBSTITUTE(TEXT(CV7,"#,##0.00"),"-","△")&amp;"】"))</f>
        <v>【59.97】</v>
      </c>
      <c r="CW6" s="22">
        <f>IF(CW7="",NA(),CW7)</f>
        <v>72.48</v>
      </c>
      <c r="CX6" s="22">
        <f t="shared" ref="CX6:DF6" si="11">IF(CX7="",NA(),CX7)</f>
        <v>79.06</v>
      </c>
      <c r="CY6" s="22">
        <f t="shared" si="11"/>
        <v>75.099999999999994</v>
      </c>
      <c r="CZ6" s="22">
        <f t="shared" si="11"/>
        <v>66</v>
      </c>
      <c r="DA6" s="22">
        <f t="shared" si="11"/>
        <v>64.599999999999994</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57.91</v>
      </c>
      <c r="DI6" s="22">
        <f t="shared" ref="DI6:DQ6" si="12">IF(DI7="",NA(),DI7)</f>
        <v>59.21</v>
      </c>
      <c r="DJ6" s="22">
        <f t="shared" si="12"/>
        <v>60.42</v>
      </c>
      <c r="DK6" s="22">
        <f t="shared" si="12"/>
        <v>62.34</v>
      </c>
      <c r="DL6" s="22">
        <f t="shared" si="12"/>
        <v>63.92</v>
      </c>
      <c r="DM6" s="22">
        <f t="shared" si="12"/>
        <v>45.85</v>
      </c>
      <c r="DN6" s="22">
        <f t="shared" si="12"/>
        <v>47.31</v>
      </c>
      <c r="DO6" s="22">
        <f t="shared" si="12"/>
        <v>47.5</v>
      </c>
      <c r="DP6" s="22">
        <f t="shared" si="12"/>
        <v>48.41</v>
      </c>
      <c r="DQ6" s="22">
        <f t="shared" si="12"/>
        <v>50.02</v>
      </c>
      <c r="DR6" s="21" t="str">
        <f>IF(DR7="","",IF(DR7="-","【-】","【"&amp;SUBSTITUTE(TEXT(DR7,"#,##0.00"),"-","△")&amp;"】"))</f>
        <v>【51.51】</v>
      </c>
      <c r="DS6" s="22">
        <f>IF(DS7="",NA(),DS7)</f>
        <v>37.340000000000003</v>
      </c>
      <c r="DT6" s="22">
        <f t="shared" ref="DT6:EB6" si="13">IF(DT7="",NA(),DT7)</f>
        <v>37.130000000000003</v>
      </c>
      <c r="DU6" s="22">
        <f t="shared" si="13"/>
        <v>37.880000000000003</v>
      </c>
      <c r="DV6" s="22">
        <f t="shared" si="13"/>
        <v>38.58</v>
      </c>
      <c r="DW6" s="22">
        <f t="shared" si="13"/>
        <v>43.42</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0.6</v>
      </c>
      <c r="EE6" s="22">
        <f t="shared" ref="EE6:EM6" si="14">IF(EE7="",NA(),EE7)</f>
        <v>0.18</v>
      </c>
      <c r="EF6" s="22">
        <f t="shared" si="14"/>
        <v>0.16</v>
      </c>
      <c r="EG6" s="22">
        <f t="shared" si="14"/>
        <v>0.09</v>
      </c>
      <c r="EH6" s="22">
        <f t="shared" si="14"/>
        <v>0.06</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454419</v>
      </c>
      <c r="D7" s="24">
        <v>46</v>
      </c>
      <c r="E7" s="24">
        <v>1</v>
      </c>
      <c r="F7" s="24">
        <v>0</v>
      </c>
      <c r="G7" s="24">
        <v>1</v>
      </c>
      <c r="H7" s="24" t="s">
        <v>93</v>
      </c>
      <c r="I7" s="24" t="s">
        <v>94</v>
      </c>
      <c r="J7" s="24" t="s">
        <v>95</v>
      </c>
      <c r="K7" s="24" t="s">
        <v>96</v>
      </c>
      <c r="L7" s="24" t="s">
        <v>97</v>
      </c>
      <c r="M7" s="24" t="s">
        <v>98</v>
      </c>
      <c r="N7" s="25" t="s">
        <v>99</v>
      </c>
      <c r="O7" s="25">
        <v>85.82</v>
      </c>
      <c r="P7" s="25">
        <v>49.78</v>
      </c>
      <c r="Q7" s="25">
        <v>2680</v>
      </c>
      <c r="R7" s="25">
        <v>11327</v>
      </c>
      <c r="S7" s="25">
        <v>237.54</v>
      </c>
      <c r="T7" s="25">
        <v>47.68</v>
      </c>
      <c r="U7" s="25">
        <v>5545</v>
      </c>
      <c r="V7" s="25">
        <v>18</v>
      </c>
      <c r="W7" s="25">
        <v>308.06</v>
      </c>
      <c r="X7" s="25">
        <v>120.1</v>
      </c>
      <c r="Y7" s="25">
        <v>116.97</v>
      </c>
      <c r="Z7" s="25">
        <v>101.39</v>
      </c>
      <c r="AA7" s="25">
        <v>105.5</v>
      </c>
      <c r="AB7" s="25">
        <v>105.59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802.3</v>
      </c>
      <c r="AU7" s="25">
        <v>751.04</v>
      </c>
      <c r="AV7" s="25">
        <v>614.61</v>
      </c>
      <c r="AW7" s="25">
        <v>991.03</v>
      </c>
      <c r="AX7" s="25">
        <v>1019.5</v>
      </c>
      <c r="AY7" s="25">
        <v>300.14</v>
      </c>
      <c r="AZ7" s="25">
        <v>301.04000000000002</v>
      </c>
      <c r="BA7" s="25">
        <v>305.08</v>
      </c>
      <c r="BB7" s="25">
        <v>305.33999999999997</v>
      </c>
      <c r="BC7" s="25">
        <v>310.01</v>
      </c>
      <c r="BD7" s="25">
        <v>252.29</v>
      </c>
      <c r="BE7" s="25">
        <v>132.88999999999999</v>
      </c>
      <c r="BF7" s="25">
        <v>124.52</v>
      </c>
      <c r="BG7" s="25">
        <v>120.5</v>
      </c>
      <c r="BH7" s="25">
        <v>111.28</v>
      </c>
      <c r="BI7" s="25">
        <v>99.78</v>
      </c>
      <c r="BJ7" s="25">
        <v>566.65</v>
      </c>
      <c r="BK7" s="25">
        <v>551.62</v>
      </c>
      <c r="BL7" s="25">
        <v>585.59</v>
      </c>
      <c r="BM7" s="25">
        <v>561.34</v>
      </c>
      <c r="BN7" s="25">
        <v>538.33000000000004</v>
      </c>
      <c r="BO7" s="25">
        <v>268.07</v>
      </c>
      <c r="BP7" s="25">
        <v>114.75</v>
      </c>
      <c r="BQ7" s="25">
        <v>113.08</v>
      </c>
      <c r="BR7" s="25">
        <v>97.43</v>
      </c>
      <c r="BS7" s="25">
        <v>100.58</v>
      </c>
      <c r="BT7" s="25">
        <v>101.5</v>
      </c>
      <c r="BU7" s="25">
        <v>84.77</v>
      </c>
      <c r="BV7" s="25">
        <v>87.11</v>
      </c>
      <c r="BW7" s="25">
        <v>82.78</v>
      </c>
      <c r="BX7" s="25">
        <v>84.82</v>
      </c>
      <c r="BY7" s="25">
        <v>82.29</v>
      </c>
      <c r="BZ7" s="25">
        <v>97.47</v>
      </c>
      <c r="CA7" s="25">
        <v>126.39</v>
      </c>
      <c r="CB7" s="25">
        <v>128.55000000000001</v>
      </c>
      <c r="CC7" s="25">
        <v>149.66999999999999</v>
      </c>
      <c r="CD7" s="25">
        <v>145.53</v>
      </c>
      <c r="CE7" s="25">
        <v>144.31</v>
      </c>
      <c r="CF7" s="25">
        <v>227.27</v>
      </c>
      <c r="CG7" s="25">
        <v>223.98</v>
      </c>
      <c r="CH7" s="25">
        <v>225.09</v>
      </c>
      <c r="CI7" s="25">
        <v>224.82</v>
      </c>
      <c r="CJ7" s="25">
        <v>230.85</v>
      </c>
      <c r="CK7" s="25">
        <v>174.75</v>
      </c>
      <c r="CL7" s="25">
        <v>55.43</v>
      </c>
      <c r="CM7" s="25">
        <v>49.87</v>
      </c>
      <c r="CN7" s="25">
        <v>49.69</v>
      </c>
      <c r="CO7" s="25">
        <v>55.32</v>
      </c>
      <c r="CP7" s="25">
        <v>56.39</v>
      </c>
      <c r="CQ7" s="25">
        <v>50.29</v>
      </c>
      <c r="CR7" s="25">
        <v>49.64</v>
      </c>
      <c r="CS7" s="25">
        <v>49.38</v>
      </c>
      <c r="CT7" s="25">
        <v>50.09</v>
      </c>
      <c r="CU7" s="25">
        <v>50.1</v>
      </c>
      <c r="CV7" s="25">
        <v>59.97</v>
      </c>
      <c r="CW7" s="25">
        <v>72.48</v>
      </c>
      <c r="CX7" s="25">
        <v>79.06</v>
      </c>
      <c r="CY7" s="25">
        <v>75.099999999999994</v>
      </c>
      <c r="CZ7" s="25">
        <v>66</v>
      </c>
      <c r="DA7" s="25">
        <v>64.599999999999994</v>
      </c>
      <c r="DB7" s="25">
        <v>77.73</v>
      </c>
      <c r="DC7" s="25">
        <v>78.09</v>
      </c>
      <c r="DD7" s="25">
        <v>78.010000000000005</v>
      </c>
      <c r="DE7" s="25">
        <v>77.599999999999994</v>
      </c>
      <c r="DF7" s="25">
        <v>77.3</v>
      </c>
      <c r="DG7" s="25">
        <v>89.76</v>
      </c>
      <c r="DH7" s="25">
        <v>57.91</v>
      </c>
      <c r="DI7" s="25">
        <v>59.21</v>
      </c>
      <c r="DJ7" s="25">
        <v>60.42</v>
      </c>
      <c r="DK7" s="25">
        <v>62.34</v>
      </c>
      <c r="DL7" s="25">
        <v>63.92</v>
      </c>
      <c r="DM7" s="25">
        <v>45.85</v>
      </c>
      <c r="DN7" s="25">
        <v>47.31</v>
      </c>
      <c r="DO7" s="25">
        <v>47.5</v>
      </c>
      <c r="DP7" s="25">
        <v>48.41</v>
      </c>
      <c r="DQ7" s="25">
        <v>50.02</v>
      </c>
      <c r="DR7" s="25">
        <v>51.51</v>
      </c>
      <c r="DS7" s="25">
        <v>37.340000000000003</v>
      </c>
      <c r="DT7" s="25">
        <v>37.130000000000003</v>
      </c>
      <c r="DU7" s="25">
        <v>37.880000000000003</v>
      </c>
      <c r="DV7" s="25">
        <v>38.58</v>
      </c>
      <c r="DW7" s="25">
        <v>43.42</v>
      </c>
      <c r="DX7" s="25">
        <v>14.13</v>
      </c>
      <c r="DY7" s="25">
        <v>16.77</v>
      </c>
      <c r="DZ7" s="25">
        <v>17.399999999999999</v>
      </c>
      <c r="EA7" s="25">
        <v>18.64</v>
      </c>
      <c r="EB7" s="25">
        <v>19.510000000000002</v>
      </c>
      <c r="EC7" s="25">
        <v>23.75</v>
      </c>
      <c r="ED7" s="25">
        <v>0.6</v>
      </c>
      <c r="EE7" s="25">
        <v>0.18</v>
      </c>
      <c r="EF7" s="25">
        <v>0.16</v>
      </c>
      <c r="EG7" s="25">
        <v>0.09</v>
      </c>
      <c r="EH7" s="25">
        <v>0.06</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聖大</cp:lastModifiedBy>
  <cp:lastPrinted>2024-01-31T05:35:31Z</cp:lastPrinted>
  <dcterms:created xsi:type="dcterms:W3CDTF">2023-12-05T01:02:37Z</dcterms:created>
  <dcterms:modified xsi:type="dcterms:W3CDTF">2024-02-26T05:25:23Z</dcterms:modified>
  <cp:category/>
</cp:coreProperties>
</file>