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4rpDmDy15AoZIfcdXhg9ahEUhFLsI8Yzz9Da0RCelYpFUAihJJetkc8gsIuH6EPG10jtL5HABX8+4nrz/AryjQ==" workbookSaltValue="iRuo5CrHOUzS5+VBtkfPZA==" workbookSpinCount="100000"/>
  <bookViews>
    <workbookView xWindow="0" yWindow="0" windowWidth="11520" windowHeight="12360"/>
  </bookViews>
  <sheets>
    <sheet name="法適用_工業用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<sst xmlns="http://schemas.openxmlformats.org/spreadsheetml/2006/main" xmlns:r="http://schemas.openxmlformats.org/officeDocument/2006/relationships" count="104" uniqueCount="104">
  <si>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都道府県・団体名</t>
    <rPh sb="0" eb="4">
      <t>トドウフケン</t>
    </rPh>
    <rPh sb="5" eb="7">
      <t>ダンタイ</t>
    </rPh>
    <rPh sb="7" eb="8">
      <t>メイ</t>
    </rPh>
    <phoneticPr fontId="1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</si>
  <si>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</si>
  <si>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管理者の情報</t>
  </si>
  <si>
    <t>経営比較分析表／団体全体（令和4年度決算）</t>
    <rPh sb="13" eb="15">
      <t>レイワ</t>
    </rPh>
    <rPh sb="16" eb="18">
      <t>ネンド</t>
    </rPh>
    <phoneticPr fontId="1"/>
  </si>
  <si>
    <t>業務名</t>
  </si>
  <si>
    <r>
      <t>現在配水能力(合計)(m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</si>
  <si>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基本情報</t>
    <rPh sb="0" eb="2">
      <t>キホン</t>
    </rPh>
    <rPh sb="2" eb="4">
      <t>ジョウホウ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</si>
  <si>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</si>
  <si>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施設数</t>
  </si>
  <si>
    <t>類似団体平均(N-1)</t>
  </si>
  <si>
    <t>【事業概要】</t>
  </si>
  <si>
    <r>
      <t>●経営の健全性について
　令和3年度の料金改定により給水収益が増加し①「経常収支比率」、⑤「料金回収率」ともに100％を上回り、類似団体や全国平均より高くなっています。
　累積欠損金、企業債残高がなく、支払能力も十分な水準にあります。
●効率性について
　⑥「給水原価」については、年間総有収水量の増加により前年度よりやや減少しました。
　⑦「施設利用率」については、１日平均配水量が前年度より増加し高くなりました。類似団体</t>
    </r>
    <r>
      <rPr>
        <sz val="11"/>
        <color theme="1"/>
        <rFont val="ＭＳ ゴシック"/>
      </rPr>
      <t>平均よりも費用と施設の効率性が高いといえます。</t>
    </r>
    <rPh sb="90" eb="91">
      <t>カネ</t>
    </rPh>
    <rPh sb="92" eb="95">
      <t>キギョウサイ</t>
    </rPh>
    <rPh sb="95" eb="97">
      <t>ザンダカ</t>
    </rPh>
    <rPh sb="161" eb="163">
      <t>ゲンショウ</t>
    </rPh>
    <rPh sb="192" eb="195">
      <t>ゼンネンド</t>
    </rPh>
    <rPh sb="212" eb="214">
      <t>ヘイキン</t>
    </rPh>
    <phoneticPr fontId="1"/>
  </si>
  <si>
    <t>分析欄</t>
  </si>
  <si>
    <t>業種名</t>
  </si>
  <si>
    <t>当該値</t>
    <rPh sb="0" eb="2">
      <t>トウガイ</t>
    </rPh>
    <rPh sb="2" eb="3">
      <t>チ</t>
    </rPh>
    <phoneticPr fontId="1"/>
  </si>
  <si>
    <t>②累積欠損金比率(％)</t>
  </si>
  <si>
    <t>類似団体区分</t>
  </si>
  <si>
    <t>1. 経営の健全性・効率性について</t>
  </si>
  <si>
    <r>
      <t>１日平均配水量(m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</si>
  <si>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</si>
  <si>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</si>
  <si>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</si>
  <si>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当該団体値（当該値）</t>
    <rPh sb="2" eb="4">
      <t>ダンタイ</t>
    </rPh>
    <phoneticPr fontId="1"/>
  </si>
  <si>
    <t>資金不足比率(％)</t>
  </si>
  <si>
    <t>⑧契約率(％)</t>
    <rPh sb="1" eb="3">
      <t>ケイヤク</t>
    </rPh>
    <phoneticPr fontId="1"/>
  </si>
  <si>
    <t>自己資本構成比率(％)</t>
  </si>
  <si>
    <t>給水先事業所数</t>
  </si>
  <si>
    <t>⑥給水原価(円)</t>
    <rPh sb="1" eb="3">
      <t>キュウスイ</t>
    </rPh>
    <rPh sb="3" eb="5">
      <t>ゲンカ</t>
    </rPh>
    <rPh sb="6" eb="7">
      <t>エン</t>
    </rPh>
    <phoneticPr fontId="1"/>
  </si>
  <si>
    <r>
      <t>契約水量(m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</si>
  <si>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⑦施設利用率(％)</t>
    <rPh sb="1" eb="3">
      <t>シセツ</t>
    </rPh>
    <rPh sb="3" eb="6">
      <t>リヨウリツ</t>
    </rPh>
    <phoneticPr fontId="1"/>
  </si>
  <si>
    <t>－</t>
  </si>
  <si>
    <t>①</t>
  </si>
  <si>
    <t>類似団体平均値（平均値）</t>
  </si>
  <si>
    <t>平均値</t>
    <rPh sb="0" eb="2">
      <t>ヘイキン</t>
    </rPh>
    <rPh sb="2" eb="3">
      <t>チ</t>
    </rPh>
    <phoneticPr fontId="1"/>
  </si>
  <si>
    <t>【】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</si>
  <si>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</si>
  <si>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令和4年度全国平均</t>
    <rPh sb="0" eb="2">
      <t>レイワ</t>
    </rPh>
    <rPh sb="3" eb="5">
      <t>ネンド</t>
    </rPh>
    <phoneticPr fontId="1"/>
  </si>
  <si>
    <t>1. 経営の健全性・効率性</t>
  </si>
  <si>
    <t>③流動比率(％)</t>
    <rPh sb="1" eb="3">
      <t>リュウドウ</t>
    </rPh>
    <rPh sb="3" eb="5">
      <t>ヒリツ</t>
    </rPh>
    <phoneticPr fontId="1"/>
  </si>
  <si>
    <t>業務名</t>
    <rPh sb="0" eb="2">
      <t>ギョウム</t>
    </rPh>
    <rPh sb="2" eb="3">
      <t>メイ</t>
    </rPh>
    <phoneticPr fontId="1"/>
  </si>
  <si>
    <t>類似団体平均(N)</t>
  </si>
  <si>
    <t>業種名</t>
    <rPh sb="0" eb="2">
      <t>ギョウシュ</t>
    </rPh>
    <rPh sb="2" eb="3">
      <t>メイ</t>
    </rPh>
    <phoneticPr fontId="1"/>
  </si>
  <si>
    <t>2. 老朽化の状況について</t>
  </si>
  <si>
    <t>2. 老朽化の状況</t>
  </si>
  <si>
    <t>全体総括</t>
    <rPh sb="0" eb="2">
      <t>ゼンタイ</t>
    </rPh>
    <rPh sb="2" eb="4">
      <t>ソウカツ</t>
    </rPh>
    <phoneticPr fontId="1"/>
  </si>
  <si>
    <t>⑥</t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</si>
  <si>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1"/>
  </si>
  <si>
    <t>類似団体平均(N-4)</t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</si>
  <si>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1"/>
  </si>
  <si>
    <t>全国平均</t>
  </si>
  <si>
    <t>⑦</t>
  </si>
  <si>
    <t>②</t>
  </si>
  <si>
    <t>③</t>
  </si>
  <si>
    <t>④</t>
  </si>
  <si>
    <t>業種CD</t>
    <rPh sb="0" eb="2">
      <t>ギョウシュ</t>
    </rPh>
    <phoneticPr fontId="1"/>
  </si>
  <si>
    <t>事業CD</t>
    <rPh sb="0" eb="2">
      <t>ジギョウ</t>
    </rPh>
    <phoneticPr fontId="1"/>
  </si>
  <si>
    <t>⑤</t>
  </si>
  <si>
    <t>⑧</t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</si>
  <si>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1"/>
  </si>
  <si>
    <t>項番</t>
    <rPh sb="0" eb="2">
      <t>コウバン</t>
    </rPh>
    <phoneticPr fontId="1"/>
  </si>
  <si>
    <t>年度</t>
    <rPh sb="0" eb="2">
      <t>ネンド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</si>
  <si>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</si>
  <si>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</si>
  <si>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施設CD</t>
    <rPh sb="0" eb="2">
      <t>シセツ</t>
    </rPh>
    <phoneticPr fontId="1"/>
  </si>
  <si>
    <t>中項目</t>
    <rPh sb="0" eb="1">
      <t>チュウ</t>
    </rPh>
    <rPh sb="1" eb="3">
      <t>コウモク</t>
    </rPh>
    <phoneticPr fontId="1"/>
  </si>
  <si>
    <t>①経常収支比率(％)</t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</si>
  <si>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</si>
  <si>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</si>
  <si>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</si>
  <si>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小項目</t>
    <rPh sb="0" eb="3">
      <t>ショウコウモク</t>
    </rPh>
    <phoneticPr fontId="1"/>
  </si>
  <si>
    <t>類似団体区分</t>
    <rPh sb="0" eb="2">
      <t>ルイジ</t>
    </rPh>
    <rPh sb="2" eb="4">
      <t>ダンタイ</t>
    </rPh>
    <rPh sb="4" eb="6">
      <t>クブン</t>
    </rPh>
    <phoneticPr fontId="1"/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</si>
  <si>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1"/>
  </si>
  <si>
    <t>資金不足比率(％)</t>
    <rPh sb="0" eb="2">
      <t>シキン</t>
    </rPh>
    <rPh sb="2" eb="4">
      <t>フソク</t>
    </rPh>
    <rPh sb="4" eb="6">
      <t>ヒリツ</t>
    </rPh>
    <phoneticPr fontId="1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</si>
  <si>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</si>
  <si>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契約水量</t>
  </si>
  <si>
    <t>管理者の情報</t>
    <rPh sb="0" eb="3">
      <t>カンリシャ</t>
    </rPh>
    <rPh sb="4" eb="6">
      <t>ジョウホウ</t>
    </rPh>
    <phoneticPr fontId="1"/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</si>
  <si>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</si>
  <si>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</si>
  <si>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</si>
  <si>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</si>
  <si>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</si>
  <si>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類似団体平均(N-3)</t>
  </si>
  <si>
    <t>類似団体平均(N-2)</t>
  </si>
  <si>
    <t>全国平均</t>
    <rPh sb="0" eb="2">
      <t>ゼンコク</t>
    </rPh>
    <rPh sb="2" eb="4">
      <t>ヘイキン</t>
    </rPh>
    <phoneticPr fontId="1"/>
  </si>
  <si>
    <t>表参照用</t>
    <rPh sb="0" eb="1">
      <t>ヒョウ</t>
    </rPh>
    <rPh sb="1" eb="4">
      <t>サンショウヨウ</t>
    </rPh>
    <phoneticPr fontId="1"/>
  </si>
  <si>
    <t>2022</t>
  </si>
  <si>
    <t>452017</t>
  </si>
  <si>
    <t>46</t>
  </si>
  <si>
    <t>02</t>
  </si>
  <si>
    <t>0</t>
  </si>
  <si>
    <t>000</t>
  </si>
  <si>
    <t>宮崎県　宮崎市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</si>
  <si>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</si>
  <si>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</si>
  <si>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</si>
  <si>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</si>
  <si>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</si>
  <si>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</si>
  <si>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</si>
  <si>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</si>
  <si>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</si>
  <si>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</si>
  <si>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①令和２年度の老朽化施設の更新により一度改善した「有形固定資産減価償却率」は、その後徐々に上昇し、類似団体平均より高く、全国平均よりやや低い状況です。今後も、事業開始から30年以上を経過し、老朽化が進んでいる施設について、現在の経営状況を維持しつつ、重要性等を考慮しながら計画的な更新を行う必要があります。
　②「管路経年化率」と③「管路更新率」については、法定耐用年数（40年）を経過した管路がないことから「0」(ゼロ)となっております。事業開始時に整備した管路が更新を迎える時期に備え、アセットマネジメントの手法を活用し、計画的・効率的な更新を進めてまいります。</t>
    <rPh sb="42" eb="43">
      <t>ゴ</t>
    </rPh>
    <rPh sb="43" eb="45">
      <t>ジョジョ</t>
    </rPh>
    <rPh sb="46" eb="48">
      <t>ジョウショウ</t>
    </rPh>
    <rPh sb="69" eb="70">
      <t>ヒク</t>
    </rPh>
    <rPh sb="71" eb="73">
      <t>ジョウキョウ</t>
    </rPh>
    <rPh sb="76" eb="78">
      <t>コンゴ</t>
    </rPh>
    <rPh sb="144" eb="145">
      <t>オコナ</t>
    </rPh>
    <rPh sb="146" eb="148">
      <t>ヒツヨウ</t>
    </rPh>
    <rPh sb="240" eb="242">
      <t>ジキ</t>
    </rPh>
    <rPh sb="243" eb="244">
      <t>ソナ</t>
    </rPh>
    <phoneticPr fontId="1"/>
  </si>
  <si>
    <r>
      <t>　引き続き、受水企業の需要に応じた安定的な給水を行うため、令和３年度の料金改定</t>
    </r>
    <r>
      <rPr>
        <sz val="11"/>
        <color theme="1"/>
        <rFont val="ＭＳ ゴシック"/>
      </rPr>
      <t>により確保した財源を施設等の老朽化対策及び耐震対策に計画的・効率的に投じ、事業を行ってまいります。</t>
    </r>
    <rPh sb="42" eb="44">
      <t>カクホ</t>
    </rPh>
    <rPh sb="73" eb="74">
      <t>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</si>
</sst>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.0;&quot;△&quot;#,##0.0"/>
    <numFmt numFmtId="177" formatCode="[$-411]ge"/>
    <numFmt numFmtId="178" formatCode="gee"/>
    <numFmt numFmtId="179" formatCode="#,##0.00;&quot;△&quot;#,##0.00"/>
    <numFmt numFmtId="180" formatCode="#,##0;&quot;△&quot;#,##0"/>
    <numFmt numFmtId="181" formatCode="#,##0;&quot;△ &quot;#,##0"/>
    <numFmt numFmtId="182" formatCode="#,##0.00;&quot;△ &quot;#,##0.00"/>
    <numFmt numFmtId="183" formatCode="ge"/>
    <numFmt numFmtId="184" formatCode="#,##0.00;&quot;#N/A&quot;"/>
  </numFmts>
  <fonts count="2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auto="1"/>
      <name val="ＭＳ Ｐゴシック"/>
      <family val="2"/>
    </font>
    <font>
      <b/>
      <sz val="24"/>
      <color auto="1"/>
      <name val="ＭＳ ゴシック"/>
      <family val="3"/>
    </font>
    <font>
      <b/>
      <sz val="14"/>
      <color theme="1"/>
      <name val="ＭＳ ゴシック"/>
      <family val="3"/>
    </font>
    <font>
      <b/>
      <sz val="9"/>
      <color theme="1"/>
      <name val="ＭＳ ゴシック"/>
      <family val="3"/>
    </font>
    <font>
      <strike/>
      <sz val="11"/>
      <color rgb="FFFF0000"/>
      <name val="ＭＳ ゴシック"/>
      <family val="3"/>
    </font>
    <font>
      <sz val="11"/>
      <color theme="0"/>
      <name val="ＭＳ Ｐゴシック"/>
      <family val="2"/>
    </font>
    <font>
      <sz val="11"/>
      <color theme="0"/>
      <name val="ＭＳ ゴシック"/>
      <family val="3"/>
    </font>
    <font>
      <b/>
      <strike/>
      <sz val="11"/>
      <color rgb="FFFF0000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hidden="1"/>
    </xf>
    <xf numFmtId="49" fontId="2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hidden="1"/>
    </xf>
    <xf numFmtId="177" fontId="11" fillId="0" borderId="0" xfId="0" applyNumberFormat="1" applyFont="1" applyAlignment="1" applyProtection="1">
      <alignment horizontal="center" vertical="center"/>
      <protection hidden="1"/>
    </xf>
    <xf numFmtId="40" fontId="11" fillId="0" borderId="0" xfId="0" applyNumberFormat="1" applyFont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178" fontId="14" fillId="0" borderId="20" xfId="0" applyNumberFormat="1" applyFont="1" applyBorder="1" applyAlignment="1" applyProtection="1">
      <alignment horizontal="center" vertical="center" shrinkToFit="1"/>
      <protection hidden="1"/>
    </xf>
    <xf numFmtId="179" fontId="14" fillId="0" borderId="20" xfId="0" applyNumberFormat="1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>
      <alignment horizontal="center" vertical="center" shrinkToFit="1"/>
    </xf>
    <xf numFmtId="178" fontId="14" fillId="0" borderId="22" xfId="0" applyNumberFormat="1" applyFont="1" applyBorder="1" applyAlignment="1" applyProtection="1">
      <alignment horizontal="center" vertical="center" shrinkToFit="1"/>
      <protection hidden="1"/>
    </xf>
    <xf numFmtId="179" fontId="14" fillId="0" borderId="22" xfId="0" applyNumberFormat="1" applyFont="1" applyBorder="1" applyAlignment="1" applyProtection="1">
      <alignment horizontal="center" vertical="center" shrinkToFit="1"/>
      <protection hidden="1"/>
    </xf>
    <xf numFmtId="178" fontId="14" fillId="0" borderId="20" xfId="0" applyNumberFormat="1" applyFont="1" applyBorder="1" applyAlignment="1" applyProtection="1">
      <alignment horizontal="center" vertical="center"/>
      <protection hidden="1"/>
    </xf>
    <xf numFmtId="179" fontId="14" fillId="0" borderId="21" xfId="0" applyNumberFormat="1" applyFont="1" applyBorder="1" applyAlignment="1" applyProtection="1">
      <alignment horizontal="center" vertical="center"/>
      <protection hidden="1"/>
    </xf>
    <xf numFmtId="178" fontId="14" fillId="0" borderId="22" xfId="0" applyNumberFormat="1" applyFont="1" applyBorder="1" applyAlignment="1" applyProtection="1">
      <alignment horizontal="center" vertical="center"/>
      <protection hidden="1"/>
    </xf>
    <xf numFmtId="178" fontId="14" fillId="0" borderId="24" xfId="0" applyNumberFormat="1" applyFont="1" applyBorder="1" applyAlignment="1" applyProtection="1">
      <alignment horizontal="center" vertical="center" shrinkToFit="1"/>
      <protection hidden="1"/>
    </xf>
    <xf numFmtId="179" fontId="14" fillId="0" borderId="24" xfId="0" applyNumberFormat="1" applyFont="1" applyBorder="1" applyAlignment="1" applyProtection="1">
      <alignment horizontal="center" vertical="center" shrinkToFit="1"/>
      <protection hidden="1"/>
    </xf>
    <xf numFmtId="178" fontId="14" fillId="0" borderId="24" xfId="0" applyNumberFormat="1" applyFont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176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18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6" xfId="0" applyNumberFormat="1" applyFont="1" applyBorder="1" applyAlignment="1" applyProtection="1">
      <alignment horizontal="center" vertical="center" shrinkToFit="1"/>
      <protection hidden="1"/>
    </xf>
    <xf numFmtId="180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49" fontId="3" fillId="0" borderId="4" xfId="0" applyNumberFormat="1" applyFont="1" applyBorder="1" applyAlignment="1" applyProtection="1">
      <alignment vertical="center" shrinkToFit="1"/>
      <protection hidden="1"/>
    </xf>
    <xf numFmtId="0" fontId="2" fillId="0" borderId="7" xfId="0" applyFont="1" applyBorder="1" applyAlignment="1">
      <alignment vertical="center" shrinkToFit="1"/>
    </xf>
    <xf numFmtId="49" fontId="3" fillId="0" borderId="0" xfId="0" applyNumberFormat="1" applyFont="1" applyAlignment="1" applyProtection="1">
      <alignment vertical="center" shrinkToFit="1"/>
      <protection hidden="1"/>
    </xf>
    <xf numFmtId="49" fontId="2" fillId="0" borderId="0" xfId="0" applyNumberFormat="1" applyFo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15" xfId="0" applyFill="1" applyBorder="1">
      <alignment vertical="center"/>
    </xf>
    <xf numFmtId="0" fontId="0" fillId="0" borderId="0" xfId="0">
      <alignment vertical="center"/>
    </xf>
    <xf numFmtId="0" fontId="0" fillId="4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5" borderId="15" xfId="0" applyFill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178" fontId="0" fillId="0" borderId="15" xfId="0" applyNumberFormat="1" applyBorder="1">
      <alignment vertical="center"/>
    </xf>
    <xf numFmtId="0" fontId="0" fillId="3" borderId="3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15" xfId="0" applyFill="1" applyBorder="1" applyAlignment="1">
      <alignment vertical="center" shrinkToFit="1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81" fontId="0" fillId="0" borderId="15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81" fontId="0" fillId="5" borderId="15" xfId="0" applyNumberFormat="1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182" fontId="0" fillId="5" borderId="15" xfId="0" applyNumberFormat="1" applyFill="1" applyBorder="1" applyAlignment="1">
      <alignment vertical="center" shrinkToFit="1"/>
    </xf>
    <xf numFmtId="40" fontId="0" fillId="0" borderId="15" xfId="1" applyNumberFormat="1" applyFont="1" applyBorder="1" applyAlignment="1">
      <alignment vertical="center" shrinkToFit="1"/>
    </xf>
    <xf numFmtId="40" fontId="0" fillId="0" borderId="34" xfId="0" applyNumberFormat="1" applyBorder="1">
      <alignment vertical="center"/>
    </xf>
    <xf numFmtId="40" fontId="0" fillId="0" borderId="0" xfId="0" applyNumberFormat="1">
      <alignment vertical="center"/>
    </xf>
    <xf numFmtId="0" fontId="0" fillId="0" borderId="15" xfId="0" applyBorder="1">
      <alignment vertical="center"/>
    </xf>
    <xf numFmtId="183" fontId="0" fillId="0" borderId="15" xfId="0" applyNumberFormat="1" applyBorder="1">
      <alignment vertical="center"/>
    </xf>
    <xf numFmtId="179" fontId="0" fillId="0" borderId="15" xfId="0" applyNumberFormat="1" applyBorder="1">
      <alignment vertical="center"/>
    </xf>
    <xf numFmtId="184" fontId="0" fillId="0" borderId="15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8564952108259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64.150000000000006</c:v>
                </c:pt>
                <c:pt idx="1">
                  <c:v>63.37</c:v>
                </c:pt>
                <c:pt idx="2">
                  <c:v>56.29</c:v>
                </c:pt>
                <c:pt idx="3">
                  <c:v>57.97</c:v>
                </c:pt>
                <c:pt idx="4">
                  <c:v>60.49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3125859267591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5552942245855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2.e-002</c:v>
                </c:pt>
                <c:pt idx="1">
                  <c:v>6.e-002</c:v>
                </c:pt>
                <c:pt idx="2">
                  <c:v>9.e-002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1146255023206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1280.8399999999999</c:v>
                </c:pt>
                <c:pt idx="1">
                  <c:v>4127.92</c:v>
                </c:pt>
                <c:pt idx="2">
                  <c:v>287.92</c:v>
                </c:pt>
                <c:pt idx="3">
                  <c:v>2814.08</c:v>
                </c:pt>
                <c:pt idx="4">
                  <c:v>2492.54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87505661792275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1260892388451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92.01</c:v>
                </c:pt>
                <c:pt idx="1">
                  <c:v>115.93</c:v>
                </c:pt>
                <c:pt idx="2">
                  <c:v>118.96</c:v>
                </c:pt>
                <c:pt idx="3">
                  <c:v>148.52000000000001</c:v>
                </c:pt>
                <c:pt idx="4">
                  <c:v>160.9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8502157569286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22.13</c:v>
                </c:pt>
                <c:pt idx="1">
                  <c:v>17.53</c:v>
                </c:pt>
                <c:pt idx="2">
                  <c:v>17.079999999999998</c:v>
                </c:pt>
                <c:pt idx="3">
                  <c:v>20.43</c:v>
                </c:pt>
                <c:pt idx="4">
                  <c:v>19.53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513590462209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34.5</c:v>
                </c:pt>
                <c:pt idx="1">
                  <c:v>42.6</c:v>
                </c:pt>
                <c:pt idx="2">
                  <c:v>45.45</c:v>
                </c:pt>
                <c:pt idx="3">
                  <c:v>46.55</c:v>
                </c:pt>
                <c:pt idx="4">
                  <c:v>51.4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971218597675290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52661002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4435695537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92.82</c:v>
                </c:pt>
                <c:pt idx="1">
                  <c:v>114.32</c:v>
                </c:pt>
                <c:pt idx="2">
                  <c:v>115.54</c:v>
                </c:pt>
                <c:pt idx="3">
                  <c:v>144.1</c:v>
                </c:pt>
                <c:pt idx="4">
                  <c:v>155.08000000000001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64</xdr:row>
      <xdr:rowOff>0</xdr:rowOff>
    </xdr:from>
    <xdr:to xmlns:xdr="http://schemas.openxmlformats.org/drawingml/2006/spreadsheetDrawing">
      <xdr:col>161</xdr:col>
      <xdr:colOff>0</xdr:colOff>
      <xdr:row>78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177</xdr:col>
      <xdr:colOff>0</xdr:colOff>
      <xdr:row>64</xdr:row>
      <xdr:rowOff>0</xdr:rowOff>
    </xdr:from>
    <xdr:to xmlns:xdr="http://schemas.openxmlformats.org/drawingml/2006/spreadsheetDrawing">
      <xdr:col>329</xdr:col>
      <xdr:colOff>0</xdr:colOff>
      <xdr:row>78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345</xdr:col>
      <xdr:colOff>0</xdr:colOff>
      <xdr:row>64</xdr:row>
      <xdr:rowOff>0</xdr:rowOff>
    </xdr:from>
    <xdr:to xmlns:xdr="http://schemas.openxmlformats.org/drawingml/2006/spreadsheetDrawing">
      <xdr:col>497</xdr:col>
      <xdr:colOff>0</xdr:colOff>
      <xdr:row>78</xdr:row>
      <xdr:rowOff>0</xdr:rowOff>
    </xdr:to>
    <xdr:graphicFrame macro="">
      <xdr:nvGraphicFramePr>
        <xdr:cNvPr id="4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16</xdr:row>
      <xdr:rowOff>0</xdr:rowOff>
    </xdr:from>
    <xdr:to xmlns:xdr="http://schemas.openxmlformats.org/drawingml/2006/spreadsheetDrawing">
      <xdr:col>373</xdr:col>
      <xdr:colOff>0</xdr:colOff>
      <xdr:row>29</xdr:row>
      <xdr:rowOff>145415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16</xdr:row>
      <xdr:rowOff>0</xdr:rowOff>
    </xdr:from>
    <xdr:to xmlns:xdr="http://schemas.openxmlformats.org/drawingml/2006/spreadsheetDrawing">
      <xdr:col>497</xdr:col>
      <xdr:colOff>0</xdr:colOff>
      <xdr:row>29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39</xdr:row>
      <xdr:rowOff>0</xdr:rowOff>
    </xdr:from>
    <xdr:to xmlns:xdr="http://schemas.openxmlformats.org/drawingml/2006/spreadsheetDrawing">
      <xdr:col>125</xdr:col>
      <xdr:colOff>0</xdr:colOff>
      <xdr:row>52</xdr:row>
      <xdr:rowOff>145415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39</xdr:row>
      <xdr:rowOff>0</xdr:rowOff>
    </xdr:from>
    <xdr:to xmlns:xdr="http://schemas.openxmlformats.org/drawingml/2006/spreadsheetDrawing">
      <xdr:col>249</xdr:col>
      <xdr:colOff>0</xdr:colOff>
      <xdr:row>52</xdr:row>
      <xdr:rowOff>145415</xdr:rowOff>
    </xdr:to>
    <xdr:graphicFrame macro="">
      <xdr:nvGraphicFramePr>
        <xdr:cNvPr id="8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39</xdr:row>
      <xdr:rowOff>0</xdr:rowOff>
    </xdr:from>
    <xdr:to xmlns:xdr="http://schemas.openxmlformats.org/drawingml/2006/spreadsheetDrawing">
      <xdr:col>373</xdr:col>
      <xdr:colOff>0</xdr:colOff>
      <xdr:row>52</xdr:row>
      <xdr:rowOff>145415</xdr:rowOff>
    </xdr:to>
    <xdr:graphicFrame macro="">
      <xdr:nvGraphicFramePr>
        <xdr:cNvPr id="9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39</xdr:row>
      <xdr:rowOff>0</xdr:rowOff>
    </xdr:from>
    <xdr:to xmlns:xdr="http://schemas.openxmlformats.org/drawingml/2006/spreadsheetDrawing">
      <xdr:col>497</xdr:col>
      <xdr:colOff>0</xdr:colOff>
      <xdr:row>52</xdr:row>
      <xdr:rowOff>145415</xdr:rowOff>
    </xdr:to>
    <xdr:graphicFrame macro="">
      <xdr:nvGraphicFramePr>
        <xdr:cNvPr id="1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16</xdr:row>
      <xdr:rowOff>0</xdr:rowOff>
    </xdr:from>
    <xdr:to xmlns:xdr="http://schemas.openxmlformats.org/drawingml/2006/spreadsheetDrawing">
      <xdr:col>249</xdr:col>
      <xdr:colOff>0</xdr:colOff>
      <xdr:row>29</xdr:row>
      <xdr:rowOff>145415</xdr:rowOff>
    </xdr:to>
    <xdr:graphicFrame macro="">
      <xdr:nvGraphicFramePr>
        <xdr:cNvPr id="11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16</xdr:row>
      <xdr:rowOff>0</xdr:rowOff>
    </xdr:from>
    <xdr:to xmlns:xdr="http://schemas.openxmlformats.org/drawingml/2006/spreadsheetDrawing">
      <xdr:col>125</xdr:col>
      <xdr:colOff>0</xdr:colOff>
      <xdr:row>29</xdr:row>
      <xdr:rowOff>145415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659355" y="171021"/>
          <a:ext cx="84723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【61.17】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659355" y="171021"/>
          <a:ext cx="84723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【49.58】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659355" y="171021"/>
          <a:ext cx="84723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2805488" y="169166"/>
          <a:ext cx="64954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【473.00】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2769395" y="169166"/>
          <a:ext cx="64118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【233.74】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2769395" y="169166"/>
          <a:ext cx="64118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【106.87】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2805488" y="169166"/>
          <a:ext cx="64954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【20.26】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2805488" y="169166"/>
          <a:ext cx="64954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【53.19】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2769395" y="169166"/>
          <a:ext cx="64118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【75.85】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2805488" y="169166"/>
          <a:ext cx="64954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【29.72】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2769395" y="169166"/>
          <a:ext cx="64118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【112.60】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TA91"/>
  <sheetViews>
    <sheetView showGridLines="0" tabSelected="1" topLeftCell="GF13" workbookViewId="0">
      <selection activeCell="SB37" sqref="SB37"/>
    </sheetView>
  </sheetViews>
  <sheetFormatPr defaultColWidth="2.6640625" defaultRowHeight="13.5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5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</row>
    <row r="3" spans="1:521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</row>
    <row r="4" spans="1:521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</row>
    <row r="5" spans="1:521" ht="18.75" customHeight="1">
      <c r="A5" s="2"/>
      <c r="B5" s="6" t="str">
        <f>データ!H7</f>
        <v>宮崎県　宮崎市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</row>
    <row r="6" spans="1:521" ht="18.75" customHeight="1">
      <c r="A6" s="2"/>
      <c r="B6" s="7" t="s">
        <v>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2"/>
      <c r="KV6" s="2"/>
      <c r="KW6" s="77"/>
      <c r="KX6" s="78"/>
      <c r="KY6" s="78"/>
      <c r="KZ6" s="78"/>
      <c r="LA6" s="78"/>
      <c r="LB6" s="78"/>
      <c r="LC6" s="79"/>
      <c r="LD6" s="2"/>
      <c r="LE6" s="2"/>
      <c r="LF6" s="2"/>
      <c r="LG6" s="2"/>
      <c r="LH6" s="2"/>
      <c r="LI6" s="77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2"/>
      <c r="ME6" s="2"/>
      <c r="MF6" s="2"/>
      <c r="MG6" s="2"/>
      <c r="MH6" s="2"/>
      <c r="MI6" s="2"/>
      <c r="MJ6" s="2"/>
      <c r="MK6" s="2"/>
      <c r="ML6" s="77"/>
      <c r="MM6" s="77"/>
      <c r="MN6" s="77"/>
      <c r="MO6" s="77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77"/>
      <c r="NS6" s="78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2"/>
      <c r="OO6" s="2"/>
      <c r="OP6" s="2"/>
      <c r="OQ6" s="2"/>
      <c r="OR6" s="2"/>
      <c r="OS6" s="2"/>
      <c r="OT6" s="2"/>
      <c r="OU6" s="2"/>
      <c r="OV6" s="77"/>
      <c r="OW6" s="77"/>
      <c r="OX6" s="77"/>
      <c r="OY6" s="77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77"/>
      <c r="QC6" s="84"/>
      <c r="QD6" s="1"/>
      <c r="QE6" s="1"/>
      <c r="QF6" s="1"/>
      <c r="QG6" s="1"/>
      <c r="QH6" s="1"/>
      <c r="QI6" s="1"/>
      <c r="QJ6" s="1"/>
      <c r="QK6" s="1"/>
      <c r="QL6" s="1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2"/>
      <c r="QX6" s="2"/>
      <c r="QY6" s="2"/>
      <c r="QZ6" s="2"/>
      <c r="RA6" s="2"/>
      <c r="RB6" s="2"/>
      <c r="RC6" s="2"/>
      <c r="RD6" s="2"/>
      <c r="RE6" s="77"/>
      <c r="RF6" s="77"/>
      <c r="RG6" s="77"/>
      <c r="RH6" s="77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</row>
    <row r="7" spans="1:521" ht="18.75" customHeight="1">
      <c r="A7" s="2"/>
      <c r="B7" s="8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63"/>
      <c r="CH7" s="8" t="s">
        <v>13</v>
      </c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63"/>
      <c r="FN7" s="8" t="s">
        <v>5</v>
      </c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63"/>
      <c r="IT7" s="8" t="s">
        <v>16</v>
      </c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63"/>
      <c r="LZ7" s="8" t="s">
        <v>8</v>
      </c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63"/>
      <c r="PF7" s="8" t="s">
        <v>18</v>
      </c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63"/>
      <c r="SL7" s="77"/>
      <c r="SM7" s="89" t="s">
        <v>19</v>
      </c>
      <c r="SN7" s="101"/>
      <c r="SO7" s="101"/>
      <c r="SP7" s="101"/>
      <c r="SQ7" s="101"/>
      <c r="SR7" s="101"/>
      <c r="SS7" s="101"/>
      <c r="ST7" s="101"/>
      <c r="SU7" s="101"/>
      <c r="SV7" s="101"/>
      <c r="SW7" s="101"/>
      <c r="SX7" s="101"/>
      <c r="SY7" s="101"/>
      <c r="SZ7" s="113"/>
    </row>
    <row r="8" spans="1:521" ht="18.75" customHeight="1">
      <c r="A8" s="3"/>
      <c r="B8" s="9" t="str">
        <f>データ!I7</f>
        <v>法適用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64"/>
      <c r="CH8" s="9" t="str">
        <f>データ!J7</f>
        <v>工業用水道事業</v>
      </c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64"/>
      <c r="FN8" s="74">
        <f>データ!K7</f>
        <v>2000</v>
      </c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6"/>
      <c r="IT8" s="9" t="str">
        <f>データ!L7</f>
        <v>極小規模</v>
      </c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64"/>
      <c r="LZ8" s="74">
        <f>データ!M7</f>
        <v>1</v>
      </c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6"/>
      <c r="PF8" s="74">
        <f>データ!N7</f>
        <v>1028</v>
      </c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75"/>
      <c r="RY8" s="75"/>
      <c r="RZ8" s="75"/>
      <c r="SA8" s="75"/>
      <c r="SB8" s="75"/>
      <c r="SC8" s="75"/>
      <c r="SD8" s="75"/>
      <c r="SE8" s="75"/>
      <c r="SF8" s="75"/>
      <c r="SG8" s="75"/>
      <c r="SH8" s="75"/>
      <c r="SI8" s="75"/>
      <c r="SJ8" s="75"/>
      <c r="SK8" s="76"/>
      <c r="SL8" s="77"/>
      <c r="SM8" s="90" t="s">
        <v>21</v>
      </c>
      <c r="SN8" s="102"/>
      <c r="SO8" s="110" t="s">
        <v>22</v>
      </c>
      <c r="SP8" s="110"/>
      <c r="SQ8" s="110"/>
      <c r="SR8" s="110"/>
      <c r="SS8" s="110"/>
      <c r="ST8" s="110"/>
      <c r="SU8" s="110"/>
      <c r="SV8" s="110"/>
      <c r="SW8" s="110"/>
      <c r="SX8" s="110"/>
      <c r="SY8" s="110"/>
      <c r="SZ8" s="114"/>
    </row>
    <row r="9" spans="1:521" ht="18.75" customHeight="1">
      <c r="A9" s="3"/>
      <c r="B9" s="8" t="s">
        <v>23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63"/>
      <c r="CH9" s="8" t="s">
        <v>25</v>
      </c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63"/>
      <c r="FN9" s="8" t="s">
        <v>26</v>
      </c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63"/>
      <c r="IT9" s="8" t="s">
        <v>28</v>
      </c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63"/>
      <c r="LZ9" s="8" t="s">
        <v>2</v>
      </c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63"/>
      <c r="PF9" s="80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77"/>
      <c r="SM9" s="91" t="s">
        <v>30</v>
      </c>
      <c r="SN9" s="103"/>
      <c r="SO9" s="111" t="s">
        <v>32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5"/>
    </row>
    <row r="10" spans="1:521" ht="18.75" customHeight="1">
      <c r="A10" s="3"/>
      <c r="B10" s="10" t="str">
        <f>データ!O7</f>
        <v>-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65"/>
      <c r="CH10" s="10">
        <f>データ!P7</f>
        <v>98.2</v>
      </c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65"/>
      <c r="FN10" s="74">
        <f>データ!Q7</f>
        <v>2</v>
      </c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6"/>
      <c r="IT10" s="74">
        <f>データ!R7</f>
        <v>1500</v>
      </c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6"/>
      <c r="LZ10" s="9" t="str">
        <f>データ!S7</f>
        <v>自治体職員</v>
      </c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64"/>
      <c r="PF10" s="81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2"/>
      <c r="SM10" s="92" t="s">
        <v>34</v>
      </c>
      <c r="SN10" s="104"/>
      <c r="SO10" s="112" t="s">
        <v>36</v>
      </c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6"/>
    </row>
    <row r="11" spans="1:521" ht="9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5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5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5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5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5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5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5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5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2"/>
      <c r="SL11" s="2"/>
      <c r="SM11" s="93"/>
      <c r="SN11" s="93"/>
      <c r="SO11" s="79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12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</row>
    <row r="14" spans="1:521" ht="13.5" customHeight="1">
      <c r="A14" s="2"/>
      <c r="B14" s="11" t="s">
        <v>37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85"/>
      <c r="SL14" s="2"/>
      <c r="SM14" s="96" t="s">
        <v>17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17"/>
    </row>
    <row r="15" spans="1:521" ht="13.5" customHeight="1">
      <c r="A15" s="2"/>
      <c r="B15" s="1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86"/>
      <c r="SL15" s="2"/>
      <c r="SM15" s="97"/>
      <c r="SN15" s="106"/>
      <c r="SO15" s="106"/>
      <c r="SP15" s="106"/>
      <c r="SQ15" s="106"/>
      <c r="SR15" s="106"/>
      <c r="SS15" s="106"/>
      <c r="ST15" s="106"/>
      <c r="SU15" s="106"/>
      <c r="SV15" s="106"/>
      <c r="SW15" s="106"/>
      <c r="SX15" s="106"/>
      <c r="SY15" s="106"/>
      <c r="SZ15" s="106"/>
      <c r="TA15" s="118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87"/>
      <c r="SL16" s="2"/>
      <c r="SM16" s="98" t="s">
        <v>11</v>
      </c>
      <c r="SN16" s="108"/>
      <c r="SO16" s="108"/>
      <c r="SP16" s="108"/>
      <c r="SQ16" s="108"/>
      <c r="SR16" s="108"/>
      <c r="SS16" s="108"/>
      <c r="ST16" s="108"/>
      <c r="SU16" s="108"/>
      <c r="SV16" s="108"/>
      <c r="SW16" s="108"/>
      <c r="SX16" s="108"/>
      <c r="SY16" s="108"/>
      <c r="SZ16" s="108"/>
      <c r="TA16" s="119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2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66"/>
      <c r="DV17" s="2"/>
      <c r="DW17" s="2"/>
      <c r="DX17" s="2"/>
      <c r="DY17" s="2"/>
      <c r="DZ17" s="2"/>
      <c r="EA17" s="2"/>
      <c r="EB17" s="2"/>
      <c r="EC17" s="2"/>
      <c r="ED17" s="28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66"/>
      <c r="IP17" s="2"/>
      <c r="IQ17" s="2"/>
      <c r="IR17" s="2"/>
      <c r="IS17" s="2"/>
      <c r="IT17" s="2"/>
      <c r="IU17" s="2"/>
      <c r="IV17" s="2"/>
      <c r="IW17" s="2"/>
      <c r="IX17" s="28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66"/>
      <c r="NJ17" s="2"/>
      <c r="NK17" s="2"/>
      <c r="NL17" s="2"/>
      <c r="NM17" s="2"/>
      <c r="NN17" s="2"/>
      <c r="NO17" s="2"/>
      <c r="NP17" s="2"/>
      <c r="NQ17" s="2"/>
      <c r="NR17" s="28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66"/>
      <c r="SD17" s="2"/>
      <c r="SE17" s="2"/>
      <c r="SF17" s="2"/>
      <c r="SG17" s="2"/>
      <c r="SH17" s="2"/>
      <c r="SI17" s="2"/>
      <c r="SJ17" s="2"/>
      <c r="SK17" s="87"/>
      <c r="SL17" s="2"/>
      <c r="SM17" s="98"/>
      <c r="SN17" s="108"/>
      <c r="SO17" s="108"/>
      <c r="SP17" s="108"/>
      <c r="SQ17" s="108"/>
      <c r="SR17" s="108"/>
      <c r="SS17" s="108"/>
      <c r="ST17" s="108"/>
      <c r="SU17" s="108"/>
      <c r="SV17" s="108"/>
      <c r="SW17" s="108"/>
      <c r="SX17" s="108"/>
      <c r="SY17" s="108"/>
      <c r="SZ17" s="108"/>
      <c r="TA17" s="119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29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67"/>
      <c r="DV18" s="2"/>
      <c r="DW18" s="2"/>
      <c r="DX18" s="2"/>
      <c r="DY18" s="2"/>
      <c r="DZ18" s="2"/>
      <c r="EA18" s="2"/>
      <c r="EB18" s="2"/>
      <c r="EC18" s="2"/>
      <c r="ED18" s="29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67"/>
      <c r="IP18" s="2"/>
      <c r="IQ18" s="2"/>
      <c r="IR18" s="2"/>
      <c r="IS18" s="2"/>
      <c r="IT18" s="2"/>
      <c r="IU18" s="2"/>
      <c r="IV18" s="2"/>
      <c r="IW18" s="2"/>
      <c r="IX18" s="29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67"/>
      <c r="NJ18" s="2"/>
      <c r="NK18" s="2"/>
      <c r="NL18" s="2"/>
      <c r="NM18" s="2"/>
      <c r="NN18" s="2"/>
      <c r="NO18" s="2"/>
      <c r="NP18" s="2"/>
      <c r="NQ18" s="2"/>
      <c r="NR18" s="29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67"/>
      <c r="SD18" s="2"/>
      <c r="SE18" s="2"/>
      <c r="SF18" s="2"/>
      <c r="SG18" s="2"/>
      <c r="SH18" s="2"/>
      <c r="SI18" s="2"/>
      <c r="SJ18" s="2"/>
      <c r="SK18" s="87"/>
      <c r="SL18" s="2"/>
      <c r="SM18" s="98"/>
      <c r="SN18" s="108"/>
      <c r="SO18" s="108"/>
      <c r="SP18" s="108"/>
      <c r="SQ18" s="108"/>
      <c r="SR18" s="108"/>
      <c r="SS18" s="108"/>
      <c r="ST18" s="108"/>
      <c r="SU18" s="108"/>
      <c r="SV18" s="108"/>
      <c r="SW18" s="108"/>
      <c r="SX18" s="108"/>
      <c r="SY18" s="108"/>
      <c r="SZ18" s="108"/>
      <c r="TA18" s="119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29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67"/>
      <c r="DV19" s="2"/>
      <c r="DW19" s="2"/>
      <c r="DX19" s="2"/>
      <c r="DY19" s="2"/>
      <c r="DZ19" s="2"/>
      <c r="EA19" s="2"/>
      <c r="EB19" s="2"/>
      <c r="EC19" s="2"/>
      <c r="ED19" s="29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67"/>
      <c r="IP19" s="2"/>
      <c r="IQ19" s="2"/>
      <c r="IR19" s="2"/>
      <c r="IS19" s="2"/>
      <c r="IT19" s="2"/>
      <c r="IU19" s="2"/>
      <c r="IV19" s="2"/>
      <c r="IW19" s="2"/>
      <c r="IX19" s="29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67"/>
      <c r="NJ19" s="2"/>
      <c r="NK19" s="2"/>
      <c r="NL19" s="2"/>
      <c r="NM19" s="2"/>
      <c r="NN19" s="2"/>
      <c r="NO19" s="2"/>
      <c r="NP19" s="2"/>
      <c r="NQ19" s="2"/>
      <c r="NR19" s="29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67"/>
      <c r="SD19" s="2"/>
      <c r="SE19" s="2"/>
      <c r="SF19" s="2"/>
      <c r="SG19" s="2"/>
      <c r="SH19" s="2"/>
      <c r="SI19" s="2"/>
      <c r="SJ19" s="2"/>
      <c r="SK19" s="87"/>
      <c r="SL19" s="2"/>
      <c r="SM19" s="9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19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29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67"/>
      <c r="DV20" s="2"/>
      <c r="DW20" s="2"/>
      <c r="DX20" s="2"/>
      <c r="DY20" s="2"/>
      <c r="DZ20" s="2"/>
      <c r="EA20" s="2"/>
      <c r="EB20" s="2"/>
      <c r="EC20" s="2"/>
      <c r="ED20" s="29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67"/>
      <c r="IP20" s="2"/>
      <c r="IQ20" s="2"/>
      <c r="IR20" s="2"/>
      <c r="IS20" s="2"/>
      <c r="IT20" s="2"/>
      <c r="IU20" s="2"/>
      <c r="IV20" s="2"/>
      <c r="IW20" s="2"/>
      <c r="IX20" s="29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67"/>
      <c r="NJ20" s="2"/>
      <c r="NK20" s="2"/>
      <c r="NL20" s="2"/>
      <c r="NM20" s="2"/>
      <c r="NN20" s="2"/>
      <c r="NO20" s="2"/>
      <c r="NP20" s="2"/>
      <c r="NQ20" s="2"/>
      <c r="NR20" s="29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67"/>
      <c r="SD20" s="2"/>
      <c r="SE20" s="2"/>
      <c r="SF20" s="2"/>
      <c r="SG20" s="2"/>
      <c r="SH20" s="2"/>
      <c r="SI20" s="2"/>
      <c r="SJ20" s="2"/>
      <c r="SK20" s="87"/>
      <c r="SL20" s="2"/>
      <c r="SM20" s="98"/>
      <c r="SN20" s="108"/>
      <c r="SO20" s="108"/>
      <c r="SP20" s="108"/>
      <c r="SQ20" s="108"/>
      <c r="SR20" s="108"/>
      <c r="SS20" s="108"/>
      <c r="ST20" s="108"/>
      <c r="SU20" s="108"/>
      <c r="SV20" s="108"/>
      <c r="SW20" s="108"/>
      <c r="SX20" s="108"/>
      <c r="SY20" s="108"/>
      <c r="SZ20" s="108"/>
      <c r="TA20" s="119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2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67"/>
      <c r="DV21" s="2"/>
      <c r="DW21" s="2"/>
      <c r="DX21" s="2"/>
      <c r="DY21" s="2"/>
      <c r="DZ21" s="2"/>
      <c r="EA21" s="2"/>
      <c r="EB21" s="2"/>
      <c r="EC21" s="2"/>
      <c r="ED21" s="29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67"/>
      <c r="IP21" s="2"/>
      <c r="IQ21" s="2"/>
      <c r="IR21" s="2"/>
      <c r="IS21" s="2"/>
      <c r="IT21" s="2"/>
      <c r="IU21" s="2"/>
      <c r="IV21" s="2"/>
      <c r="IW21" s="2"/>
      <c r="IX21" s="29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67"/>
      <c r="NJ21" s="2"/>
      <c r="NK21" s="2"/>
      <c r="NL21" s="2"/>
      <c r="NM21" s="2"/>
      <c r="NN21" s="2"/>
      <c r="NO21" s="2"/>
      <c r="NP21" s="2"/>
      <c r="NQ21" s="2"/>
      <c r="NR21" s="29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67"/>
      <c r="SD21" s="2"/>
      <c r="SE21" s="2"/>
      <c r="SF21" s="2"/>
      <c r="SG21" s="2"/>
      <c r="SH21" s="2"/>
      <c r="SI21" s="2"/>
      <c r="SJ21" s="2"/>
      <c r="SK21" s="87"/>
      <c r="SL21" s="2"/>
      <c r="SM21" s="98"/>
      <c r="SN21" s="108"/>
      <c r="SO21" s="108"/>
      <c r="SP21" s="108"/>
      <c r="SQ21" s="108"/>
      <c r="SR21" s="108"/>
      <c r="SS21" s="108"/>
      <c r="ST21" s="108"/>
      <c r="SU21" s="108"/>
      <c r="SV21" s="108"/>
      <c r="SW21" s="108"/>
      <c r="SX21" s="108"/>
      <c r="SY21" s="108"/>
      <c r="SZ21" s="108"/>
      <c r="TA21" s="119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2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67"/>
      <c r="DV22" s="2"/>
      <c r="DW22" s="2"/>
      <c r="DX22" s="2"/>
      <c r="DY22" s="2"/>
      <c r="DZ22" s="2"/>
      <c r="EA22" s="2"/>
      <c r="EB22" s="2"/>
      <c r="EC22" s="2"/>
      <c r="ED22" s="29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67"/>
      <c r="IP22" s="2"/>
      <c r="IQ22" s="2"/>
      <c r="IR22" s="2"/>
      <c r="IS22" s="2"/>
      <c r="IT22" s="2"/>
      <c r="IU22" s="2"/>
      <c r="IV22" s="2"/>
      <c r="IW22" s="2"/>
      <c r="IX22" s="29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67"/>
      <c r="NJ22" s="2"/>
      <c r="NK22" s="2"/>
      <c r="NL22" s="2"/>
      <c r="NM22" s="2"/>
      <c r="NN22" s="2"/>
      <c r="NO22" s="2"/>
      <c r="NP22" s="2"/>
      <c r="NQ22" s="2"/>
      <c r="NR22" s="29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67"/>
      <c r="SD22" s="2"/>
      <c r="SE22" s="2"/>
      <c r="SF22" s="2"/>
      <c r="SG22" s="2"/>
      <c r="SH22" s="2"/>
      <c r="SI22" s="2"/>
      <c r="SJ22" s="2"/>
      <c r="SK22" s="87"/>
      <c r="SL22" s="2"/>
      <c r="SM22" s="98"/>
      <c r="SN22" s="108"/>
      <c r="SO22" s="108"/>
      <c r="SP22" s="108"/>
      <c r="SQ22" s="108"/>
      <c r="SR22" s="108"/>
      <c r="SS22" s="108"/>
      <c r="ST22" s="108"/>
      <c r="SU22" s="108"/>
      <c r="SV22" s="108"/>
      <c r="SW22" s="108"/>
      <c r="SX22" s="108"/>
      <c r="SY22" s="108"/>
      <c r="SZ22" s="108"/>
      <c r="TA22" s="119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29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67"/>
      <c r="DV23" s="2"/>
      <c r="DW23" s="2"/>
      <c r="DX23" s="2"/>
      <c r="DY23" s="2"/>
      <c r="DZ23" s="2"/>
      <c r="EA23" s="2"/>
      <c r="EB23" s="2"/>
      <c r="EC23" s="2"/>
      <c r="ED23" s="29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67"/>
      <c r="IP23" s="2"/>
      <c r="IQ23" s="2"/>
      <c r="IR23" s="2"/>
      <c r="IS23" s="2"/>
      <c r="IT23" s="2"/>
      <c r="IU23" s="2"/>
      <c r="IV23" s="2"/>
      <c r="IW23" s="2"/>
      <c r="IX23" s="29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67"/>
      <c r="NJ23" s="2"/>
      <c r="NK23" s="2"/>
      <c r="NL23" s="2"/>
      <c r="NM23" s="2"/>
      <c r="NN23" s="2"/>
      <c r="NO23" s="2"/>
      <c r="NP23" s="2"/>
      <c r="NQ23" s="2"/>
      <c r="NR23" s="29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67"/>
      <c r="SD23" s="2"/>
      <c r="SE23" s="2"/>
      <c r="SF23" s="2"/>
      <c r="SG23" s="2"/>
      <c r="SH23" s="2"/>
      <c r="SI23" s="2"/>
      <c r="SJ23" s="2"/>
      <c r="SK23" s="87"/>
      <c r="SL23" s="2"/>
      <c r="SM23" s="98"/>
      <c r="SN23" s="108"/>
      <c r="SO23" s="108"/>
      <c r="SP23" s="108"/>
      <c r="SQ23" s="108"/>
      <c r="SR23" s="108"/>
      <c r="SS23" s="108"/>
      <c r="ST23" s="108"/>
      <c r="SU23" s="108"/>
      <c r="SV23" s="108"/>
      <c r="SW23" s="108"/>
      <c r="SX23" s="108"/>
      <c r="SY23" s="108"/>
      <c r="SZ23" s="108"/>
      <c r="TA23" s="119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2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67"/>
      <c r="DV24" s="2"/>
      <c r="DW24" s="2"/>
      <c r="DX24" s="2"/>
      <c r="DY24" s="2"/>
      <c r="DZ24" s="2"/>
      <c r="EA24" s="2"/>
      <c r="EB24" s="2"/>
      <c r="EC24" s="2"/>
      <c r="ED24" s="29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67"/>
      <c r="IP24" s="2"/>
      <c r="IQ24" s="2"/>
      <c r="IR24" s="2"/>
      <c r="IS24" s="2"/>
      <c r="IT24" s="2"/>
      <c r="IU24" s="2"/>
      <c r="IV24" s="2"/>
      <c r="IW24" s="2"/>
      <c r="IX24" s="29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67"/>
      <c r="NJ24" s="2"/>
      <c r="NK24" s="2"/>
      <c r="NL24" s="2"/>
      <c r="NM24" s="2"/>
      <c r="NN24" s="2"/>
      <c r="NO24" s="2"/>
      <c r="NP24" s="2"/>
      <c r="NQ24" s="2"/>
      <c r="NR24" s="29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67"/>
      <c r="SD24" s="2"/>
      <c r="SE24" s="2"/>
      <c r="SF24" s="2"/>
      <c r="SG24" s="2"/>
      <c r="SH24" s="2"/>
      <c r="SI24" s="2"/>
      <c r="SJ24" s="2"/>
      <c r="SK24" s="87"/>
      <c r="SL24" s="2"/>
      <c r="SM24" s="98"/>
      <c r="SN24" s="108"/>
      <c r="SO24" s="108"/>
      <c r="SP24" s="108"/>
      <c r="SQ24" s="108"/>
      <c r="SR24" s="108"/>
      <c r="SS24" s="108"/>
      <c r="ST24" s="108"/>
      <c r="SU24" s="108"/>
      <c r="SV24" s="108"/>
      <c r="SW24" s="108"/>
      <c r="SX24" s="108"/>
      <c r="SY24" s="108"/>
      <c r="SZ24" s="108"/>
      <c r="TA24" s="119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2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67"/>
      <c r="DV25" s="2"/>
      <c r="DW25" s="2"/>
      <c r="DX25" s="2"/>
      <c r="DY25" s="2"/>
      <c r="DZ25" s="2"/>
      <c r="EA25" s="2"/>
      <c r="EB25" s="2"/>
      <c r="EC25" s="2"/>
      <c r="ED25" s="29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67"/>
      <c r="IP25" s="2"/>
      <c r="IQ25" s="2"/>
      <c r="IR25" s="2"/>
      <c r="IS25" s="2"/>
      <c r="IT25" s="2"/>
      <c r="IU25" s="2"/>
      <c r="IV25" s="2"/>
      <c r="IW25" s="2"/>
      <c r="IX25" s="29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67"/>
      <c r="NJ25" s="2"/>
      <c r="NK25" s="2"/>
      <c r="NL25" s="2"/>
      <c r="NM25" s="2"/>
      <c r="NN25" s="2"/>
      <c r="NO25" s="2"/>
      <c r="NP25" s="2"/>
      <c r="NQ25" s="2"/>
      <c r="NR25" s="29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67"/>
      <c r="SD25" s="2"/>
      <c r="SE25" s="2"/>
      <c r="SF25" s="2"/>
      <c r="SG25" s="2"/>
      <c r="SH25" s="2"/>
      <c r="SI25" s="2"/>
      <c r="SJ25" s="2"/>
      <c r="SK25" s="87"/>
      <c r="SL25" s="2"/>
      <c r="SM25" s="98"/>
      <c r="SN25" s="108"/>
      <c r="SO25" s="108"/>
      <c r="SP25" s="108"/>
      <c r="SQ25" s="108"/>
      <c r="SR25" s="108"/>
      <c r="SS25" s="108"/>
      <c r="ST25" s="108"/>
      <c r="SU25" s="108"/>
      <c r="SV25" s="108"/>
      <c r="SW25" s="108"/>
      <c r="SX25" s="108"/>
      <c r="SY25" s="108"/>
      <c r="SZ25" s="108"/>
      <c r="TA25" s="119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2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67"/>
      <c r="DV26" s="2"/>
      <c r="DW26" s="2"/>
      <c r="DX26" s="2"/>
      <c r="DY26" s="2"/>
      <c r="DZ26" s="2"/>
      <c r="EA26" s="2"/>
      <c r="EB26" s="2"/>
      <c r="EC26" s="2"/>
      <c r="ED26" s="29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67"/>
      <c r="IP26" s="2"/>
      <c r="IQ26" s="2"/>
      <c r="IR26" s="2"/>
      <c r="IS26" s="2"/>
      <c r="IT26" s="2"/>
      <c r="IU26" s="2"/>
      <c r="IV26" s="2"/>
      <c r="IW26" s="2"/>
      <c r="IX26" s="29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67"/>
      <c r="NJ26" s="2"/>
      <c r="NK26" s="2"/>
      <c r="NL26" s="2"/>
      <c r="NM26" s="2"/>
      <c r="NN26" s="2"/>
      <c r="NO26" s="2"/>
      <c r="NP26" s="2"/>
      <c r="NQ26" s="2"/>
      <c r="NR26" s="29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67"/>
      <c r="SD26" s="2"/>
      <c r="SE26" s="2"/>
      <c r="SF26" s="2"/>
      <c r="SG26" s="2"/>
      <c r="SH26" s="2"/>
      <c r="SI26" s="2"/>
      <c r="SJ26" s="2"/>
      <c r="SK26" s="87"/>
      <c r="SL26" s="2"/>
      <c r="SM26" s="98"/>
      <c r="SN26" s="108"/>
      <c r="SO26" s="108"/>
      <c r="SP26" s="108"/>
      <c r="SQ26" s="108"/>
      <c r="SR26" s="108"/>
      <c r="SS26" s="108"/>
      <c r="ST26" s="108"/>
      <c r="SU26" s="108"/>
      <c r="SV26" s="108"/>
      <c r="SW26" s="108"/>
      <c r="SX26" s="108"/>
      <c r="SY26" s="108"/>
      <c r="SZ26" s="108"/>
      <c r="TA26" s="119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29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67"/>
      <c r="DV27" s="2"/>
      <c r="DW27" s="2"/>
      <c r="DX27" s="2"/>
      <c r="DY27" s="2"/>
      <c r="DZ27" s="2"/>
      <c r="EA27" s="2"/>
      <c r="EB27" s="2"/>
      <c r="EC27" s="2"/>
      <c r="ED27" s="29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67"/>
      <c r="IP27" s="2"/>
      <c r="IQ27" s="2"/>
      <c r="IR27" s="2"/>
      <c r="IS27" s="2"/>
      <c r="IT27" s="2"/>
      <c r="IU27" s="2"/>
      <c r="IV27" s="2"/>
      <c r="IW27" s="2"/>
      <c r="IX27" s="29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67"/>
      <c r="NJ27" s="2"/>
      <c r="NK27" s="2"/>
      <c r="NL27" s="2"/>
      <c r="NM27" s="2"/>
      <c r="NN27" s="2"/>
      <c r="NO27" s="2"/>
      <c r="NP27" s="2"/>
      <c r="NQ27" s="2"/>
      <c r="NR27" s="29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67"/>
      <c r="SD27" s="2"/>
      <c r="SE27" s="2"/>
      <c r="SF27" s="2"/>
      <c r="SG27" s="2"/>
      <c r="SH27" s="2"/>
      <c r="SI27" s="2"/>
      <c r="SJ27" s="2"/>
      <c r="SK27" s="87"/>
      <c r="SL27" s="2"/>
      <c r="SM27" s="98"/>
      <c r="SN27" s="108"/>
      <c r="SO27" s="108"/>
      <c r="SP27" s="108"/>
      <c r="SQ27" s="108"/>
      <c r="SR27" s="108"/>
      <c r="SS27" s="108"/>
      <c r="ST27" s="108"/>
      <c r="SU27" s="108"/>
      <c r="SV27" s="108"/>
      <c r="SW27" s="108"/>
      <c r="SX27" s="108"/>
      <c r="SY27" s="108"/>
      <c r="SZ27" s="108"/>
      <c r="TA27" s="119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2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67"/>
      <c r="DV28" s="2"/>
      <c r="DW28" s="2"/>
      <c r="DX28" s="2"/>
      <c r="DY28" s="2"/>
      <c r="DZ28" s="2"/>
      <c r="EA28" s="2"/>
      <c r="EB28" s="2"/>
      <c r="EC28" s="2"/>
      <c r="ED28" s="29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67"/>
      <c r="IP28" s="2"/>
      <c r="IQ28" s="2"/>
      <c r="IR28" s="2"/>
      <c r="IS28" s="2"/>
      <c r="IT28" s="2"/>
      <c r="IU28" s="2"/>
      <c r="IV28" s="2"/>
      <c r="IW28" s="2"/>
      <c r="IX28" s="29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67"/>
      <c r="NJ28" s="2"/>
      <c r="NK28" s="2"/>
      <c r="NL28" s="2"/>
      <c r="NM28" s="2"/>
      <c r="NN28" s="2"/>
      <c r="NO28" s="2"/>
      <c r="NP28" s="2"/>
      <c r="NQ28" s="2"/>
      <c r="NR28" s="29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67"/>
      <c r="SD28" s="2"/>
      <c r="SE28" s="2"/>
      <c r="SF28" s="2"/>
      <c r="SG28" s="2"/>
      <c r="SH28" s="2"/>
      <c r="SI28" s="2"/>
      <c r="SJ28" s="2"/>
      <c r="SK28" s="87"/>
      <c r="SL28" s="2"/>
      <c r="SM28" s="98"/>
      <c r="SN28" s="108"/>
      <c r="SO28" s="108"/>
      <c r="SP28" s="108"/>
      <c r="SQ28" s="108"/>
      <c r="SR28" s="108"/>
      <c r="SS28" s="108"/>
      <c r="ST28" s="108"/>
      <c r="SU28" s="108"/>
      <c r="SV28" s="108"/>
      <c r="SW28" s="108"/>
      <c r="SX28" s="108"/>
      <c r="SY28" s="108"/>
      <c r="SZ28" s="108"/>
      <c r="TA28" s="119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30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68"/>
      <c r="DV29" s="2"/>
      <c r="DW29" s="2"/>
      <c r="DX29" s="2"/>
      <c r="DY29" s="2"/>
      <c r="DZ29" s="2"/>
      <c r="EA29" s="2"/>
      <c r="EB29" s="2"/>
      <c r="EC29" s="2"/>
      <c r="ED29" s="30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68"/>
      <c r="IP29" s="2"/>
      <c r="IQ29" s="2"/>
      <c r="IR29" s="2"/>
      <c r="IS29" s="2"/>
      <c r="IT29" s="2"/>
      <c r="IU29" s="2"/>
      <c r="IV29" s="2"/>
      <c r="IW29" s="2"/>
      <c r="IX29" s="30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68"/>
      <c r="NJ29" s="2"/>
      <c r="NK29" s="2"/>
      <c r="NL29" s="2"/>
      <c r="NM29" s="2"/>
      <c r="NN29" s="2"/>
      <c r="NO29" s="2"/>
      <c r="NP29" s="2"/>
      <c r="NQ29" s="2"/>
      <c r="NR29" s="30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68"/>
      <c r="SD29" s="2"/>
      <c r="SE29" s="2"/>
      <c r="SF29" s="2"/>
      <c r="SG29" s="2"/>
      <c r="SH29" s="2"/>
      <c r="SI29" s="2"/>
      <c r="SJ29" s="2"/>
      <c r="SK29" s="87"/>
      <c r="SL29" s="2"/>
      <c r="SM29" s="98"/>
      <c r="SN29" s="108"/>
      <c r="SO29" s="108"/>
      <c r="SP29" s="108"/>
      <c r="SQ29" s="108"/>
      <c r="SR29" s="108"/>
      <c r="SS29" s="108"/>
      <c r="ST29" s="108"/>
      <c r="SU29" s="108"/>
      <c r="SV29" s="108"/>
      <c r="SW29" s="108"/>
      <c r="SX29" s="108"/>
      <c r="SY29" s="108"/>
      <c r="SZ29" s="108"/>
      <c r="TA29" s="119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31"/>
      <c r="K30" s="2"/>
      <c r="L30" s="42"/>
      <c r="M30" s="42" ph="1"/>
      <c r="N30" s="42" ph="1"/>
      <c r="O30" s="42" ph="1"/>
      <c r="P30" s="42" ph="1"/>
      <c r="Q30" s="42" ph="1"/>
      <c r="R30" s="42" ph="1"/>
      <c r="S30" s="42" ph="1"/>
      <c r="T30" s="42" ph="1"/>
      <c r="U30" s="42" ph="1"/>
      <c r="V30" s="42" ph="1"/>
      <c r="W30" s="42" ph="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42"/>
      <c r="DU30" s="69"/>
      <c r="DV30" s="2"/>
      <c r="DW30" s="2"/>
      <c r="DX30" s="2"/>
      <c r="DY30" s="2"/>
      <c r="DZ30" s="2"/>
      <c r="EA30" s="2"/>
      <c r="EB30" s="2"/>
      <c r="EC30" s="2"/>
      <c r="ED30" s="31"/>
      <c r="EE30" s="2"/>
      <c r="EF30" s="42"/>
      <c r="EG30" s="42" ph="1"/>
      <c r="EH30" s="42" ph="1"/>
      <c r="EI30" s="42" ph="1"/>
      <c r="EJ30" s="42" ph="1"/>
      <c r="EK30" s="42" ph="1"/>
      <c r="EL30" s="42" ph="1"/>
      <c r="EM30" s="42" ph="1"/>
      <c r="EN30" s="42" ph="1"/>
      <c r="EO30" s="42" ph="1"/>
      <c r="EP30" s="42" ph="1"/>
      <c r="EQ30" s="42" ph="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42"/>
      <c r="IO30" s="69"/>
      <c r="IP30" s="2"/>
      <c r="IQ30" s="2"/>
      <c r="IR30" s="2"/>
      <c r="IS30" s="2"/>
      <c r="IT30" s="2"/>
      <c r="IU30" s="2"/>
      <c r="IV30" s="2"/>
      <c r="IW30" s="2"/>
      <c r="IX30" s="31"/>
      <c r="IY30" s="2"/>
      <c r="IZ30" s="42"/>
      <c r="JA30" s="42" ph="1"/>
      <c r="JB30" s="42" ph="1"/>
      <c r="JC30" s="42" ph="1"/>
      <c r="JD30" s="42" ph="1"/>
      <c r="JE30" s="42" ph="1"/>
      <c r="JF30" s="42" ph="1"/>
      <c r="JG30" s="42" ph="1"/>
      <c r="JH30" s="42" ph="1"/>
      <c r="JI30" s="42" ph="1"/>
      <c r="JJ30" s="42" ph="1"/>
      <c r="JK30" s="42" ph="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42"/>
      <c r="NI30" s="69"/>
      <c r="NJ30" s="2"/>
      <c r="NK30" s="2"/>
      <c r="NL30" s="2"/>
      <c r="NM30" s="2"/>
      <c r="NN30" s="2"/>
      <c r="NO30" s="2"/>
      <c r="NP30" s="2"/>
      <c r="NQ30" s="2"/>
      <c r="NR30" s="31"/>
      <c r="NS30" s="2"/>
      <c r="NT30" s="42"/>
      <c r="NU30" s="42" ph="1"/>
      <c r="NV30" s="42" ph="1"/>
      <c r="NW30" s="42" ph="1"/>
      <c r="NX30" s="42" ph="1"/>
      <c r="NY30" s="42" ph="1"/>
      <c r="NZ30" s="42" ph="1"/>
      <c r="OA30" s="42" ph="1"/>
      <c r="OB30" s="42" ph="1"/>
      <c r="OC30" s="42" ph="1"/>
      <c r="OD30" s="42" ph="1"/>
      <c r="OE30" s="42" ph="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42"/>
      <c r="SC30" s="69"/>
      <c r="SD30" s="2"/>
      <c r="SE30" s="2"/>
      <c r="SF30" s="2"/>
      <c r="SG30" s="2"/>
      <c r="SH30" s="2"/>
      <c r="SI30" s="2"/>
      <c r="SJ30" s="2"/>
      <c r="SK30" s="87"/>
      <c r="SL30" s="2"/>
      <c r="SM30" s="98"/>
      <c r="SN30" s="108"/>
      <c r="SO30" s="108"/>
      <c r="SP30" s="108"/>
      <c r="SQ30" s="108"/>
      <c r="SR30" s="108"/>
      <c r="SS30" s="108"/>
      <c r="ST30" s="108"/>
      <c r="SU30" s="108"/>
      <c r="SV30" s="108"/>
      <c r="SW30" s="108"/>
      <c r="SX30" s="108"/>
      <c r="SY30" s="108"/>
      <c r="SZ30" s="108"/>
      <c r="TA30" s="119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31"/>
      <c r="K31" s="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9"/>
      <c r="X31" s="52" t="str">
        <f>データ!$B$10</f>
        <v>H30</v>
      </c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60"/>
      <c r="AR31" s="52" t="str">
        <f>データ!$C$10</f>
        <v>R01</v>
      </c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60"/>
      <c r="BL31" s="52" t="str">
        <f>データ!$D$10</f>
        <v>R02</v>
      </c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60"/>
      <c r="CF31" s="52" t="str">
        <f>データ!$E$10</f>
        <v>R03</v>
      </c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60"/>
      <c r="CZ31" s="52" t="str">
        <f>データ!$F$10</f>
        <v>R04</v>
      </c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60"/>
      <c r="DT31" s="42"/>
      <c r="DU31" s="69"/>
      <c r="DV31" s="2"/>
      <c r="DW31" s="2"/>
      <c r="DX31" s="2"/>
      <c r="DY31" s="2"/>
      <c r="DZ31" s="2"/>
      <c r="EA31" s="2"/>
      <c r="EB31" s="2"/>
      <c r="EC31" s="2"/>
      <c r="ED31" s="31"/>
      <c r="EE31" s="2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9"/>
      <c r="ER31" s="52" t="str">
        <f>データ!$B$10</f>
        <v>H30</v>
      </c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60"/>
      <c r="FL31" s="52" t="str">
        <f>データ!$C$10</f>
        <v>R01</v>
      </c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60"/>
      <c r="GF31" s="52" t="str">
        <f>データ!$D$10</f>
        <v>R02</v>
      </c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60"/>
      <c r="GZ31" s="52" t="str">
        <f>データ!$E$10</f>
        <v>R03</v>
      </c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60"/>
      <c r="HT31" s="52" t="str">
        <f>データ!$F$10</f>
        <v>R04</v>
      </c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60"/>
      <c r="IN31" s="42"/>
      <c r="IO31" s="69"/>
      <c r="IP31" s="2"/>
      <c r="IQ31" s="2"/>
      <c r="IR31" s="2"/>
      <c r="IS31" s="2"/>
      <c r="IT31" s="2"/>
      <c r="IU31" s="2"/>
      <c r="IV31" s="2"/>
      <c r="IW31" s="2"/>
      <c r="IX31" s="31"/>
      <c r="IY31" s="2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9"/>
      <c r="JL31" s="52" t="str">
        <f>データ!$B$10</f>
        <v>H30</v>
      </c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60"/>
      <c r="KF31" s="52" t="str">
        <f>データ!$C$10</f>
        <v>R01</v>
      </c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60"/>
      <c r="KZ31" s="52" t="str">
        <f>データ!$D$10</f>
        <v>R02</v>
      </c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60"/>
      <c r="LT31" s="52" t="str">
        <f>データ!$E$10</f>
        <v>R03</v>
      </c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60"/>
      <c r="MN31" s="52" t="str">
        <f>データ!$F$10</f>
        <v>R04</v>
      </c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60"/>
      <c r="NH31" s="42"/>
      <c r="NI31" s="69"/>
      <c r="NJ31" s="2"/>
      <c r="NK31" s="2"/>
      <c r="NL31" s="2"/>
      <c r="NM31" s="2"/>
      <c r="NN31" s="2"/>
      <c r="NO31" s="2"/>
      <c r="NP31" s="2"/>
      <c r="NQ31" s="2"/>
      <c r="NR31" s="31"/>
      <c r="NS31" s="2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9"/>
      <c r="OF31" s="52" t="str">
        <f>データ!$B$10</f>
        <v>H30</v>
      </c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60"/>
      <c r="OZ31" s="52" t="str">
        <f>データ!$C$10</f>
        <v>R01</v>
      </c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60"/>
      <c r="PT31" s="52" t="str">
        <f>データ!$D$10</f>
        <v>R02</v>
      </c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60"/>
      <c r="QN31" s="52" t="str">
        <f>データ!$E$10</f>
        <v>R03</v>
      </c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60"/>
      <c r="RH31" s="52" t="str">
        <f>データ!$F$10</f>
        <v>R04</v>
      </c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60"/>
      <c r="SB31" s="42"/>
      <c r="SC31" s="69"/>
      <c r="SD31" s="2"/>
      <c r="SE31" s="2"/>
      <c r="SF31" s="2"/>
      <c r="SG31" s="2"/>
      <c r="SH31" s="2"/>
      <c r="SI31" s="2"/>
      <c r="SJ31" s="2"/>
      <c r="SK31" s="87"/>
      <c r="SL31" s="2"/>
      <c r="SM31" s="98"/>
      <c r="SN31" s="108"/>
      <c r="SO31" s="108"/>
      <c r="SP31" s="108"/>
      <c r="SQ31" s="108"/>
      <c r="SR31" s="108"/>
      <c r="SS31" s="108"/>
      <c r="ST31" s="108"/>
      <c r="SU31" s="108"/>
      <c r="SV31" s="108"/>
      <c r="SW31" s="108"/>
      <c r="SX31" s="108"/>
      <c r="SY31" s="108"/>
      <c r="SZ31" s="108"/>
      <c r="TA31" s="119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31"/>
      <c r="K32" s="2"/>
      <c r="L32" s="44" t="s">
        <v>14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0"/>
      <c r="X32" s="53">
        <f>データ!T6</f>
        <v>92.82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61"/>
      <c r="AR32" s="53">
        <f>データ!U6</f>
        <v>114.32</v>
      </c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61"/>
      <c r="BL32" s="53">
        <f>データ!V6</f>
        <v>115.54</v>
      </c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61"/>
      <c r="CF32" s="53">
        <f>データ!W6</f>
        <v>144.1</v>
      </c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61"/>
      <c r="CZ32" s="53">
        <f>データ!X6</f>
        <v>155.08000000000001</v>
      </c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61"/>
      <c r="DT32" s="42"/>
      <c r="DU32" s="69"/>
      <c r="DV32" s="2"/>
      <c r="DW32" s="2"/>
      <c r="DX32" s="2"/>
      <c r="DY32" s="2"/>
      <c r="DZ32" s="2"/>
      <c r="EA32" s="2"/>
      <c r="EB32" s="2"/>
      <c r="EC32" s="2"/>
      <c r="ED32" s="31"/>
      <c r="EE32" s="2"/>
      <c r="EF32" s="44" t="s">
        <v>14</v>
      </c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50"/>
      <c r="ER32" s="53">
        <f>データ!AE6</f>
        <v>0</v>
      </c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61"/>
      <c r="FL32" s="53">
        <f>データ!AF6</f>
        <v>0</v>
      </c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61"/>
      <c r="GF32" s="53">
        <f>データ!AG6</f>
        <v>0</v>
      </c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61"/>
      <c r="GZ32" s="53">
        <f>データ!AH6</f>
        <v>0</v>
      </c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61"/>
      <c r="HT32" s="53">
        <f>データ!AI6</f>
        <v>0</v>
      </c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61"/>
      <c r="IN32" s="42"/>
      <c r="IO32" s="69"/>
      <c r="IP32" s="2"/>
      <c r="IQ32" s="2"/>
      <c r="IR32" s="2"/>
      <c r="IS32" s="2"/>
      <c r="IT32" s="2"/>
      <c r="IU32" s="2"/>
      <c r="IV32" s="2"/>
      <c r="IW32" s="2"/>
      <c r="IX32" s="31"/>
      <c r="IY32" s="2"/>
      <c r="IZ32" s="44" t="s">
        <v>14</v>
      </c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50"/>
      <c r="JL32" s="53">
        <f>データ!AP6</f>
        <v>1280.8399999999999</v>
      </c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61"/>
      <c r="KF32" s="53">
        <f>データ!AQ6</f>
        <v>4127.92</v>
      </c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61"/>
      <c r="KZ32" s="53">
        <f>データ!AR6</f>
        <v>287.92</v>
      </c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61"/>
      <c r="LT32" s="53">
        <f>データ!AS6</f>
        <v>2814.08</v>
      </c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61"/>
      <c r="MN32" s="53">
        <f>データ!AT6</f>
        <v>2492.54</v>
      </c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61"/>
      <c r="NH32" s="42"/>
      <c r="NI32" s="69"/>
      <c r="NJ32" s="2"/>
      <c r="NK32" s="2"/>
      <c r="NL32" s="2"/>
      <c r="NM32" s="2"/>
      <c r="NN32" s="2"/>
      <c r="NO32" s="2"/>
      <c r="NP32" s="2"/>
      <c r="NQ32" s="2"/>
      <c r="NR32" s="31"/>
      <c r="NS32" s="2"/>
      <c r="NT32" s="44" t="s">
        <v>14</v>
      </c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50"/>
      <c r="OF32" s="53">
        <f>データ!BA6</f>
        <v>0</v>
      </c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61"/>
      <c r="OZ32" s="53">
        <f>データ!BB6</f>
        <v>0</v>
      </c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61"/>
      <c r="PT32" s="53">
        <f>データ!BC6</f>
        <v>0</v>
      </c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61"/>
      <c r="QN32" s="53">
        <f>データ!BD6</f>
        <v>0</v>
      </c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61"/>
      <c r="RH32" s="53">
        <f>データ!BE6</f>
        <v>0</v>
      </c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61"/>
      <c r="SB32" s="42"/>
      <c r="SC32" s="69"/>
      <c r="SD32" s="2"/>
      <c r="SE32" s="2"/>
      <c r="SF32" s="2"/>
      <c r="SG32" s="2"/>
      <c r="SH32" s="2"/>
      <c r="SI32" s="2"/>
      <c r="SJ32" s="2"/>
      <c r="SK32" s="87"/>
      <c r="SL32" s="2"/>
      <c r="SM32" s="98"/>
      <c r="SN32" s="108"/>
      <c r="SO32" s="108"/>
      <c r="SP32" s="108"/>
      <c r="SQ32" s="108"/>
      <c r="SR32" s="108"/>
      <c r="SS32" s="108"/>
      <c r="ST32" s="108"/>
      <c r="SU32" s="108"/>
      <c r="SV32" s="108"/>
      <c r="SW32" s="108"/>
      <c r="SX32" s="108"/>
      <c r="SY32" s="108"/>
      <c r="SZ32" s="108"/>
      <c r="TA32" s="119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31"/>
      <c r="K33" s="2"/>
      <c r="L33" s="44" t="s">
        <v>33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50"/>
      <c r="X33" s="53">
        <f>データ!Y6</f>
        <v>110.79</v>
      </c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61"/>
      <c r="AR33" s="53">
        <f>データ!Z6</f>
        <v>108.76</v>
      </c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61"/>
      <c r="BL33" s="53">
        <f>データ!AA6</f>
        <v>110.19</v>
      </c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61"/>
      <c r="CF33" s="53">
        <f>データ!AB6</f>
        <v>113.73</v>
      </c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61"/>
      <c r="CZ33" s="53">
        <f>データ!AC6</f>
        <v>115.42</v>
      </c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61"/>
      <c r="DT33" s="2"/>
      <c r="DU33" s="69"/>
      <c r="DV33" s="2"/>
      <c r="DW33" s="2"/>
      <c r="DX33" s="2"/>
      <c r="DY33" s="2"/>
      <c r="DZ33" s="2"/>
      <c r="EA33" s="2"/>
      <c r="EB33" s="2"/>
      <c r="EC33" s="2"/>
      <c r="ED33" s="31"/>
      <c r="EE33" s="2"/>
      <c r="EF33" s="44" t="s">
        <v>33</v>
      </c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50"/>
      <c r="ER33" s="53">
        <f>データ!AJ6</f>
        <v>121.15</v>
      </c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61"/>
      <c r="FL33" s="53">
        <f>データ!AK6</f>
        <v>125.8</v>
      </c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61"/>
      <c r="GF33" s="53">
        <f>データ!AL6</f>
        <v>132.55000000000001</v>
      </c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61"/>
      <c r="GZ33" s="53">
        <f>データ!AM6</f>
        <v>134.69</v>
      </c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61"/>
      <c r="HT33" s="53">
        <f>データ!AN6</f>
        <v>133.63999999999999</v>
      </c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61"/>
      <c r="IN33" s="2"/>
      <c r="IO33" s="69"/>
      <c r="IP33" s="2"/>
      <c r="IQ33" s="2"/>
      <c r="IR33" s="2"/>
      <c r="IS33" s="2"/>
      <c r="IT33" s="2"/>
      <c r="IU33" s="2"/>
      <c r="IV33" s="2"/>
      <c r="IW33" s="2"/>
      <c r="IX33" s="31"/>
      <c r="IY33" s="2"/>
      <c r="IZ33" s="44" t="s">
        <v>33</v>
      </c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50"/>
      <c r="JL33" s="53">
        <f>データ!AU6</f>
        <v>868.31</v>
      </c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61"/>
      <c r="KF33" s="53">
        <f>データ!AV6</f>
        <v>732.52</v>
      </c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61"/>
      <c r="KZ33" s="53">
        <f>データ!AW6</f>
        <v>819.73</v>
      </c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61"/>
      <c r="LT33" s="53">
        <f>データ!AX6</f>
        <v>834.05</v>
      </c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61"/>
      <c r="MN33" s="53">
        <f>データ!AY6</f>
        <v>1011.55</v>
      </c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61"/>
      <c r="NH33" s="2"/>
      <c r="NI33" s="69"/>
      <c r="NJ33" s="2"/>
      <c r="NK33" s="2"/>
      <c r="NL33" s="2"/>
      <c r="NM33" s="2"/>
      <c r="NN33" s="2"/>
      <c r="NO33" s="2"/>
      <c r="NP33" s="2"/>
      <c r="NQ33" s="2"/>
      <c r="NR33" s="31"/>
      <c r="NS33" s="2"/>
      <c r="NT33" s="44" t="s">
        <v>33</v>
      </c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50"/>
      <c r="OF33" s="53">
        <f>データ!BF6</f>
        <v>504.81</v>
      </c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61"/>
      <c r="OZ33" s="53">
        <f>データ!BG6</f>
        <v>498.01</v>
      </c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61"/>
      <c r="PT33" s="53">
        <f>データ!BH6</f>
        <v>490.39</v>
      </c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61"/>
      <c r="QN33" s="53">
        <f>データ!BI6</f>
        <v>475.44</v>
      </c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61"/>
      <c r="RH33" s="53">
        <f>データ!BJ6</f>
        <v>413.6</v>
      </c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61"/>
      <c r="SB33" s="2"/>
      <c r="SC33" s="69"/>
      <c r="SD33" s="2"/>
      <c r="SE33" s="2"/>
      <c r="SF33" s="2"/>
      <c r="SG33" s="2"/>
      <c r="SH33" s="2"/>
      <c r="SI33" s="2"/>
      <c r="SJ33" s="2"/>
      <c r="SK33" s="87"/>
      <c r="SL33" s="2"/>
      <c r="SM33" s="98"/>
      <c r="SN33" s="108"/>
      <c r="SO33" s="108"/>
      <c r="SP33" s="108"/>
      <c r="SQ33" s="108"/>
      <c r="SR33" s="108"/>
      <c r="SS33" s="108"/>
      <c r="ST33" s="108"/>
      <c r="SU33" s="108"/>
      <c r="SV33" s="108"/>
      <c r="SW33" s="108"/>
      <c r="SX33" s="108"/>
      <c r="SY33" s="108"/>
      <c r="SZ33" s="108"/>
      <c r="TA33" s="119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32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70"/>
      <c r="DV34" s="2"/>
      <c r="DW34" s="2"/>
      <c r="DX34" s="2"/>
      <c r="DY34" s="2"/>
      <c r="DZ34" s="2"/>
      <c r="EA34" s="2"/>
      <c r="EB34" s="2"/>
      <c r="EC34" s="2"/>
      <c r="ED34" s="32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70"/>
      <c r="IP34" s="2"/>
      <c r="IQ34" s="2"/>
      <c r="IR34" s="2"/>
      <c r="IS34" s="2"/>
      <c r="IT34" s="2"/>
      <c r="IU34" s="2"/>
      <c r="IV34" s="2"/>
      <c r="IW34" s="2"/>
      <c r="IX34" s="32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70"/>
      <c r="NJ34" s="2"/>
      <c r="NK34" s="2"/>
      <c r="NL34" s="2"/>
      <c r="NM34" s="2"/>
      <c r="NN34" s="2"/>
      <c r="NO34" s="2"/>
      <c r="NP34" s="2"/>
      <c r="NQ34" s="2"/>
      <c r="NR34" s="32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70"/>
      <c r="SD34" s="2"/>
      <c r="SE34" s="2"/>
      <c r="SF34" s="2"/>
      <c r="SG34" s="2"/>
      <c r="SH34" s="2"/>
      <c r="SI34" s="2"/>
      <c r="SJ34" s="2"/>
      <c r="SK34" s="87"/>
      <c r="SL34" s="2"/>
      <c r="SM34" s="98"/>
      <c r="SN34" s="108"/>
      <c r="SO34" s="108"/>
      <c r="SP34" s="108"/>
      <c r="SQ34" s="108"/>
      <c r="SR34" s="108"/>
      <c r="SS34" s="108"/>
      <c r="ST34" s="108"/>
      <c r="SU34" s="108"/>
      <c r="SV34" s="108"/>
      <c r="SW34" s="108"/>
      <c r="SX34" s="108"/>
      <c r="SY34" s="108"/>
      <c r="SZ34" s="108"/>
      <c r="TA34" s="119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1"/>
      <c r="DW35" s="1"/>
      <c r="DX35" s="1"/>
      <c r="DY35" s="1"/>
      <c r="DZ35" s="1"/>
      <c r="EA35" s="1"/>
      <c r="EB35" s="1"/>
      <c r="EC35" s="1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1"/>
      <c r="IQ35" s="1"/>
      <c r="IR35" s="1"/>
      <c r="IS35" s="1"/>
      <c r="IT35" s="1"/>
      <c r="IU35" s="1"/>
      <c r="IV35" s="1"/>
      <c r="IW35" s="1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1"/>
      <c r="NK35" s="1"/>
      <c r="NL35" s="1"/>
      <c r="NM35" s="1"/>
      <c r="NN35" s="1"/>
      <c r="NO35" s="1"/>
      <c r="NP35" s="1"/>
      <c r="NQ35" s="1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1"/>
      <c r="SE35" s="1"/>
      <c r="SF35" s="1"/>
      <c r="SG35" s="1"/>
      <c r="SH35" s="1"/>
      <c r="SI35" s="1"/>
      <c r="SJ35" s="1"/>
      <c r="SK35" s="87"/>
      <c r="SL35" s="2"/>
      <c r="SM35" s="98"/>
      <c r="SN35" s="108"/>
      <c r="SO35" s="108"/>
      <c r="SP35" s="108"/>
      <c r="SQ35" s="108"/>
      <c r="SR35" s="108"/>
      <c r="SS35" s="108"/>
      <c r="ST35" s="108"/>
      <c r="SU35" s="108"/>
      <c r="SV35" s="108"/>
      <c r="SW35" s="108"/>
      <c r="SX35" s="108"/>
      <c r="SY35" s="108"/>
      <c r="SZ35" s="108"/>
      <c r="TA35" s="119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1"/>
      <c r="DW36" s="1"/>
      <c r="DX36" s="1"/>
      <c r="DY36" s="1"/>
      <c r="DZ36" s="1"/>
      <c r="EA36" s="1"/>
      <c r="EB36" s="1"/>
      <c r="EC36" s="1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1"/>
      <c r="IQ36" s="1"/>
      <c r="IR36" s="1"/>
      <c r="IS36" s="1"/>
      <c r="IT36" s="1"/>
      <c r="IU36" s="1"/>
      <c r="IV36" s="1"/>
      <c r="IW36" s="1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1"/>
      <c r="NK36" s="1"/>
      <c r="NL36" s="1"/>
      <c r="NM36" s="1"/>
      <c r="NN36" s="1"/>
      <c r="NO36" s="1"/>
      <c r="NP36" s="1"/>
      <c r="NQ36" s="1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87"/>
      <c r="SL36" s="2"/>
      <c r="SM36" s="98"/>
      <c r="SN36" s="108"/>
      <c r="SO36" s="108"/>
      <c r="SP36" s="108"/>
      <c r="SQ36" s="108"/>
      <c r="SR36" s="108"/>
      <c r="SS36" s="108"/>
      <c r="ST36" s="108"/>
      <c r="SU36" s="108"/>
      <c r="SV36" s="108"/>
      <c r="SW36" s="108"/>
      <c r="SX36" s="108"/>
      <c r="SY36" s="108"/>
      <c r="SZ36" s="108"/>
      <c r="TA36" s="119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87"/>
      <c r="SL37" s="2"/>
      <c r="SM37" s="98"/>
      <c r="SN37" s="108"/>
      <c r="SO37" s="108"/>
      <c r="SP37" s="108"/>
      <c r="SQ37" s="108"/>
      <c r="SR37" s="108"/>
      <c r="SS37" s="108"/>
      <c r="ST37" s="108"/>
      <c r="SU37" s="108"/>
      <c r="SV37" s="108"/>
      <c r="SW37" s="108"/>
      <c r="SX37" s="108"/>
      <c r="SY37" s="108"/>
      <c r="SZ37" s="108"/>
      <c r="TA37" s="119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87"/>
      <c r="SL38" s="2"/>
      <c r="SM38" s="98"/>
      <c r="SN38" s="108"/>
      <c r="SO38" s="108"/>
      <c r="SP38" s="108"/>
      <c r="SQ38" s="108"/>
      <c r="SR38" s="108"/>
      <c r="SS38" s="108"/>
      <c r="ST38" s="108"/>
      <c r="SU38" s="108"/>
      <c r="SV38" s="108"/>
      <c r="SW38" s="108"/>
      <c r="SX38" s="108"/>
      <c r="SY38" s="108"/>
      <c r="SZ38" s="108"/>
      <c r="TA38" s="119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87"/>
      <c r="SL39" s="2"/>
      <c r="SM39" s="98"/>
      <c r="SN39" s="108"/>
      <c r="SO39" s="108"/>
      <c r="SP39" s="108"/>
      <c r="SQ39" s="108"/>
      <c r="SR39" s="108"/>
      <c r="SS39" s="108"/>
      <c r="ST39" s="108"/>
      <c r="SU39" s="108"/>
      <c r="SV39" s="108"/>
      <c r="SW39" s="108"/>
      <c r="SX39" s="108"/>
      <c r="SY39" s="108"/>
      <c r="SZ39" s="108"/>
      <c r="TA39" s="119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28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66"/>
      <c r="DV40" s="2"/>
      <c r="DW40" s="2"/>
      <c r="DX40" s="2"/>
      <c r="DY40" s="2"/>
      <c r="DZ40" s="2"/>
      <c r="EA40" s="2"/>
      <c r="EB40" s="2"/>
      <c r="EC40" s="2"/>
      <c r="ED40" s="28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66"/>
      <c r="IP40" s="2"/>
      <c r="IQ40" s="2"/>
      <c r="IR40" s="2"/>
      <c r="IS40" s="2"/>
      <c r="IT40" s="2"/>
      <c r="IU40" s="2"/>
      <c r="IV40" s="2"/>
      <c r="IW40" s="2"/>
      <c r="IX40" s="28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66"/>
      <c r="NJ40" s="2"/>
      <c r="NK40" s="2"/>
      <c r="NL40" s="2"/>
      <c r="NM40" s="2"/>
      <c r="NN40" s="2"/>
      <c r="NO40" s="2"/>
      <c r="NP40" s="2"/>
      <c r="NQ40" s="2"/>
      <c r="NR40" s="28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66"/>
      <c r="SD40" s="2"/>
      <c r="SE40" s="2"/>
      <c r="SF40" s="2"/>
      <c r="SG40" s="2"/>
      <c r="SH40" s="2"/>
      <c r="SI40" s="2"/>
      <c r="SJ40" s="2"/>
      <c r="SK40" s="87"/>
      <c r="SL40" s="2"/>
      <c r="SM40" s="98"/>
      <c r="SN40" s="108"/>
      <c r="SO40" s="108"/>
      <c r="SP40" s="108"/>
      <c r="SQ40" s="108"/>
      <c r="SR40" s="108"/>
      <c r="SS40" s="108"/>
      <c r="ST40" s="108"/>
      <c r="SU40" s="108"/>
      <c r="SV40" s="108"/>
      <c r="SW40" s="108"/>
      <c r="SX40" s="108"/>
      <c r="SY40" s="108"/>
      <c r="SZ40" s="108"/>
      <c r="TA40" s="119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29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67"/>
      <c r="DV41" s="2"/>
      <c r="DW41" s="2"/>
      <c r="DX41" s="2"/>
      <c r="DY41" s="2"/>
      <c r="DZ41" s="2"/>
      <c r="EA41" s="2"/>
      <c r="EB41" s="2"/>
      <c r="EC41" s="2"/>
      <c r="ED41" s="29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67"/>
      <c r="IP41" s="2"/>
      <c r="IQ41" s="2"/>
      <c r="IR41" s="2"/>
      <c r="IS41" s="2"/>
      <c r="IT41" s="2"/>
      <c r="IU41" s="2"/>
      <c r="IV41" s="2"/>
      <c r="IW41" s="2"/>
      <c r="IX41" s="29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67"/>
      <c r="NJ41" s="2"/>
      <c r="NK41" s="2"/>
      <c r="NL41" s="2"/>
      <c r="NM41" s="2"/>
      <c r="NN41" s="2"/>
      <c r="NO41" s="2"/>
      <c r="NP41" s="2"/>
      <c r="NQ41" s="2"/>
      <c r="NR41" s="29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67"/>
      <c r="SD41" s="2"/>
      <c r="SE41" s="2"/>
      <c r="SF41" s="2"/>
      <c r="SG41" s="2"/>
      <c r="SH41" s="2"/>
      <c r="SI41" s="2"/>
      <c r="SJ41" s="2"/>
      <c r="SK41" s="87"/>
      <c r="SL41" s="2"/>
      <c r="SM41" s="98"/>
      <c r="SN41" s="108"/>
      <c r="SO41" s="108"/>
      <c r="SP41" s="108"/>
      <c r="SQ41" s="108"/>
      <c r="SR41" s="108"/>
      <c r="SS41" s="108"/>
      <c r="ST41" s="108"/>
      <c r="SU41" s="108"/>
      <c r="SV41" s="108"/>
      <c r="SW41" s="108"/>
      <c r="SX41" s="108"/>
      <c r="SY41" s="108"/>
      <c r="SZ41" s="108"/>
      <c r="TA41" s="119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29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67"/>
      <c r="DV42" s="2"/>
      <c r="DW42" s="2"/>
      <c r="DX42" s="2"/>
      <c r="DY42" s="2"/>
      <c r="DZ42" s="2"/>
      <c r="EA42" s="2"/>
      <c r="EB42" s="2"/>
      <c r="EC42" s="2"/>
      <c r="ED42" s="29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67"/>
      <c r="IP42" s="2"/>
      <c r="IQ42" s="2"/>
      <c r="IR42" s="2"/>
      <c r="IS42" s="2"/>
      <c r="IT42" s="2"/>
      <c r="IU42" s="2"/>
      <c r="IV42" s="2"/>
      <c r="IW42" s="2"/>
      <c r="IX42" s="29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67"/>
      <c r="NJ42" s="2"/>
      <c r="NK42" s="2"/>
      <c r="NL42" s="2"/>
      <c r="NM42" s="2"/>
      <c r="NN42" s="2"/>
      <c r="NO42" s="2"/>
      <c r="NP42" s="2"/>
      <c r="NQ42" s="2"/>
      <c r="NR42" s="29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67"/>
      <c r="SD42" s="2"/>
      <c r="SE42" s="2"/>
      <c r="SF42" s="2"/>
      <c r="SG42" s="2"/>
      <c r="SH42" s="2"/>
      <c r="SI42" s="2"/>
      <c r="SJ42" s="2"/>
      <c r="SK42" s="87"/>
      <c r="SL42" s="2"/>
      <c r="SM42" s="98"/>
      <c r="SN42" s="108"/>
      <c r="SO42" s="108"/>
      <c r="SP42" s="108"/>
      <c r="SQ42" s="108"/>
      <c r="SR42" s="108"/>
      <c r="SS42" s="108"/>
      <c r="ST42" s="108"/>
      <c r="SU42" s="108"/>
      <c r="SV42" s="108"/>
      <c r="SW42" s="108"/>
      <c r="SX42" s="108"/>
      <c r="SY42" s="108"/>
      <c r="SZ42" s="108"/>
      <c r="TA42" s="119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29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67"/>
      <c r="DV43" s="2"/>
      <c r="DW43" s="2"/>
      <c r="DX43" s="2"/>
      <c r="DY43" s="2"/>
      <c r="DZ43" s="2"/>
      <c r="EA43" s="2"/>
      <c r="EB43" s="2"/>
      <c r="EC43" s="2"/>
      <c r="ED43" s="29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67"/>
      <c r="IP43" s="2"/>
      <c r="IQ43" s="2"/>
      <c r="IR43" s="2"/>
      <c r="IS43" s="2"/>
      <c r="IT43" s="2"/>
      <c r="IU43" s="2"/>
      <c r="IV43" s="2"/>
      <c r="IW43" s="2"/>
      <c r="IX43" s="29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67"/>
      <c r="NJ43" s="2"/>
      <c r="NK43" s="2"/>
      <c r="NL43" s="2"/>
      <c r="NM43" s="2"/>
      <c r="NN43" s="2"/>
      <c r="NO43" s="2"/>
      <c r="NP43" s="2"/>
      <c r="NQ43" s="2"/>
      <c r="NR43" s="29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67"/>
      <c r="SD43" s="2"/>
      <c r="SE43" s="2"/>
      <c r="SF43" s="2"/>
      <c r="SG43" s="2"/>
      <c r="SH43" s="2"/>
      <c r="SI43" s="2"/>
      <c r="SJ43" s="2"/>
      <c r="SK43" s="87"/>
      <c r="SL43" s="2"/>
      <c r="SM43" s="98"/>
      <c r="SN43" s="108"/>
      <c r="SO43" s="108"/>
      <c r="SP43" s="108"/>
      <c r="SQ43" s="108"/>
      <c r="SR43" s="108"/>
      <c r="SS43" s="108"/>
      <c r="ST43" s="108"/>
      <c r="SU43" s="108"/>
      <c r="SV43" s="108"/>
      <c r="SW43" s="108"/>
      <c r="SX43" s="108"/>
      <c r="SY43" s="108"/>
      <c r="SZ43" s="108"/>
      <c r="TA43" s="119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29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67"/>
      <c r="DV44" s="2"/>
      <c r="DW44" s="2"/>
      <c r="DX44" s="2"/>
      <c r="DY44" s="2"/>
      <c r="DZ44" s="2"/>
      <c r="EA44" s="2"/>
      <c r="EB44" s="2"/>
      <c r="EC44" s="2"/>
      <c r="ED44" s="29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67"/>
      <c r="IP44" s="2"/>
      <c r="IQ44" s="2"/>
      <c r="IR44" s="2"/>
      <c r="IS44" s="2"/>
      <c r="IT44" s="2"/>
      <c r="IU44" s="2"/>
      <c r="IV44" s="2"/>
      <c r="IW44" s="2"/>
      <c r="IX44" s="29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67"/>
      <c r="NJ44" s="2"/>
      <c r="NK44" s="2"/>
      <c r="NL44" s="2"/>
      <c r="NM44" s="2"/>
      <c r="NN44" s="2"/>
      <c r="NO44" s="2"/>
      <c r="NP44" s="2"/>
      <c r="NQ44" s="2"/>
      <c r="NR44" s="29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67"/>
      <c r="SD44" s="2"/>
      <c r="SE44" s="2"/>
      <c r="SF44" s="2"/>
      <c r="SG44" s="2"/>
      <c r="SH44" s="2"/>
      <c r="SI44" s="2"/>
      <c r="SJ44" s="2"/>
      <c r="SK44" s="87"/>
      <c r="SL44" s="2"/>
      <c r="SM44" s="98"/>
      <c r="SN44" s="108"/>
      <c r="SO44" s="108"/>
      <c r="SP44" s="108"/>
      <c r="SQ44" s="108"/>
      <c r="SR44" s="108"/>
      <c r="SS44" s="108"/>
      <c r="ST44" s="108"/>
      <c r="SU44" s="108"/>
      <c r="SV44" s="108"/>
      <c r="SW44" s="108"/>
      <c r="SX44" s="108"/>
      <c r="SY44" s="108"/>
      <c r="SZ44" s="108"/>
      <c r="TA44" s="119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29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67"/>
      <c r="DV45" s="2"/>
      <c r="DW45" s="2"/>
      <c r="DX45" s="2"/>
      <c r="DY45" s="2"/>
      <c r="DZ45" s="2"/>
      <c r="EA45" s="2"/>
      <c r="EB45" s="2"/>
      <c r="EC45" s="2"/>
      <c r="ED45" s="29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67"/>
      <c r="IP45" s="2"/>
      <c r="IQ45" s="2"/>
      <c r="IR45" s="2"/>
      <c r="IS45" s="2"/>
      <c r="IT45" s="2"/>
      <c r="IU45" s="2"/>
      <c r="IV45" s="2"/>
      <c r="IW45" s="2"/>
      <c r="IX45" s="29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67"/>
      <c r="NJ45" s="2"/>
      <c r="NK45" s="2"/>
      <c r="NL45" s="2"/>
      <c r="NM45" s="2"/>
      <c r="NN45" s="2"/>
      <c r="NO45" s="2"/>
      <c r="NP45" s="2"/>
      <c r="NQ45" s="2"/>
      <c r="NR45" s="29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67"/>
      <c r="SD45" s="2"/>
      <c r="SE45" s="2"/>
      <c r="SF45" s="2"/>
      <c r="SG45" s="2"/>
      <c r="SH45" s="2"/>
      <c r="SI45" s="2"/>
      <c r="SJ45" s="2"/>
      <c r="SK45" s="87"/>
      <c r="SL45" s="2"/>
      <c r="SM45" s="99"/>
      <c r="SN45" s="107"/>
      <c r="SO45" s="107"/>
      <c r="SP45" s="107"/>
      <c r="SQ45" s="107"/>
      <c r="SR45" s="107"/>
      <c r="SS45" s="107"/>
      <c r="ST45" s="107"/>
      <c r="SU45" s="107"/>
      <c r="SV45" s="107"/>
      <c r="SW45" s="107"/>
      <c r="SX45" s="107"/>
      <c r="SY45" s="107"/>
      <c r="SZ45" s="107"/>
      <c r="TA45" s="120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29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67"/>
      <c r="DV46" s="2"/>
      <c r="DW46" s="2"/>
      <c r="DX46" s="2"/>
      <c r="DY46" s="2"/>
      <c r="DZ46" s="2"/>
      <c r="EA46" s="2"/>
      <c r="EB46" s="2"/>
      <c r="EC46" s="2"/>
      <c r="ED46" s="29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67"/>
      <c r="IP46" s="2"/>
      <c r="IQ46" s="2"/>
      <c r="IR46" s="2"/>
      <c r="IS46" s="2"/>
      <c r="IT46" s="2"/>
      <c r="IU46" s="2"/>
      <c r="IV46" s="2"/>
      <c r="IW46" s="2"/>
      <c r="IX46" s="29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67"/>
      <c r="NJ46" s="2"/>
      <c r="NK46" s="2"/>
      <c r="NL46" s="2"/>
      <c r="NM46" s="2"/>
      <c r="NN46" s="2"/>
      <c r="NO46" s="2"/>
      <c r="NP46" s="2"/>
      <c r="NQ46" s="2"/>
      <c r="NR46" s="29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67"/>
      <c r="SD46" s="2"/>
      <c r="SE46" s="2"/>
      <c r="SF46" s="2"/>
      <c r="SG46" s="2"/>
      <c r="SH46" s="2"/>
      <c r="SI46" s="2"/>
      <c r="SJ46" s="2"/>
      <c r="SK46" s="87"/>
      <c r="SL46" s="2"/>
      <c r="SM46" s="100" t="s">
        <v>42</v>
      </c>
      <c r="SN46" s="109"/>
      <c r="SO46" s="109"/>
      <c r="SP46" s="109"/>
      <c r="SQ46" s="109"/>
      <c r="SR46" s="109"/>
      <c r="SS46" s="109"/>
      <c r="ST46" s="109"/>
      <c r="SU46" s="109"/>
      <c r="SV46" s="109"/>
      <c r="SW46" s="109"/>
      <c r="SX46" s="109"/>
      <c r="SY46" s="109"/>
      <c r="SZ46" s="109"/>
      <c r="TA46" s="121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29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67"/>
      <c r="DV47" s="2"/>
      <c r="DW47" s="2"/>
      <c r="DX47" s="2"/>
      <c r="DY47" s="2"/>
      <c r="DZ47" s="2"/>
      <c r="EA47" s="2"/>
      <c r="EB47" s="2"/>
      <c r="EC47" s="2"/>
      <c r="ED47" s="29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67"/>
      <c r="IP47" s="2"/>
      <c r="IQ47" s="2"/>
      <c r="IR47" s="2"/>
      <c r="IS47" s="2"/>
      <c r="IT47" s="2"/>
      <c r="IU47" s="2"/>
      <c r="IV47" s="2"/>
      <c r="IW47" s="2"/>
      <c r="IX47" s="29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67"/>
      <c r="NJ47" s="2"/>
      <c r="NK47" s="2"/>
      <c r="NL47" s="2"/>
      <c r="NM47" s="2"/>
      <c r="NN47" s="2"/>
      <c r="NO47" s="2"/>
      <c r="NP47" s="2"/>
      <c r="NQ47" s="2"/>
      <c r="NR47" s="29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67"/>
      <c r="SD47" s="2"/>
      <c r="SE47" s="2"/>
      <c r="SF47" s="2"/>
      <c r="SG47" s="2"/>
      <c r="SH47" s="2"/>
      <c r="SI47" s="2"/>
      <c r="SJ47" s="2"/>
      <c r="SK47" s="87"/>
      <c r="SL47" s="2"/>
      <c r="SM47" s="100"/>
      <c r="SN47" s="109"/>
      <c r="SO47" s="109"/>
      <c r="SP47" s="109"/>
      <c r="SQ47" s="109"/>
      <c r="SR47" s="109"/>
      <c r="SS47" s="109"/>
      <c r="ST47" s="109"/>
      <c r="SU47" s="109"/>
      <c r="SV47" s="109"/>
      <c r="SW47" s="109"/>
      <c r="SX47" s="109"/>
      <c r="SY47" s="109"/>
      <c r="SZ47" s="109"/>
      <c r="TA47" s="121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29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67"/>
      <c r="DV48" s="2"/>
      <c r="DW48" s="2"/>
      <c r="DX48" s="2"/>
      <c r="DY48" s="2"/>
      <c r="DZ48" s="2"/>
      <c r="EA48" s="2"/>
      <c r="EB48" s="2"/>
      <c r="EC48" s="2"/>
      <c r="ED48" s="29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67"/>
      <c r="IP48" s="2"/>
      <c r="IQ48" s="2"/>
      <c r="IR48" s="2"/>
      <c r="IS48" s="2"/>
      <c r="IT48" s="2"/>
      <c r="IU48" s="2"/>
      <c r="IV48" s="2"/>
      <c r="IW48" s="2"/>
      <c r="IX48" s="29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67"/>
      <c r="NJ48" s="2"/>
      <c r="NK48" s="2"/>
      <c r="NL48" s="2"/>
      <c r="NM48" s="2"/>
      <c r="NN48" s="2"/>
      <c r="NO48" s="2"/>
      <c r="NP48" s="2"/>
      <c r="NQ48" s="2"/>
      <c r="NR48" s="29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67"/>
      <c r="SD48" s="2"/>
      <c r="SE48" s="2"/>
      <c r="SF48" s="2"/>
      <c r="SG48" s="2"/>
      <c r="SH48" s="2"/>
      <c r="SI48" s="2"/>
      <c r="SJ48" s="2"/>
      <c r="SK48" s="87"/>
      <c r="SL48" s="2"/>
      <c r="SM48" s="98" t="s">
        <v>102</v>
      </c>
      <c r="SN48" s="108"/>
      <c r="SO48" s="108"/>
      <c r="SP48" s="108"/>
      <c r="SQ48" s="108"/>
      <c r="SR48" s="108"/>
      <c r="SS48" s="108"/>
      <c r="ST48" s="108"/>
      <c r="SU48" s="108"/>
      <c r="SV48" s="108"/>
      <c r="SW48" s="108"/>
      <c r="SX48" s="108"/>
      <c r="SY48" s="108"/>
      <c r="SZ48" s="108"/>
      <c r="TA48" s="119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29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67"/>
      <c r="DV49" s="2"/>
      <c r="DW49" s="2"/>
      <c r="DX49" s="2"/>
      <c r="DY49" s="2"/>
      <c r="DZ49" s="2"/>
      <c r="EA49" s="2"/>
      <c r="EB49" s="2"/>
      <c r="EC49" s="2"/>
      <c r="ED49" s="29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67"/>
      <c r="IP49" s="2"/>
      <c r="IQ49" s="2"/>
      <c r="IR49" s="2"/>
      <c r="IS49" s="2"/>
      <c r="IT49" s="2"/>
      <c r="IU49" s="2"/>
      <c r="IV49" s="2"/>
      <c r="IW49" s="2"/>
      <c r="IX49" s="29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67"/>
      <c r="NJ49" s="2"/>
      <c r="NK49" s="2"/>
      <c r="NL49" s="2"/>
      <c r="NM49" s="2"/>
      <c r="NN49" s="2"/>
      <c r="NO49" s="2"/>
      <c r="NP49" s="2"/>
      <c r="NQ49" s="2"/>
      <c r="NR49" s="29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67"/>
      <c r="SD49" s="2"/>
      <c r="SE49" s="2"/>
      <c r="SF49" s="2"/>
      <c r="SG49" s="2"/>
      <c r="SH49" s="2"/>
      <c r="SI49" s="2"/>
      <c r="SJ49" s="2"/>
      <c r="SK49" s="87"/>
      <c r="SL49" s="2"/>
      <c r="SM49" s="98"/>
      <c r="SN49" s="108"/>
      <c r="SO49" s="108"/>
      <c r="SP49" s="108"/>
      <c r="SQ49" s="108"/>
      <c r="SR49" s="108"/>
      <c r="SS49" s="108"/>
      <c r="ST49" s="108"/>
      <c r="SU49" s="108"/>
      <c r="SV49" s="108"/>
      <c r="SW49" s="108"/>
      <c r="SX49" s="108"/>
      <c r="SY49" s="108"/>
      <c r="SZ49" s="108"/>
      <c r="TA49" s="119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29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67"/>
      <c r="DV50" s="2"/>
      <c r="DW50" s="2"/>
      <c r="DX50" s="2"/>
      <c r="DY50" s="2"/>
      <c r="DZ50" s="2"/>
      <c r="EA50" s="2"/>
      <c r="EB50" s="2"/>
      <c r="EC50" s="2"/>
      <c r="ED50" s="29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67"/>
      <c r="IP50" s="2"/>
      <c r="IQ50" s="2"/>
      <c r="IR50" s="2"/>
      <c r="IS50" s="2"/>
      <c r="IT50" s="2"/>
      <c r="IU50" s="2"/>
      <c r="IV50" s="2"/>
      <c r="IW50" s="2"/>
      <c r="IX50" s="29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67"/>
      <c r="NJ50" s="2"/>
      <c r="NK50" s="2"/>
      <c r="NL50" s="2"/>
      <c r="NM50" s="2"/>
      <c r="NN50" s="2"/>
      <c r="NO50" s="2"/>
      <c r="NP50" s="2"/>
      <c r="NQ50" s="2"/>
      <c r="NR50" s="29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67"/>
      <c r="SD50" s="2"/>
      <c r="SE50" s="2"/>
      <c r="SF50" s="2"/>
      <c r="SG50" s="2"/>
      <c r="SH50" s="2"/>
      <c r="SI50" s="2"/>
      <c r="SJ50" s="2"/>
      <c r="SK50" s="87"/>
      <c r="SL50" s="2"/>
      <c r="SM50" s="98"/>
      <c r="SN50" s="108"/>
      <c r="SO50" s="108"/>
      <c r="SP50" s="108"/>
      <c r="SQ50" s="108"/>
      <c r="SR50" s="108"/>
      <c r="SS50" s="108"/>
      <c r="ST50" s="108"/>
      <c r="SU50" s="108"/>
      <c r="SV50" s="108"/>
      <c r="SW50" s="108"/>
      <c r="SX50" s="108"/>
      <c r="SY50" s="108"/>
      <c r="SZ50" s="108"/>
      <c r="TA50" s="119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29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67"/>
      <c r="DV51" s="2"/>
      <c r="DW51" s="2"/>
      <c r="DX51" s="2"/>
      <c r="DY51" s="2"/>
      <c r="DZ51" s="2"/>
      <c r="EA51" s="2"/>
      <c r="EB51" s="2"/>
      <c r="EC51" s="2"/>
      <c r="ED51" s="29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67"/>
      <c r="IP51" s="2"/>
      <c r="IQ51" s="2"/>
      <c r="IR51" s="2"/>
      <c r="IS51" s="2"/>
      <c r="IT51" s="2"/>
      <c r="IU51" s="2"/>
      <c r="IV51" s="2"/>
      <c r="IW51" s="2"/>
      <c r="IX51" s="29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67"/>
      <c r="NJ51" s="2"/>
      <c r="NK51" s="2"/>
      <c r="NL51" s="2"/>
      <c r="NM51" s="2"/>
      <c r="NN51" s="2"/>
      <c r="NO51" s="2"/>
      <c r="NP51" s="2"/>
      <c r="NQ51" s="2"/>
      <c r="NR51" s="29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67"/>
      <c r="SD51" s="2"/>
      <c r="SE51" s="2"/>
      <c r="SF51" s="2"/>
      <c r="SG51" s="2"/>
      <c r="SH51" s="2"/>
      <c r="SI51" s="2"/>
      <c r="SJ51" s="2"/>
      <c r="SK51" s="87"/>
      <c r="SL51" s="2"/>
      <c r="SM51" s="98"/>
      <c r="SN51" s="108"/>
      <c r="SO51" s="108"/>
      <c r="SP51" s="108"/>
      <c r="SQ51" s="108"/>
      <c r="SR51" s="108"/>
      <c r="SS51" s="108"/>
      <c r="ST51" s="108"/>
      <c r="SU51" s="108"/>
      <c r="SV51" s="108"/>
      <c r="SW51" s="108"/>
      <c r="SX51" s="108"/>
      <c r="SY51" s="108"/>
      <c r="SZ51" s="108"/>
      <c r="TA51" s="119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30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68"/>
      <c r="DV52" s="2"/>
      <c r="DW52" s="2"/>
      <c r="DX52" s="2"/>
      <c r="DY52" s="2"/>
      <c r="DZ52" s="2"/>
      <c r="EA52" s="2"/>
      <c r="EB52" s="2"/>
      <c r="EC52" s="2"/>
      <c r="ED52" s="30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68"/>
      <c r="IP52" s="2"/>
      <c r="IQ52" s="2"/>
      <c r="IR52" s="2"/>
      <c r="IS52" s="2"/>
      <c r="IT52" s="2"/>
      <c r="IU52" s="2"/>
      <c r="IV52" s="2"/>
      <c r="IW52" s="2"/>
      <c r="IX52" s="30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68"/>
      <c r="NJ52" s="2"/>
      <c r="NK52" s="2"/>
      <c r="NL52" s="2"/>
      <c r="NM52" s="2"/>
      <c r="NN52" s="2"/>
      <c r="NO52" s="2"/>
      <c r="NP52" s="2"/>
      <c r="NQ52" s="2"/>
      <c r="NR52" s="30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68"/>
      <c r="SD52" s="2"/>
      <c r="SE52" s="2"/>
      <c r="SF52" s="2"/>
      <c r="SG52" s="2"/>
      <c r="SH52" s="2"/>
      <c r="SI52" s="2"/>
      <c r="SJ52" s="2"/>
      <c r="SK52" s="87"/>
      <c r="SL52" s="2"/>
      <c r="SM52" s="98"/>
      <c r="SN52" s="108"/>
      <c r="SO52" s="108"/>
      <c r="SP52" s="108"/>
      <c r="SQ52" s="108"/>
      <c r="SR52" s="108"/>
      <c r="SS52" s="108"/>
      <c r="ST52" s="108"/>
      <c r="SU52" s="108"/>
      <c r="SV52" s="108"/>
      <c r="SW52" s="108"/>
      <c r="SX52" s="108"/>
      <c r="SY52" s="108"/>
      <c r="SZ52" s="108"/>
      <c r="TA52" s="119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31"/>
      <c r="K53" s="2"/>
      <c r="L53" s="42"/>
      <c r="M53" s="42" ph="1"/>
      <c r="N53" s="42" ph="1"/>
      <c r="O53" s="42" ph="1"/>
      <c r="P53" s="42" ph="1"/>
      <c r="Q53" s="42" ph="1"/>
      <c r="R53" s="42" ph="1"/>
      <c r="S53" s="42" ph="1"/>
      <c r="T53" s="42" ph="1"/>
      <c r="U53" s="42" ph="1"/>
      <c r="V53" s="42" ph="1"/>
      <c r="W53" s="42" ph="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42"/>
      <c r="DU53" s="69"/>
      <c r="DV53" s="2"/>
      <c r="DW53" s="2"/>
      <c r="DX53" s="2"/>
      <c r="DY53" s="2"/>
      <c r="DZ53" s="2"/>
      <c r="EA53" s="2"/>
      <c r="EB53" s="2"/>
      <c r="EC53" s="2"/>
      <c r="ED53" s="31"/>
      <c r="EE53" s="2"/>
      <c r="EF53" s="42"/>
      <c r="EG53" s="42" ph="1"/>
      <c r="EH53" s="42" ph="1"/>
      <c r="EI53" s="42" ph="1"/>
      <c r="EJ53" s="42" ph="1"/>
      <c r="EK53" s="42" ph="1"/>
      <c r="EL53" s="42" ph="1"/>
      <c r="EM53" s="42" ph="1"/>
      <c r="EN53" s="42" ph="1"/>
      <c r="EO53" s="42" ph="1"/>
      <c r="EP53" s="42" ph="1"/>
      <c r="EQ53" s="42" ph="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42"/>
      <c r="IO53" s="69"/>
      <c r="IP53" s="2"/>
      <c r="IQ53" s="2"/>
      <c r="IR53" s="2"/>
      <c r="IS53" s="2"/>
      <c r="IT53" s="2"/>
      <c r="IU53" s="2"/>
      <c r="IV53" s="2"/>
      <c r="IW53" s="2"/>
      <c r="IX53" s="31"/>
      <c r="IY53" s="2"/>
      <c r="IZ53" s="42"/>
      <c r="JA53" s="42" ph="1"/>
      <c r="JB53" s="42" ph="1"/>
      <c r="JC53" s="42" ph="1"/>
      <c r="JD53" s="42" ph="1"/>
      <c r="JE53" s="42" ph="1"/>
      <c r="JF53" s="42" ph="1"/>
      <c r="JG53" s="42" ph="1"/>
      <c r="JH53" s="42" ph="1"/>
      <c r="JI53" s="42" ph="1"/>
      <c r="JJ53" s="42" ph="1"/>
      <c r="JK53" s="42" ph="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1"/>
      <c r="LS53" s="51"/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42"/>
      <c r="NI53" s="69"/>
      <c r="NJ53" s="2"/>
      <c r="NK53" s="2"/>
      <c r="NL53" s="2"/>
      <c r="NM53" s="2"/>
      <c r="NN53" s="2"/>
      <c r="NO53" s="2"/>
      <c r="NP53" s="2"/>
      <c r="NQ53" s="2"/>
      <c r="NR53" s="31"/>
      <c r="NS53" s="2"/>
      <c r="NT53" s="42"/>
      <c r="NU53" s="42" ph="1"/>
      <c r="NV53" s="42" ph="1"/>
      <c r="NW53" s="42" ph="1"/>
      <c r="NX53" s="42" ph="1"/>
      <c r="NY53" s="42" ph="1"/>
      <c r="NZ53" s="42" ph="1"/>
      <c r="OA53" s="42" ph="1"/>
      <c r="OB53" s="42" ph="1"/>
      <c r="OC53" s="42" ph="1"/>
      <c r="OD53" s="42" ph="1"/>
      <c r="OE53" s="42" ph="1"/>
      <c r="OF53" s="51"/>
      <c r="OG53" s="51"/>
      <c r="OH53" s="51"/>
      <c r="OI53" s="51"/>
      <c r="OJ53" s="51"/>
      <c r="OK53" s="51"/>
      <c r="OL53" s="51"/>
      <c r="OM53" s="51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1"/>
      <c r="OY53" s="51"/>
      <c r="OZ53" s="51"/>
      <c r="PA53" s="51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1"/>
      <c r="PM53" s="51"/>
      <c r="PN53" s="51"/>
      <c r="PO53" s="51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1"/>
      <c r="QA53" s="51"/>
      <c r="QB53" s="51"/>
      <c r="QC53" s="51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1"/>
      <c r="QO53" s="51"/>
      <c r="QP53" s="51"/>
      <c r="QQ53" s="51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1"/>
      <c r="RC53" s="51"/>
      <c r="RD53" s="51"/>
      <c r="RE53" s="51"/>
      <c r="RF53" s="51"/>
      <c r="RG53" s="51"/>
      <c r="RH53" s="51"/>
      <c r="RI53" s="51"/>
      <c r="RJ53" s="51"/>
      <c r="RK53" s="51"/>
      <c r="RL53" s="51"/>
      <c r="RM53" s="51"/>
      <c r="RN53" s="51"/>
      <c r="RO53" s="51"/>
      <c r="RP53" s="51"/>
      <c r="RQ53" s="51"/>
      <c r="RR53" s="51"/>
      <c r="RS53" s="51"/>
      <c r="RT53" s="51"/>
      <c r="RU53" s="51"/>
      <c r="RV53" s="51"/>
      <c r="RW53" s="51"/>
      <c r="RX53" s="51"/>
      <c r="RY53" s="51"/>
      <c r="RZ53" s="51"/>
      <c r="SA53" s="51"/>
      <c r="SB53" s="42"/>
      <c r="SC53" s="69"/>
      <c r="SD53" s="2"/>
      <c r="SE53" s="2"/>
      <c r="SF53" s="2"/>
      <c r="SG53" s="2"/>
      <c r="SH53" s="2"/>
      <c r="SI53" s="2"/>
      <c r="SJ53" s="2"/>
      <c r="SK53" s="87"/>
      <c r="SL53" s="2"/>
      <c r="SM53" s="98"/>
      <c r="SN53" s="108"/>
      <c r="SO53" s="108"/>
      <c r="SP53" s="108"/>
      <c r="SQ53" s="108"/>
      <c r="SR53" s="108"/>
      <c r="SS53" s="108"/>
      <c r="ST53" s="108"/>
      <c r="SU53" s="108"/>
      <c r="SV53" s="108"/>
      <c r="SW53" s="108"/>
      <c r="SX53" s="108"/>
      <c r="SY53" s="108"/>
      <c r="SZ53" s="108"/>
      <c r="TA53" s="119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31"/>
      <c r="K54" s="2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9"/>
      <c r="X54" s="52" t="str">
        <f>データ!$B$10</f>
        <v>H30</v>
      </c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60"/>
      <c r="AR54" s="52" t="str">
        <f>データ!$C$10</f>
        <v>R01</v>
      </c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60"/>
      <c r="BL54" s="52" t="str">
        <f>データ!$D$10</f>
        <v>R02</v>
      </c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60"/>
      <c r="CF54" s="52" t="str">
        <f>データ!$E$10</f>
        <v>R03</v>
      </c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60"/>
      <c r="CZ54" s="52" t="str">
        <f>データ!$F$10</f>
        <v>R04</v>
      </c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60"/>
      <c r="DT54" s="42"/>
      <c r="DU54" s="69"/>
      <c r="DV54" s="2"/>
      <c r="DW54" s="2"/>
      <c r="DX54" s="2"/>
      <c r="DY54" s="2"/>
      <c r="DZ54" s="2"/>
      <c r="EA54" s="2"/>
      <c r="EB54" s="2"/>
      <c r="EC54" s="2"/>
      <c r="ED54" s="31"/>
      <c r="EE54" s="2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9"/>
      <c r="ER54" s="52" t="str">
        <f>データ!$B$10</f>
        <v>H30</v>
      </c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60"/>
      <c r="FL54" s="52" t="str">
        <f>データ!$C$10</f>
        <v>R01</v>
      </c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60"/>
      <c r="GF54" s="52" t="str">
        <f>データ!$D$10</f>
        <v>R02</v>
      </c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60"/>
      <c r="GZ54" s="52" t="str">
        <f>データ!$E$10</f>
        <v>R03</v>
      </c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60"/>
      <c r="HT54" s="52" t="str">
        <f>データ!$F$10</f>
        <v>R04</v>
      </c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60"/>
      <c r="IN54" s="42"/>
      <c r="IO54" s="69"/>
      <c r="IP54" s="2"/>
      <c r="IQ54" s="2"/>
      <c r="IR54" s="2"/>
      <c r="IS54" s="2"/>
      <c r="IT54" s="2"/>
      <c r="IU54" s="2"/>
      <c r="IV54" s="2"/>
      <c r="IW54" s="2"/>
      <c r="IX54" s="31"/>
      <c r="IY54" s="2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9"/>
      <c r="JL54" s="52" t="str">
        <f>データ!$B$10</f>
        <v>H30</v>
      </c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60"/>
      <c r="KF54" s="52" t="str">
        <f>データ!$C$10</f>
        <v>R01</v>
      </c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60"/>
      <c r="KZ54" s="52" t="str">
        <f>データ!$D$10</f>
        <v>R02</v>
      </c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60"/>
      <c r="LT54" s="52" t="str">
        <f>データ!$E$10</f>
        <v>R03</v>
      </c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60"/>
      <c r="MN54" s="52" t="str">
        <f>データ!$F$10</f>
        <v>R04</v>
      </c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60"/>
      <c r="NH54" s="42"/>
      <c r="NI54" s="69"/>
      <c r="NJ54" s="2"/>
      <c r="NK54" s="2"/>
      <c r="NL54" s="2"/>
      <c r="NM54" s="2"/>
      <c r="NN54" s="2"/>
      <c r="NO54" s="2"/>
      <c r="NP54" s="2"/>
      <c r="NQ54" s="2"/>
      <c r="NR54" s="31"/>
      <c r="NS54" s="2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9"/>
      <c r="OF54" s="52" t="str">
        <f>データ!$B$10</f>
        <v>H30</v>
      </c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60"/>
      <c r="OZ54" s="52" t="str">
        <f>データ!$C$10</f>
        <v>R01</v>
      </c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60"/>
      <c r="PT54" s="52" t="str">
        <f>データ!$D$10</f>
        <v>R02</v>
      </c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60"/>
      <c r="QN54" s="52" t="str">
        <f>データ!$E$10</f>
        <v>R03</v>
      </c>
      <c r="QO54" s="55"/>
      <c r="QP54" s="55"/>
      <c r="QQ54" s="55"/>
      <c r="QR54" s="55"/>
      <c r="QS54" s="55"/>
      <c r="QT54" s="55"/>
      <c r="QU54" s="55"/>
      <c r="QV54" s="55"/>
      <c r="QW54" s="55"/>
      <c r="QX54" s="55"/>
      <c r="QY54" s="55"/>
      <c r="QZ54" s="55"/>
      <c r="RA54" s="55"/>
      <c r="RB54" s="55"/>
      <c r="RC54" s="55"/>
      <c r="RD54" s="55"/>
      <c r="RE54" s="55"/>
      <c r="RF54" s="55"/>
      <c r="RG54" s="60"/>
      <c r="RH54" s="52" t="str">
        <f>データ!$F$10</f>
        <v>R04</v>
      </c>
      <c r="RI54" s="55"/>
      <c r="RJ54" s="55"/>
      <c r="RK54" s="55"/>
      <c r="RL54" s="55"/>
      <c r="RM54" s="55"/>
      <c r="RN54" s="55"/>
      <c r="RO54" s="55"/>
      <c r="RP54" s="55"/>
      <c r="RQ54" s="55"/>
      <c r="RR54" s="55"/>
      <c r="RS54" s="55"/>
      <c r="RT54" s="55"/>
      <c r="RU54" s="55"/>
      <c r="RV54" s="55"/>
      <c r="RW54" s="55"/>
      <c r="RX54" s="55"/>
      <c r="RY54" s="55"/>
      <c r="RZ54" s="55"/>
      <c r="SA54" s="60"/>
      <c r="SB54" s="42"/>
      <c r="SC54" s="69"/>
      <c r="SD54" s="2"/>
      <c r="SE54" s="2"/>
      <c r="SF54" s="2"/>
      <c r="SG54" s="2"/>
      <c r="SH54" s="2"/>
      <c r="SI54" s="2"/>
      <c r="SJ54" s="2"/>
      <c r="SK54" s="87"/>
      <c r="SL54" s="2"/>
      <c r="SM54" s="98"/>
      <c r="SN54" s="108"/>
      <c r="SO54" s="108"/>
      <c r="SP54" s="108"/>
      <c r="SQ54" s="108"/>
      <c r="SR54" s="108"/>
      <c r="SS54" s="108"/>
      <c r="ST54" s="108"/>
      <c r="SU54" s="108"/>
      <c r="SV54" s="108"/>
      <c r="SW54" s="108"/>
      <c r="SX54" s="108"/>
      <c r="SY54" s="108"/>
      <c r="SZ54" s="108"/>
      <c r="TA54" s="119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31"/>
      <c r="K55" s="2"/>
      <c r="L55" s="44" t="s">
        <v>14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50"/>
      <c r="X55" s="53">
        <f>データ!BL6</f>
        <v>92.01</v>
      </c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61"/>
      <c r="AR55" s="53">
        <f>データ!BM6</f>
        <v>115.93</v>
      </c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61"/>
      <c r="BL55" s="53">
        <f>データ!BN6</f>
        <v>118.96</v>
      </c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61"/>
      <c r="CF55" s="53">
        <f>データ!BO6</f>
        <v>148.52000000000001</v>
      </c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61"/>
      <c r="CZ55" s="53">
        <f>データ!BP6</f>
        <v>160.9</v>
      </c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61"/>
      <c r="DT55" s="42"/>
      <c r="DU55" s="69"/>
      <c r="DV55" s="2"/>
      <c r="DW55" s="2"/>
      <c r="DX55" s="2"/>
      <c r="DY55" s="2"/>
      <c r="DZ55" s="2"/>
      <c r="EA55" s="2"/>
      <c r="EB55" s="2"/>
      <c r="EC55" s="2"/>
      <c r="ED55" s="31"/>
      <c r="EE55" s="2"/>
      <c r="EF55" s="44" t="s">
        <v>14</v>
      </c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50"/>
      <c r="ER55" s="53">
        <f>データ!BW6</f>
        <v>22.13</v>
      </c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61"/>
      <c r="FL55" s="53">
        <f>データ!BX6</f>
        <v>17.53</v>
      </c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61"/>
      <c r="GF55" s="53">
        <f>データ!BY6</f>
        <v>17.079999999999998</v>
      </c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61"/>
      <c r="GZ55" s="53">
        <f>データ!BZ6</f>
        <v>20.43</v>
      </c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61"/>
      <c r="HT55" s="53">
        <f>データ!CA6</f>
        <v>19.53</v>
      </c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61"/>
      <c r="IN55" s="42"/>
      <c r="IO55" s="69"/>
      <c r="IP55" s="2"/>
      <c r="IQ55" s="2"/>
      <c r="IR55" s="2"/>
      <c r="IS55" s="2"/>
      <c r="IT55" s="2"/>
      <c r="IU55" s="2"/>
      <c r="IV55" s="2"/>
      <c r="IW55" s="2"/>
      <c r="IX55" s="31"/>
      <c r="IY55" s="2"/>
      <c r="IZ55" s="44" t="s">
        <v>14</v>
      </c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50"/>
      <c r="JL55" s="53">
        <f>データ!CH6</f>
        <v>34.5</v>
      </c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61"/>
      <c r="KF55" s="53">
        <f>データ!CI6</f>
        <v>42.6</v>
      </c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61"/>
      <c r="KZ55" s="53">
        <f>データ!CJ6</f>
        <v>45.45</v>
      </c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61"/>
      <c r="LT55" s="53">
        <f>データ!CK6</f>
        <v>46.55</v>
      </c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61"/>
      <c r="MN55" s="53">
        <f>データ!CL6</f>
        <v>51.4</v>
      </c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61"/>
      <c r="NH55" s="42"/>
      <c r="NI55" s="69"/>
      <c r="NJ55" s="2"/>
      <c r="NK55" s="2"/>
      <c r="NL55" s="2"/>
      <c r="NM55" s="2"/>
      <c r="NN55" s="2"/>
      <c r="NO55" s="2"/>
      <c r="NP55" s="2"/>
      <c r="NQ55" s="2"/>
      <c r="NR55" s="31"/>
      <c r="NS55" s="2"/>
      <c r="NT55" s="44" t="s">
        <v>14</v>
      </c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50"/>
      <c r="OF55" s="53">
        <f>データ!CS6</f>
        <v>75</v>
      </c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61"/>
      <c r="OZ55" s="53">
        <f>データ!CT6</f>
        <v>75</v>
      </c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61"/>
      <c r="PT55" s="53">
        <f>データ!CU6</f>
        <v>75</v>
      </c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61"/>
      <c r="QN55" s="53">
        <f>データ!CV6</f>
        <v>75</v>
      </c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61"/>
      <c r="RH55" s="53">
        <f>データ!CW6</f>
        <v>75</v>
      </c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61"/>
      <c r="SB55" s="42"/>
      <c r="SC55" s="69"/>
      <c r="SD55" s="2"/>
      <c r="SE55" s="2"/>
      <c r="SF55" s="2"/>
      <c r="SG55" s="2"/>
      <c r="SH55" s="2"/>
      <c r="SI55" s="2"/>
      <c r="SJ55" s="2"/>
      <c r="SK55" s="87"/>
      <c r="SL55" s="2"/>
      <c r="SM55" s="98"/>
      <c r="SN55" s="108"/>
      <c r="SO55" s="108"/>
      <c r="SP55" s="108"/>
      <c r="SQ55" s="108"/>
      <c r="SR55" s="108"/>
      <c r="SS55" s="108"/>
      <c r="ST55" s="108"/>
      <c r="SU55" s="108"/>
      <c r="SV55" s="108"/>
      <c r="SW55" s="108"/>
      <c r="SX55" s="108"/>
      <c r="SY55" s="108"/>
      <c r="SZ55" s="108"/>
      <c r="TA55" s="119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31"/>
      <c r="K56" s="2"/>
      <c r="L56" s="44" t="s">
        <v>33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50"/>
      <c r="X56" s="53">
        <f>データ!BQ6</f>
        <v>94.91</v>
      </c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61"/>
      <c r="AR56" s="53">
        <f>データ!BR6</f>
        <v>90.22</v>
      </c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61"/>
      <c r="BL56" s="53">
        <f>データ!BS6</f>
        <v>90.8</v>
      </c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61"/>
      <c r="CF56" s="53">
        <f>データ!BT6</f>
        <v>93.49</v>
      </c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61"/>
      <c r="CZ56" s="53">
        <f>データ!BU6</f>
        <v>94.77</v>
      </c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61"/>
      <c r="DT56" s="2"/>
      <c r="DU56" s="69"/>
      <c r="DV56" s="2"/>
      <c r="DW56" s="2"/>
      <c r="DX56" s="2"/>
      <c r="DY56" s="2"/>
      <c r="DZ56" s="2"/>
      <c r="EA56" s="2"/>
      <c r="EB56" s="2"/>
      <c r="EC56" s="2"/>
      <c r="ED56" s="31"/>
      <c r="EE56" s="2"/>
      <c r="EF56" s="44" t="s">
        <v>33</v>
      </c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50"/>
      <c r="ER56" s="53">
        <f>データ!CB6</f>
        <v>47.36</v>
      </c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61"/>
      <c r="FL56" s="53">
        <f>データ!CC6</f>
        <v>49.94</v>
      </c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61"/>
      <c r="GF56" s="53">
        <f>データ!CD6</f>
        <v>50.56</v>
      </c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61"/>
      <c r="GZ56" s="53">
        <f>データ!CE6</f>
        <v>49.4</v>
      </c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61"/>
      <c r="HT56" s="53">
        <f>データ!CF6</f>
        <v>49.51</v>
      </c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61"/>
      <c r="IN56" s="2"/>
      <c r="IO56" s="69"/>
      <c r="IP56" s="2"/>
      <c r="IQ56" s="2"/>
      <c r="IR56" s="2"/>
      <c r="IS56" s="2"/>
      <c r="IT56" s="2"/>
      <c r="IU56" s="2"/>
      <c r="IV56" s="2"/>
      <c r="IW56" s="2"/>
      <c r="IX56" s="31"/>
      <c r="IY56" s="2"/>
      <c r="IZ56" s="44" t="s">
        <v>33</v>
      </c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50"/>
      <c r="JL56" s="53">
        <f>データ!CM6</f>
        <v>35.22</v>
      </c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61"/>
      <c r="KF56" s="53">
        <f>データ!CN6</f>
        <v>34.92</v>
      </c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61"/>
      <c r="KZ56" s="53">
        <f>データ!CO6</f>
        <v>34.19</v>
      </c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61"/>
      <c r="LT56" s="53">
        <f>データ!CP6</f>
        <v>36.65</v>
      </c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61"/>
      <c r="MN56" s="53">
        <f>データ!CQ6</f>
        <v>33.29</v>
      </c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61"/>
      <c r="NH56" s="2"/>
      <c r="NI56" s="69"/>
      <c r="NJ56" s="2"/>
      <c r="NK56" s="2"/>
      <c r="NL56" s="2"/>
      <c r="NM56" s="2"/>
      <c r="NN56" s="2"/>
      <c r="NO56" s="2"/>
      <c r="NP56" s="2"/>
      <c r="NQ56" s="2"/>
      <c r="NR56" s="31"/>
      <c r="NS56" s="2"/>
      <c r="NT56" s="44" t="s">
        <v>33</v>
      </c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50"/>
      <c r="OF56" s="53">
        <f>データ!CX6</f>
        <v>51.42</v>
      </c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61"/>
      <c r="OZ56" s="53">
        <f>データ!CY6</f>
        <v>50.9</v>
      </c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61"/>
      <c r="PT56" s="53">
        <f>データ!CZ6</f>
        <v>49.05</v>
      </c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61"/>
      <c r="QN56" s="53">
        <f>データ!DA6</f>
        <v>50.94</v>
      </c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61"/>
      <c r="RH56" s="53">
        <f>データ!DB6</f>
        <v>49.76</v>
      </c>
      <c r="RI56" s="56"/>
      <c r="RJ56" s="56"/>
      <c r="RK56" s="56"/>
      <c r="RL56" s="56"/>
      <c r="RM56" s="56"/>
      <c r="RN56" s="56"/>
      <c r="RO56" s="56"/>
      <c r="RP56" s="56"/>
      <c r="RQ56" s="56"/>
      <c r="RR56" s="56"/>
      <c r="RS56" s="56"/>
      <c r="RT56" s="56"/>
      <c r="RU56" s="56"/>
      <c r="RV56" s="56"/>
      <c r="RW56" s="56"/>
      <c r="RX56" s="56"/>
      <c r="RY56" s="56"/>
      <c r="RZ56" s="56"/>
      <c r="SA56" s="61"/>
      <c r="SB56" s="2"/>
      <c r="SC56" s="69"/>
      <c r="SD56" s="2"/>
      <c r="SE56" s="2"/>
      <c r="SF56" s="2"/>
      <c r="SG56" s="2"/>
      <c r="SH56" s="2"/>
      <c r="SI56" s="2"/>
      <c r="SJ56" s="2"/>
      <c r="SK56" s="87"/>
      <c r="SL56" s="2"/>
      <c r="SM56" s="98"/>
      <c r="SN56" s="108"/>
      <c r="SO56" s="108"/>
      <c r="SP56" s="108"/>
      <c r="SQ56" s="108"/>
      <c r="SR56" s="108"/>
      <c r="SS56" s="108"/>
      <c r="ST56" s="108"/>
      <c r="SU56" s="108"/>
      <c r="SV56" s="108"/>
      <c r="SW56" s="108"/>
      <c r="SX56" s="108"/>
      <c r="SY56" s="108"/>
      <c r="SZ56" s="108"/>
      <c r="TA56" s="119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32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70"/>
      <c r="DV57" s="2"/>
      <c r="DW57" s="2"/>
      <c r="DX57" s="2"/>
      <c r="DY57" s="2"/>
      <c r="DZ57" s="2"/>
      <c r="EA57" s="2"/>
      <c r="EB57" s="2"/>
      <c r="EC57" s="2"/>
      <c r="ED57" s="32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70"/>
      <c r="IP57" s="2"/>
      <c r="IQ57" s="2"/>
      <c r="IR57" s="2"/>
      <c r="IS57" s="2"/>
      <c r="IT57" s="2"/>
      <c r="IU57" s="2"/>
      <c r="IV57" s="2"/>
      <c r="IW57" s="2"/>
      <c r="IX57" s="32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70"/>
      <c r="NJ57" s="2"/>
      <c r="NK57" s="2"/>
      <c r="NL57" s="2"/>
      <c r="NM57" s="2"/>
      <c r="NN57" s="2"/>
      <c r="NO57" s="2"/>
      <c r="NP57" s="2"/>
      <c r="NQ57" s="2"/>
      <c r="NR57" s="32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70"/>
      <c r="SD57" s="2"/>
      <c r="SE57" s="2"/>
      <c r="SF57" s="2"/>
      <c r="SG57" s="2"/>
      <c r="SH57" s="2"/>
      <c r="SI57" s="2"/>
      <c r="SJ57" s="2"/>
      <c r="SK57" s="87"/>
      <c r="SL57" s="2"/>
      <c r="SM57" s="98"/>
      <c r="SN57" s="108"/>
      <c r="SO57" s="108"/>
      <c r="SP57" s="108"/>
      <c r="SQ57" s="108"/>
      <c r="SR57" s="108"/>
      <c r="SS57" s="108"/>
      <c r="ST57" s="108"/>
      <c r="SU57" s="108"/>
      <c r="SV57" s="108"/>
      <c r="SW57" s="108"/>
      <c r="SX57" s="108"/>
      <c r="SY57" s="108"/>
      <c r="SZ57" s="108"/>
      <c r="TA57" s="119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1"/>
      <c r="DW58" s="1"/>
      <c r="DX58" s="1"/>
      <c r="DY58" s="1"/>
      <c r="DZ58" s="1"/>
      <c r="EA58" s="1"/>
      <c r="EB58" s="1"/>
      <c r="EC58" s="1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1"/>
      <c r="IQ58" s="1"/>
      <c r="IR58" s="1"/>
      <c r="IS58" s="1"/>
      <c r="IT58" s="1"/>
      <c r="IU58" s="1"/>
      <c r="IV58" s="1"/>
      <c r="IW58" s="1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1"/>
      <c r="NK58" s="1"/>
      <c r="NL58" s="1"/>
      <c r="NM58" s="1"/>
      <c r="NN58" s="1"/>
      <c r="NO58" s="1"/>
      <c r="NP58" s="1"/>
      <c r="NQ58" s="1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87"/>
      <c r="SL58" s="2"/>
      <c r="SM58" s="98"/>
      <c r="SN58" s="108"/>
      <c r="SO58" s="108"/>
      <c r="SP58" s="108"/>
      <c r="SQ58" s="108"/>
      <c r="SR58" s="108"/>
      <c r="SS58" s="108"/>
      <c r="ST58" s="108"/>
      <c r="SU58" s="108"/>
      <c r="SV58" s="108"/>
      <c r="SW58" s="108"/>
      <c r="SX58" s="108"/>
      <c r="SY58" s="108"/>
      <c r="SZ58" s="108"/>
      <c r="TA58" s="119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1"/>
      <c r="DW59" s="1"/>
      <c r="DX59" s="1"/>
      <c r="DY59" s="1"/>
      <c r="DZ59" s="1"/>
      <c r="EA59" s="1"/>
      <c r="EB59" s="1"/>
      <c r="EC59" s="1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1"/>
      <c r="IQ59" s="1"/>
      <c r="IR59" s="1"/>
      <c r="IS59" s="1"/>
      <c r="IT59" s="1"/>
      <c r="IU59" s="1"/>
      <c r="IV59" s="1"/>
      <c r="IW59" s="1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1"/>
      <c r="NK59" s="1"/>
      <c r="NL59" s="1"/>
      <c r="NM59" s="1"/>
      <c r="NN59" s="1"/>
      <c r="NO59" s="1"/>
      <c r="NP59" s="1"/>
      <c r="NQ59" s="1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87"/>
      <c r="SL59" s="2"/>
      <c r="SM59" s="98"/>
      <c r="SN59" s="108"/>
      <c r="SO59" s="108"/>
      <c r="SP59" s="108"/>
      <c r="SQ59" s="108"/>
      <c r="SR59" s="108"/>
      <c r="SS59" s="108"/>
      <c r="ST59" s="108"/>
      <c r="SU59" s="108"/>
      <c r="SV59" s="108"/>
      <c r="SW59" s="108"/>
      <c r="SX59" s="108"/>
      <c r="SY59" s="108"/>
      <c r="SZ59" s="108"/>
      <c r="TA59" s="119"/>
    </row>
    <row r="60" spans="1:521" ht="13.5" customHeight="1">
      <c r="A60" s="2"/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48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48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48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"/>
      <c r="BL60" s="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48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48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48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"/>
      <c r="DU60" s="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48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48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48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"/>
      <c r="GE60" s="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48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48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48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"/>
      <c r="IN60" s="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48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48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48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"/>
      <c r="KX60" s="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"/>
      <c r="LJ60" s="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48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48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48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"/>
      <c r="NS60" s="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48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48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48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"/>
      <c r="QC60" s="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48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48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48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87"/>
      <c r="SL60" s="2"/>
      <c r="SM60" s="98"/>
      <c r="SN60" s="108"/>
      <c r="SO60" s="108"/>
      <c r="SP60" s="108"/>
      <c r="SQ60" s="108"/>
      <c r="SR60" s="108"/>
      <c r="SS60" s="108"/>
      <c r="ST60" s="108"/>
      <c r="SU60" s="108"/>
      <c r="SV60" s="108"/>
      <c r="SW60" s="108"/>
      <c r="SX60" s="108"/>
      <c r="SY60" s="108"/>
      <c r="SZ60" s="108"/>
      <c r="TA60" s="119"/>
    </row>
    <row r="61" spans="1:521" ht="13.5" customHeight="1">
      <c r="A61" s="2"/>
      <c r="B61" s="1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88"/>
      <c r="SL61" s="2"/>
      <c r="SM61" s="98"/>
      <c r="SN61" s="108"/>
      <c r="SO61" s="108"/>
      <c r="SP61" s="108"/>
      <c r="SQ61" s="108"/>
      <c r="SR61" s="108"/>
      <c r="SS61" s="108"/>
      <c r="ST61" s="108"/>
      <c r="SU61" s="108"/>
      <c r="SV61" s="108"/>
      <c r="SW61" s="108"/>
      <c r="SX61" s="108"/>
      <c r="SY61" s="108"/>
      <c r="SZ61" s="108"/>
      <c r="TA61" s="119"/>
    </row>
    <row r="62" spans="1:521" ht="13.5" customHeight="1">
      <c r="A62" s="2"/>
      <c r="B62" s="11" t="s">
        <v>43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85"/>
      <c r="SL62" s="2"/>
      <c r="SM62" s="98"/>
      <c r="SN62" s="108"/>
      <c r="SO62" s="108"/>
      <c r="SP62" s="108"/>
      <c r="SQ62" s="108"/>
      <c r="SR62" s="108"/>
      <c r="SS62" s="108"/>
      <c r="ST62" s="108"/>
      <c r="SU62" s="108"/>
      <c r="SV62" s="108"/>
      <c r="SW62" s="108"/>
      <c r="SX62" s="108"/>
      <c r="SY62" s="108"/>
      <c r="SZ62" s="108"/>
      <c r="TA62" s="119"/>
    </row>
    <row r="63" spans="1:521" ht="13.5" customHeight="1">
      <c r="A63" s="2"/>
      <c r="B63" s="1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86"/>
      <c r="SL63" s="2"/>
      <c r="SM63" s="98"/>
      <c r="SN63" s="108"/>
      <c r="SO63" s="108"/>
      <c r="SP63" s="108"/>
      <c r="SQ63" s="108"/>
      <c r="SR63" s="108"/>
      <c r="SS63" s="108"/>
      <c r="ST63" s="108"/>
      <c r="SU63" s="108"/>
      <c r="SV63" s="108"/>
      <c r="SW63" s="108"/>
      <c r="SX63" s="108"/>
      <c r="SY63" s="108"/>
      <c r="SZ63" s="108"/>
      <c r="TA63" s="119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87"/>
      <c r="SL64" s="2"/>
      <c r="SM64" s="98"/>
      <c r="SN64" s="108"/>
      <c r="SO64" s="108"/>
      <c r="SP64" s="108"/>
      <c r="SQ64" s="108"/>
      <c r="SR64" s="108"/>
      <c r="SS64" s="108"/>
      <c r="ST64" s="108"/>
      <c r="SU64" s="108"/>
      <c r="SV64" s="108"/>
      <c r="SW64" s="108"/>
      <c r="SX64" s="108"/>
      <c r="SY64" s="108"/>
      <c r="SZ64" s="108"/>
      <c r="TA64" s="119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34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7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34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7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34"/>
      <c r="MI65" s="40"/>
      <c r="MJ65" s="40"/>
      <c r="MK65" s="40"/>
      <c r="ML65" s="40"/>
      <c r="MM65" s="40"/>
      <c r="MN65" s="40"/>
      <c r="MO65" s="40"/>
      <c r="MP65" s="40"/>
      <c r="MQ65" s="40"/>
      <c r="MR65" s="40"/>
      <c r="MS65" s="40"/>
      <c r="MT65" s="40"/>
      <c r="MU65" s="40"/>
      <c r="MV65" s="40"/>
      <c r="MW65" s="40"/>
      <c r="MX65" s="40"/>
      <c r="MY65" s="40"/>
      <c r="MZ65" s="40"/>
      <c r="NA65" s="40"/>
      <c r="NB65" s="40"/>
      <c r="NC65" s="40"/>
      <c r="ND65" s="40"/>
      <c r="NE65" s="40"/>
      <c r="NF65" s="40"/>
      <c r="NG65" s="40"/>
      <c r="NH65" s="40"/>
      <c r="NI65" s="40"/>
      <c r="NJ65" s="40"/>
      <c r="NK65" s="40"/>
      <c r="NL65" s="40"/>
      <c r="NM65" s="40"/>
      <c r="NN65" s="40"/>
      <c r="NO65" s="40"/>
      <c r="NP65" s="40"/>
      <c r="NQ65" s="40"/>
      <c r="NR65" s="40"/>
      <c r="NS65" s="40"/>
      <c r="NT65" s="40"/>
      <c r="NU65" s="40"/>
      <c r="NV65" s="40"/>
      <c r="NW65" s="40"/>
      <c r="NX65" s="40"/>
      <c r="NY65" s="40"/>
      <c r="NZ65" s="40"/>
      <c r="OA65" s="40"/>
      <c r="OB65" s="40"/>
      <c r="OC65" s="40"/>
      <c r="OD65" s="40"/>
      <c r="OE65" s="40"/>
      <c r="OF65" s="40"/>
      <c r="OG65" s="40"/>
      <c r="OH65" s="40"/>
      <c r="OI65" s="40"/>
      <c r="OJ65" s="40"/>
      <c r="OK65" s="40"/>
      <c r="OL65" s="40"/>
      <c r="OM65" s="40"/>
      <c r="ON65" s="40"/>
      <c r="OO65" s="40"/>
      <c r="OP65" s="40"/>
      <c r="OQ65" s="40"/>
      <c r="OR65" s="40"/>
      <c r="OS65" s="40"/>
      <c r="OT65" s="40"/>
      <c r="OU65" s="40"/>
      <c r="OV65" s="40"/>
      <c r="OW65" s="40"/>
      <c r="OX65" s="40"/>
      <c r="OY65" s="40"/>
      <c r="OZ65" s="40"/>
      <c r="PA65" s="40"/>
      <c r="PB65" s="40"/>
      <c r="PC65" s="40"/>
      <c r="PD65" s="40"/>
      <c r="PE65" s="40"/>
      <c r="PF65" s="40"/>
      <c r="PG65" s="40"/>
      <c r="PH65" s="40"/>
      <c r="PI65" s="40"/>
      <c r="PJ65" s="40"/>
      <c r="PK65" s="40"/>
      <c r="PL65" s="40"/>
      <c r="PM65" s="40"/>
      <c r="PN65" s="40"/>
      <c r="PO65" s="40"/>
      <c r="PP65" s="40"/>
      <c r="PQ65" s="40"/>
      <c r="PR65" s="40"/>
      <c r="PS65" s="40"/>
      <c r="PT65" s="40"/>
      <c r="PU65" s="40"/>
      <c r="PV65" s="40"/>
      <c r="PW65" s="40"/>
      <c r="PX65" s="40"/>
      <c r="PY65" s="40"/>
      <c r="PZ65" s="40"/>
      <c r="QA65" s="40"/>
      <c r="QB65" s="40"/>
      <c r="QC65" s="40"/>
      <c r="QD65" s="40"/>
      <c r="QE65" s="40"/>
      <c r="QF65" s="40"/>
      <c r="QG65" s="40"/>
      <c r="QH65" s="40"/>
      <c r="QI65" s="40"/>
      <c r="QJ65" s="40"/>
      <c r="QK65" s="40"/>
      <c r="QL65" s="40"/>
      <c r="QM65" s="40"/>
      <c r="QN65" s="40"/>
      <c r="QO65" s="40"/>
      <c r="QP65" s="40"/>
      <c r="QQ65" s="40"/>
      <c r="QR65" s="40"/>
      <c r="QS65" s="40"/>
      <c r="QT65" s="40"/>
      <c r="QU65" s="40"/>
      <c r="QV65" s="40"/>
      <c r="QW65" s="40"/>
      <c r="QX65" s="40"/>
      <c r="QY65" s="40"/>
      <c r="QZ65" s="40"/>
      <c r="RA65" s="40"/>
      <c r="RB65" s="40"/>
      <c r="RC65" s="40"/>
      <c r="RD65" s="40"/>
      <c r="RE65" s="40"/>
      <c r="RF65" s="40"/>
      <c r="RG65" s="40"/>
      <c r="RH65" s="40"/>
      <c r="RI65" s="40"/>
      <c r="RJ65" s="40"/>
      <c r="RK65" s="40"/>
      <c r="RL65" s="40"/>
      <c r="RM65" s="40"/>
      <c r="RN65" s="40"/>
      <c r="RO65" s="40"/>
      <c r="RP65" s="40"/>
      <c r="RQ65" s="40"/>
      <c r="RR65" s="40"/>
      <c r="RS65" s="40"/>
      <c r="RT65" s="40"/>
      <c r="RU65" s="40"/>
      <c r="RV65" s="40"/>
      <c r="RW65" s="40"/>
      <c r="RX65" s="40"/>
      <c r="RY65" s="40"/>
      <c r="RZ65" s="40"/>
      <c r="SA65" s="40"/>
      <c r="SB65" s="40"/>
      <c r="SC65" s="71"/>
      <c r="SD65" s="2"/>
      <c r="SE65" s="2"/>
      <c r="SF65" s="2"/>
      <c r="SG65" s="2"/>
      <c r="SH65" s="2"/>
      <c r="SI65" s="2"/>
      <c r="SJ65" s="2"/>
      <c r="SK65" s="87"/>
      <c r="SL65" s="2"/>
      <c r="SM65" s="99"/>
      <c r="SN65" s="107"/>
      <c r="SO65" s="107"/>
      <c r="SP65" s="107"/>
      <c r="SQ65" s="107"/>
      <c r="SR65" s="107"/>
      <c r="SS65" s="107"/>
      <c r="ST65" s="107"/>
      <c r="SU65" s="107"/>
      <c r="SV65" s="107"/>
      <c r="SW65" s="107"/>
      <c r="SX65" s="107"/>
      <c r="SY65" s="107"/>
      <c r="SZ65" s="107"/>
      <c r="TA65" s="120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35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7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35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7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35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72"/>
      <c r="SD66" s="2"/>
      <c r="SE66" s="2"/>
      <c r="SF66" s="2"/>
      <c r="SG66" s="2"/>
      <c r="SH66" s="2"/>
      <c r="SI66" s="2"/>
      <c r="SJ66" s="2"/>
      <c r="SK66" s="87"/>
      <c r="SL66" s="2"/>
      <c r="SM66" s="96" t="s">
        <v>44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17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35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7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35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7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35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72"/>
      <c r="SD67" s="2"/>
      <c r="SE67" s="2"/>
      <c r="SF67" s="2"/>
      <c r="SG67" s="2"/>
      <c r="SH67" s="2"/>
      <c r="SI67" s="2"/>
      <c r="SJ67" s="2"/>
      <c r="SK67" s="87"/>
      <c r="SL67" s="2"/>
      <c r="SM67" s="97"/>
      <c r="SN67" s="106"/>
      <c r="SO67" s="106"/>
      <c r="SP67" s="106"/>
      <c r="SQ67" s="106"/>
      <c r="SR67" s="106"/>
      <c r="SS67" s="106"/>
      <c r="ST67" s="106"/>
      <c r="SU67" s="106"/>
      <c r="SV67" s="106"/>
      <c r="SW67" s="106"/>
      <c r="SX67" s="106"/>
      <c r="SY67" s="106"/>
      <c r="SZ67" s="106"/>
      <c r="TA67" s="118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35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7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35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7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35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72"/>
      <c r="SD68" s="2"/>
      <c r="SE68" s="2"/>
      <c r="SF68" s="2"/>
      <c r="SG68" s="2"/>
      <c r="SH68" s="2"/>
      <c r="SI68" s="2"/>
      <c r="SJ68" s="2"/>
      <c r="SK68" s="87"/>
      <c r="SL68" s="2"/>
      <c r="SM68" s="98" t="s">
        <v>103</v>
      </c>
      <c r="SN68" s="108"/>
      <c r="SO68" s="108"/>
      <c r="SP68" s="108"/>
      <c r="SQ68" s="108"/>
      <c r="SR68" s="108"/>
      <c r="SS68" s="108"/>
      <c r="ST68" s="108"/>
      <c r="SU68" s="108"/>
      <c r="SV68" s="108"/>
      <c r="SW68" s="108"/>
      <c r="SX68" s="108"/>
      <c r="SY68" s="108"/>
      <c r="SZ68" s="108"/>
      <c r="TA68" s="119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35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7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35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7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35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  <c r="QP69" s="41"/>
      <c r="QQ69" s="41"/>
      <c r="QR69" s="41"/>
      <c r="QS69" s="41"/>
      <c r="QT69" s="41"/>
      <c r="QU69" s="41"/>
      <c r="QV69" s="41"/>
      <c r="QW69" s="41"/>
      <c r="QX69" s="41"/>
      <c r="QY69" s="41"/>
      <c r="QZ69" s="41"/>
      <c r="RA69" s="41"/>
      <c r="RB69" s="41"/>
      <c r="RC69" s="41"/>
      <c r="RD69" s="41"/>
      <c r="RE69" s="41"/>
      <c r="RF69" s="41"/>
      <c r="RG69" s="41"/>
      <c r="RH69" s="41"/>
      <c r="RI69" s="41"/>
      <c r="RJ69" s="41"/>
      <c r="RK69" s="41"/>
      <c r="RL69" s="41"/>
      <c r="RM69" s="41"/>
      <c r="RN69" s="41"/>
      <c r="RO69" s="41"/>
      <c r="RP69" s="41"/>
      <c r="RQ69" s="41"/>
      <c r="RR69" s="41"/>
      <c r="RS69" s="41"/>
      <c r="RT69" s="41"/>
      <c r="RU69" s="41"/>
      <c r="RV69" s="41"/>
      <c r="RW69" s="41"/>
      <c r="RX69" s="41"/>
      <c r="RY69" s="41"/>
      <c r="RZ69" s="41"/>
      <c r="SA69" s="41"/>
      <c r="SB69" s="41"/>
      <c r="SC69" s="72"/>
      <c r="SD69" s="2"/>
      <c r="SE69" s="2"/>
      <c r="SF69" s="2"/>
      <c r="SG69" s="2"/>
      <c r="SH69" s="2"/>
      <c r="SI69" s="2"/>
      <c r="SJ69" s="2"/>
      <c r="SK69" s="87"/>
      <c r="SL69" s="2"/>
      <c r="SM69" s="98"/>
      <c r="SN69" s="108"/>
      <c r="SO69" s="108"/>
      <c r="SP69" s="108"/>
      <c r="SQ69" s="108"/>
      <c r="SR69" s="108"/>
      <c r="SS69" s="108"/>
      <c r="ST69" s="108"/>
      <c r="SU69" s="108"/>
      <c r="SV69" s="108"/>
      <c r="SW69" s="108"/>
      <c r="SX69" s="108"/>
      <c r="SY69" s="108"/>
      <c r="SZ69" s="108"/>
      <c r="TA69" s="119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35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7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35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7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35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  <c r="OJ70" s="41"/>
      <c r="OK70" s="41"/>
      <c r="OL70" s="41"/>
      <c r="OM70" s="41"/>
      <c r="ON70" s="41"/>
      <c r="OO70" s="41"/>
      <c r="OP70" s="41"/>
      <c r="OQ70" s="41"/>
      <c r="OR70" s="41"/>
      <c r="OS70" s="41"/>
      <c r="OT70" s="41"/>
      <c r="OU70" s="41"/>
      <c r="OV70" s="41"/>
      <c r="OW70" s="41"/>
      <c r="OX70" s="41"/>
      <c r="OY70" s="41"/>
      <c r="OZ70" s="41"/>
      <c r="PA70" s="41"/>
      <c r="PB70" s="41"/>
      <c r="PC70" s="41"/>
      <c r="PD70" s="41"/>
      <c r="PE70" s="41"/>
      <c r="PF70" s="41"/>
      <c r="PG70" s="41"/>
      <c r="PH70" s="41"/>
      <c r="PI70" s="41"/>
      <c r="PJ70" s="41"/>
      <c r="PK70" s="41"/>
      <c r="PL70" s="41"/>
      <c r="PM70" s="41"/>
      <c r="PN70" s="41"/>
      <c r="PO70" s="41"/>
      <c r="PP70" s="41"/>
      <c r="PQ70" s="41"/>
      <c r="PR70" s="41"/>
      <c r="PS70" s="41"/>
      <c r="PT70" s="41"/>
      <c r="PU70" s="41"/>
      <c r="PV70" s="41"/>
      <c r="PW70" s="41"/>
      <c r="PX70" s="41"/>
      <c r="PY70" s="41"/>
      <c r="PZ70" s="41"/>
      <c r="QA70" s="41"/>
      <c r="QB70" s="41"/>
      <c r="QC70" s="41"/>
      <c r="QD70" s="41"/>
      <c r="QE70" s="41"/>
      <c r="QF70" s="41"/>
      <c r="QG70" s="41"/>
      <c r="QH70" s="41"/>
      <c r="QI70" s="41"/>
      <c r="QJ70" s="41"/>
      <c r="QK70" s="41"/>
      <c r="QL70" s="41"/>
      <c r="QM70" s="41"/>
      <c r="QN70" s="41"/>
      <c r="QO70" s="41"/>
      <c r="QP70" s="41"/>
      <c r="QQ70" s="41"/>
      <c r="QR70" s="41"/>
      <c r="QS70" s="41"/>
      <c r="QT70" s="41"/>
      <c r="QU70" s="41"/>
      <c r="QV70" s="41"/>
      <c r="QW70" s="41"/>
      <c r="QX70" s="41"/>
      <c r="QY70" s="41"/>
      <c r="QZ70" s="41"/>
      <c r="RA70" s="41"/>
      <c r="RB70" s="41"/>
      <c r="RC70" s="41"/>
      <c r="RD70" s="41"/>
      <c r="RE70" s="41"/>
      <c r="RF70" s="41"/>
      <c r="RG70" s="41"/>
      <c r="RH70" s="41"/>
      <c r="RI70" s="41"/>
      <c r="RJ70" s="41"/>
      <c r="RK70" s="41"/>
      <c r="RL70" s="41"/>
      <c r="RM70" s="41"/>
      <c r="RN70" s="41"/>
      <c r="RO70" s="41"/>
      <c r="RP70" s="41"/>
      <c r="RQ70" s="41"/>
      <c r="RR70" s="41"/>
      <c r="RS70" s="41"/>
      <c r="RT70" s="41"/>
      <c r="RU70" s="41"/>
      <c r="RV70" s="41"/>
      <c r="RW70" s="41"/>
      <c r="RX70" s="41"/>
      <c r="RY70" s="41"/>
      <c r="RZ70" s="41"/>
      <c r="SA70" s="41"/>
      <c r="SB70" s="41"/>
      <c r="SC70" s="72"/>
      <c r="SD70" s="2"/>
      <c r="SE70" s="2"/>
      <c r="SF70" s="2"/>
      <c r="SG70" s="2"/>
      <c r="SH70" s="2"/>
      <c r="SI70" s="2"/>
      <c r="SJ70" s="2"/>
      <c r="SK70" s="87"/>
      <c r="SL70" s="2"/>
      <c r="SM70" s="98"/>
      <c r="SN70" s="108"/>
      <c r="SO70" s="108"/>
      <c r="SP70" s="108"/>
      <c r="SQ70" s="108"/>
      <c r="SR70" s="108"/>
      <c r="SS70" s="108"/>
      <c r="ST70" s="108"/>
      <c r="SU70" s="108"/>
      <c r="SV70" s="108"/>
      <c r="SW70" s="108"/>
      <c r="SX70" s="108"/>
      <c r="SY70" s="108"/>
      <c r="SZ70" s="108"/>
      <c r="TA70" s="119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35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7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35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7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35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  <c r="OJ71" s="41"/>
      <c r="OK71" s="41"/>
      <c r="OL71" s="41"/>
      <c r="OM71" s="41"/>
      <c r="ON71" s="41"/>
      <c r="OO71" s="41"/>
      <c r="OP71" s="41"/>
      <c r="OQ71" s="41"/>
      <c r="OR71" s="41"/>
      <c r="OS71" s="41"/>
      <c r="OT71" s="41"/>
      <c r="OU71" s="41"/>
      <c r="OV71" s="41"/>
      <c r="OW71" s="41"/>
      <c r="OX71" s="41"/>
      <c r="OY71" s="41"/>
      <c r="OZ71" s="41"/>
      <c r="PA71" s="41"/>
      <c r="PB71" s="41"/>
      <c r="PC71" s="41"/>
      <c r="PD71" s="41"/>
      <c r="PE71" s="41"/>
      <c r="PF71" s="41"/>
      <c r="PG71" s="41"/>
      <c r="PH71" s="41"/>
      <c r="PI71" s="41"/>
      <c r="PJ71" s="41"/>
      <c r="PK71" s="41"/>
      <c r="PL71" s="41"/>
      <c r="PM71" s="41"/>
      <c r="PN71" s="41"/>
      <c r="PO71" s="41"/>
      <c r="PP71" s="41"/>
      <c r="PQ71" s="41"/>
      <c r="PR71" s="41"/>
      <c r="PS71" s="41"/>
      <c r="PT71" s="41"/>
      <c r="PU71" s="41"/>
      <c r="PV71" s="41"/>
      <c r="PW71" s="41"/>
      <c r="PX71" s="41"/>
      <c r="PY71" s="41"/>
      <c r="PZ71" s="41"/>
      <c r="QA71" s="41"/>
      <c r="QB71" s="41"/>
      <c r="QC71" s="41"/>
      <c r="QD71" s="41"/>
      <c r="QE71" s="41"/>
      <c r="QF71" s="41"/>
      <c r="QG71" s="41"/>
      <c r="QH71" s="41"/>
      <c r="QI71" s="41"/>
      <c r="QJ71" s="41"/>
      <c r="QK71" s="41"/>
      <c r="QL71" s="41"/>
      <c r="QM71" s="41"/>
      <c r="QN71" s="41"/>
      <c r="QO71" s="41"/>
      <c r="QP71" s="41"/>
      <c r="QQ71" s="41"/>
      <c r="QR71" s="41"/>
      <c r="QS71" s="41"/>
      <c r="QT71" s="41"/>
      <c r="QU71" s="41"/>
      <c r="QV71" s="41"/>
      <c r="QW71" s="41"/>
      <c r="QX71" s="41"/>
      <c r="QY71" s="41"/>
      <c r="QZ71" s="41"/>
      <c r="RA71" s="41"/>
      <c r="RB71" s="41"/>
      <c r="RC71" s="41"/>
      <c r="RD71" s="41"/>
      <c r="RE71" s="41"/>
      <c r="RF71" s="41"/>
      <c r="RG71" s="41"/>
      <c r="RH71" s="41"/>
      <c r="RI71" s="41"/>
      <c r="RJ71" s="41"/>
      <c r="RK71" s="41"/>
      <c r="RL71" s="41"/>
      <c r="RM71" s="41"/>
      <c r="RN71" s="41"/>
      <c r="RO71" s="41"/>
      <c r="RP71" s="41"/>
      <c r="RQ71" s="41"/>
      <c r="RR71" s="41"/>
      <c r="RS71" s="41"/>
      <c r="RT71" s="41"/>
      <c r="RU71" s="41"/>
      <c r="RV71" s="41"/>
      <c r="RW71" s="41"/>
      <c r="RX71" s="41"/>
      <c r="RY71" s="41"/>
      <c r="RZ71" s="41"/>
      <c r="SA71" s="41"/>
      <c r="SB71" s="41"/>
      <c r="SC71" s="72"/>
      <c r="SD71" s="2"/>
      <c r="SE71" s="2"/>
      <c r="SF71" s="2"/>
      <c r="SG71" s="2"/>
      <c r="SH71" s="2"/>
      <c r="SI71" s="2"/>
      <c r="SJ71" s="2"/>
      <c r="SK71" s="87"/>
      <c r="SL71" s="2"/>
      <c r="SM71" s="98"/>
      <c r="SN71" s="108"/>
      <c r="SO71" s="108"/>
      <c r="SP71" s="108"/>
      <c r="SQ71" s="108"/>
      <c r="SR71" s="108"/>
      <c r="SS71" s="108"/>
      <c r="ST71" s="108"/>
      <c r="SU71" s="108"/>
      <c r="SV71" s="108"/>
      <c r="SW71" s="108"/>
      <c r="SX71" s="108"/>
      <c r="SY71" s="108"/>
      <c r="SZ71" s="108"/>
      <c r="TA71" s="119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35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7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35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7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35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41"/>
      <c r="QV72" s="41"/>
      <c r="QW72" s="41"/>
      <c r="QX72" s="41"/>
      <c r="QY72" s="41"/>
      <c r="QZ72" s="41"/>
      <c r="RA72" s="41"/>
      <c r="RB72" s="41"/>
      <c r="RC72" s="41"/>
      <c r="RD72" s="41"/>
      <c r="RE72" s="41"/>
      <c r="RF72" s="41"/>
      <c r="RG72" s="41"/>
      <c r="RH72" s="41"/>
      <c r="RI72" s="41"/>
      <c r="RJ72" s="41"/>
      <c r="RK72" s="41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41"/>
      <c r="SB72" s="41"/>
      <c r="SC72" s="72"/>
      <c r="SD72" s="2"/>
      <c r="SE72" s="2"/>
      <c r="SF72" s="2"/>
      <c r="SG72" s="2"/>
      <c r="SH72" s="2"/>
      <c r="SI72" s="2"/>
      <c r="SJ72" s="2"/>
      <c r="SK72" s="87"/>
      <c r="SL72" s="2"/>
      <c r="SM72" s="98"/>
      <c r="SN72" s="108"/>
      <c r="SO72" s="108"/>
      <c r="SP72" s="108"/>
      <c r="SQ72" s="108"/>
      <c r="SR72" s="108"/>
      <c r="SS72" s="108"/>
      <c r="ST72" s="108"/>
      <c r="SU72" s="108"/>
      <c r="SV72" s="108"/>
      <c r="SW72" s="108"/>
      <c r="SX72" s="108"/>
      <c r="SY72" s="108"/>
      <c r="SZ72" s="108"/>
      <c r="TA72" s="119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35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7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35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7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35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  <c r="OJ73" s="41"/>
      <c r="OK73" s="41"/>
      <c r="OL73" s="41"/>
      <c r="OM73" s="41"/>
      <c r="ON73" s="41"/>
      <c r="OO73" s="41"/>
      <c r="OP73" s="41"/>
      <c r="OQ73" s="41"/>
      <c r="OR73" s="41"/>
      <c r="OS73" s="41"/>
      <c r="OT73" s="41"/>
      <c r="OU73" s="41"/>
      <c r="OV73" s="41"/>
      <c r="OW73" s="41"/>
      <c r="OX73" s="41"/>
      <c r="OY73" s="41"/>
      <c r="OZ73" s="41"/>
      <c r="PA73" s="41"/>
      <c r="PB73" s="41"/>
      <c r="PC73" s="41"/>
      <c r="PD73" s="41"/>
      <c r="PE73" s="41"/>
      <c r="PF73" s="41"/>
      <c r="PG73" s="41"/>
      <c r="PH73" s="41"/>
      <c r="PI73" s="41"/>
      <c r="PJ73" s="41"/>
      <c r="PK73" s="41"/>
      <c r="PL73" s="41"/>
      <c r="PM73" s="41"/>
      <c r="PN73" s="41"/>
      <c r="PO73" s="41"/>
      <c r="PP73" s="41"/>
      <c r="PQ73" s="41"/>
      <c r="PR73" s="41"/>
      <c r="PS73" s="41"/>
      <c r="PT73" s="41"/>
      <c r="PU73" s="41"/>
      <c r="PV73" s="41"/>
      <c r="PW73" s="41"/>
      <c r="PX73" s="41"/>
      <c r="PY73" s="41"/>
      <c r="PZ73" s="41"/>
      <c r="QA73" s="41"/>
      <c r="QB73" s="41"/>
      <c r="QC73" s="41"/>
      <c r="QD73" s="41"/>
      <c r="QE73" s="41"/>
      <c r="QF73" s="41"/>
      <c r="QG73" s="41"/>
      <c r="QH73" s="41"/>
      <c r="QI73" s="41"/>
      <c r="QJ73" s="41"/>
      <c r="QK73" s="41"/>
      <c r="QL73" s="41"/>
      <c r="QM73" s="41"/>
      <c r="QN73" s="41"/>
      <c r="QO73" s="41"/>
      <c r="QP73" s="41"/>
      <c r="QQ73" s="41"/>
      <c r="QR73" s="41"/>
      <c r="QS73" s="41"/>
      <c r="QT73" s="41"/>
      <c r="QU73" s="41"/>
      <c r="QV73" s="41"/>
      <c r="QW73" s="41"/>
      <c r="QX73" s="41"/>
      <c r="QY73" s="41"/>
      <c r="QZ73" s="41"/>
      <c r="RA73" s="41"/>
      <c r="RB73" s="41"/>
      <c r="RC73" s="41"/>
      <c r="RD73" s="41"/>
      <c r="RE73" s="41"/>
      <c r="RF73" s="41"/>
      <c r="RG73" s="41"/>
      <c r="RH73" s="41"/>
      <c r="RI73" s="41"/>
      <c r="RJ73" s="41"/>
      <c r="RK73" s="41"/>
      <c r="RL73" s="41"/>
      <c r="RM73" s="41"/>
      <c r="RN73" s="41"/>
      <c r="RO73" s="41"/>
      <c r="RP73" s="41"/>
      <c r="RQ73" s="41"/>
      <c r="RR73" s="41"/>
      <c r="RS73" s="41"/>
      <c r="RT73" s="41"/>
      <c r="RU73" s="41"/>
      <c r="RV73" s="41"/>
      <c r="RW73" s="41"/>
      <c r="RX73" s="41"/>
      <c r="RY73" s="41"/>
      <c r="RZ73" s="41"/>
      <c r="SA73" s="41"/>
      <c r="SB73" s="41"/>
      <c r="SC73" s="72"/>
      <c r="SD73" s="2"/>
      <c r="SE73" s="2"/>
      <c r="SF73" s="2"/>
      <c r="SG73" s="2"/>
      <c r="SH73" s="2"/>
      <c r="SI73" s="2"/>
      <c r="SJ73" s="2"/>
      <c r="SK73" s="87"/>
      <c r="SL73" s="2"/>
      <c r="SM73" s="98"/>
      <c r="SN73" s="108"/>
      <c r="SO73" s="108"/>
      <c r="SP73" s="108"/>
      <c r="SQ73" s="108"/>
      <c r="SR73" s="108"/>
      <c r="SS73" s="108"/>
      <c r="ST73" s="108"/>
      <c r="SU73" s="108"/>
      <c r="SV73" s="108"/>
      <c r="SW73" s="108"/>
      <c r="SX73" s="108"/>
      <c r="SY73" s="108"/>
      <c r="SZ73" s="108"/>
      <c r="TA73" s="119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35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7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35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7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35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  <c r="OJ74" s="41"/>
      <c r="OK74" s="41"/>
      <c r="OL74" s="41"/>
      <c r="OM74" s="41"/>
      <c r="ON74" s="41"/>
      <c r="OO74" s="41"/>
      <c r="OP74" s="41"/>
      <c r="OQ74" s="41"/>
      <c r="OR74" s="41"/>
      <c r="OS74" s="41"/>
      <c r="OT74" s="41"/>
      <c r="OU74" s="41"/>
      <c r="OV74" s="41"/>
      <c r="OW74" s="41"/>
      <c r="OX74" s="41"/>
      <c r="OY74" s="41"/>
      <c r="OZ74" s="41"/>
      <c r="PA74" s="41"/>
      <c r="PB74" s="41"/>
      <c r="PC74" s="41"/>
      <c r="PD74" s="41"/>
      <c r="PE74" s="41"/>
      <c r="PF74" s="41"/>
      <c r="PG74" s="41"/>
      <c r="PH74" s="41"/>
      <c r="PI74" s="41"/>
      <c r="PJ74" s="41"/>
      <c r="PK74" s="41"/>
      <c r="PL74" s="41"/>
      <c r="PM74" s="41"/>
      <c r="PN74" s="41"/>
      <c r="PO74" s="41"/>
      <c r="PP74" s="41"/>
      <c r="PQ74" s="41"/>
      <c r="PR74" s="41"/>
      <c r="PS74" s="41"/>
      <c r="PT74" s="41"/>
      <c r="PU74" s="41"/>
      <c r="PV74" s="41"/>
      <c r="PW74" s="41"/>
      <c r="PX74" s="41"/>
      <c r="PY74" s="41"/>
      <c r="PZ74" s="41"/>
      <c r="QA74" s="41"/>
      <c r="QB74" s="41"/>
      <c r="QC74" s="41"/>
      <c r="QD74" s="41"/>
      <c r="QE74" s="41"/>
      <c r="QF74" s="41"/>
      <c r="QG74" s="41"/>
      <c r="QH74" s="41"/>
      <c r="QI74" s="41"/>
      <c r="QJ74" s="41"/>
      <c r="QK74" s="41"/>
      <c r="QL74" s="41"/>
      <c r="QM74" s="41"/>
      <c r="QN74" s="41"/>
      <c r="QO74" s="41"/>
      <c r="QP74" s="41"/>
      <c r="QQ74" s="41"/>
      <c r="QR74" s="41"/>
      <c r="QS74" s="41"/>
      <c r="QT74" s="41"/>
      <c r="QU74" s="41"/>
      <c r="QV74" s="41"/>
      <c r="QW74" s="41"/>
      <c r="QX74" s="41"/>
      <c r="QY74" s="41"/>
      <c r="QZ74" s="41"/>
      <c r="RA74" s="41"/>
      <c r="RB74" s="41"/>
      <c r="RC74" s="41"/>
      <c r="RD74" s="41"/>
      <c r="RE74" s="41"/>
      <c r="RF74" s="41"/>
      <c r="RG74" s="41"/>
      <c r="RH74" s="41"/>
      <c r="RI74" s="41"/>
      <c r="RJ74" s="41"/>
      <c r="RK74" s="41"/>
      <c r="RL74" s="41"/>
      <c r="RM74" s="41"/>
      <c r="RN74" s="41"/>
      <c r="RO74" s="41"/>
      <c r="RP74" s="41"/>
      <c r="RQ74" s="41"/>
      <c r="RR74" s="41"/>
      <c r="RS74" s="41"/>
      <c r="RT74" s="41"/>
      <c r="RU74" s="41"/>
      <c r="RV74" s="41"/>
      <c r="RW74" s="41"/>
      <c r="RX74" s="41"/>
      <c r="RY74" s="41"/>
      <c r="RZ74" s="41"/>
      <c r="SA74" s="41"/>
      <c r="SB74" s="41"/>
      <c r="SC74" s="72"/>
      <c r="SD74" s="2"/>
      <c r="SE74" s="2"/>
      <c r="SF74" s="2"/>
      <c r="SG74" s="2"/>
      <c r="SH74" s="2"/>
      <c r="SI74" s="2"/>
      <c r="SJ74" s="2"/>
      <c r="SK74" s="87"/>
      <c r="SL74" s="2"/>
      <c r="SM74" s="98"/>
      <c r="SN74" s="108"/>
      <c r="SO74" s="108"/>
      <c r="SP74" s="108"/>
      <c r="SQ74" s="108"/>
      <c r="SR74" s="108"/>
      <c r="SS74" s="108"/>
      <c r="ST74" s="108"/>
      <c r="SU74" s="108"/>
      <c r="SV74" s="108"/>
      <c r="SW74" s="108"/>
      <c r="SX74" s="108"/>
      <c r="SY74" s="108"/>
      <c r="SZ74" s="108"/>
      <c r="TA74" s="119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35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7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35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7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35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72"/>
      <c r="SD75" s="2"/>
      <c r="SE75" s="2"/>
      <c r="SF75" s="2"/>
      <c r="SG75" s="2"/>
      <c r="SH75" s="2"/>
      <c r="SI75" s="2"/>
      <c r="SJ75" s="2"/>
      <c r="SK75" s="87"/>
      <c r="SL75" s="2"/>
      <c r="SM75" s="98"/>
      <c r="SN75" s="108"/>
      <c r="SO75" s="108"/>
      <c r="SP75" s="108"/>
      <c r="SQ75" s="108"/>
      <c r="SR75" s="108"/>
      <c r="SS75" s="108"/>
      <c r="ST75" s="108"/>
      <c r="SU75" s="108"/>
      <c r="SV75" s="108"/>
      <c r="SW75" s="108"/>
      <c r="SX75" s="108"/>
      <c r="SY75" s="108"/>
      <c r="SZ75" s="108"/>
      <c r="TA75" s="119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35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7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35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7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35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72"/>
      <c r="SD76" s="2"/>
      <c r="SE76" s="2"/>
      <c r="SF76" s="2"/>
      <c r="SG76" s="2"/>
      <c r="SH76" s="2"/>
      <c r="SI76" s="2"/>
      <c r="SJ76" s="2"/>
      <c r="SK76" s="87"/>
      <c r="SL76" s="2"/>
      <c r="SM76" s="98"/>
      <c r="SN76" s="108"/>
      <c r="SO76" s="108"/>
      <c r="SP76" s="108"/>
      <c r="SQ76" s="108"/>
      <c r="SR76" s="108"/>
      <c r="SS76" s="108"/>
      <c r="ST76" s="108"/>
      <c r="SU76" s="108"/>
      <c r="SV76" s="108"/>
      <c r="SW76" s="108"/>
      <c r="SX76" s="108"/>
      <c r="SY76" s="108"/>
      <c r="SZ76" s="108"/>
      <c r="TA76" s="119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35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7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35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7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35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72"/>
      <c r="SD77" s="2"/>
      <c r="SE77" s="2"/>
      <c r="SF77" s="2"/>
      <c r="SG77" s="2"/>
      <c r="SH77" s="2"/>
      <c r="SI77" s="2"/>
      <c r="SJ77" s="2"/>
      <c r="SK77" s="87"/>
      <c r="SL77" s="2"/>
      <c r="SM77" s="98"/>
      <c r="SN77" s="108"/>
      <c r="SO77" s="108"/>
      <c r="SP77" s="108"/>
      <c r="SQ77" s="108"/>
      <c r="SR77" s="108"/>
      <c r="SS77" s="108"/>
      <c r="ST77" s="108"/>
      <c r="SU77" s="108"/>
      <c r="SV77" s="108"/>
      <c r="SW77" s="108"/>
      <c r="SX77" s="108"/>
      <c r="SY77" s="108"/>
      <c r="SZ77" s="108"/>
      <c r="TA77" s="119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35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7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35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7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35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72"/>
      <c r="SD78" s="2"/>
      <c r="SE78" s="2"/>
      <c r="SF78" s="2"/>
      <c r="SG78" s="2"/>
      <c r="SH78" s="2"/>
      <c r="SI78" s="2"/>
      <c r="SJ78" s="2"/>
      <c r="SK78" s="87"/>
      <c r="SL78" s="2"/>
      <c r="SM78" s="98"/>
      <c r="SN78" s="108"/>
      <c r="SO78" s="108"/>
      <c r="SP78" s="108"/>
      <c r="SQ78" s="108"/>
      <c r="SR78" s="108"/>
      <c r="SS78" s="108"/>
      <c r="ST78" s="108"/>
      <c r="SU78" s="108"/>
      <c r="SV78" s="108"/>
      <c r="SW78" s="108"/>
      <c r="SX78" s="108"/>
      <c r="SY78" s="108"/>
      <c r="SZ78" s="108"/>
      <c r="TA78" s="119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31"/>
      <c r="K79" s="2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54"/>
      <c r="Y79" s="57" t="str">
        <f>データ!$B$10</f>
        <v>H30</v>
      </c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62"/>
      <c r="AZ79" s="57" t="str">
        <f>データ!$C$10</f>
        <v>R01</v>
      </c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2"/>
      <c r="CA79" s="57" t="str">
        <f>データ!$D$10</f>
        <v>R02</v>
      </c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62"/>
      <c r="DB79" s="57" t="str">
        <f>データ!$E$10</f>
        <v>R03</v>
      </c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62"/>
      <c r="EC79" s="57" t="str">
        <f>データ!$F$10</f>
        <v>R04</v>
      </c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62"/>
      <c r="FD79" s="2"/>
      <c r="FE79" s="69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31"/>
      <c r="FW79" s="2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54"/>
      <c r="GK79" s="57" t="str">
        <f>データ!$B$10</f>
        <v>H30</v>
      </c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62"/>
      <c r="HL79" s="57" t="str">
        <f>データ!$C$10</f>
        <v>R01</v>
      </c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62"/>
      <c r="IM79" s="57" t="str">
        <f>データ!$D$10</f>
        <v>R02</v>
      </c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62"/>
      <c r="JN79" s="57" t="str">
        <f>データ!$E$10</f>
        <v>R03</v>
      </c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62"/>
      <c r="KO79" s="57" t="str">
        <f>データ!$F$10</f>
        <v>R04</v>
      </c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  <c r="LC79" s="59"/>
      <c r="LD79" s="59"/>
      <c r="LE79" s="59"/>
      <c r="LF79" s="59"/>
      <c r="LG79" s="59"/>
      <c r="LH79" s="59"/>
      <c r="LI79" s="59"/>
      <c r="LJ79" s="59"/>
      <c r="LK79" s="59"/>
      <c r="LL79" s="59"/>
      <c r="LM79" s="59"/>
      <c r="LN79" s="59"/>
      <c r="LO79" s="62"/>
      <c r="LP79" s="2"/>
      <c r="LQ79" s="69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31"/>
      <c r="MI79" s="2"/>
      <c r="MJ79" s="45"/>
      <c r="MK79" s="45"/>
      <c r="ML79" s="45"/>
      <c r="MM79" s="45"/>
      <c r="MN79" s="45"/>
      <c r="MO79" s="45"/>
      <c r="MP79" s="45"/>
      <c r="MQ79" s="45"/>
      <c r="MR79" s="45"/>
      <c r="MS79" s="45"/>
      <c r="MT79" s="45"/>
      <c r="MU79" s="45"/>
      <c r="MV79" s="54"/>
      <c r="MW79" s="57" t="str">
        <f>データ!$B$10</f>
        <v>H30</v>
      </c>
      <c r="MX79" s="59"/>
      <c r="MY79" s="59"/>
      <c r="MZ79" s="59"/>
      <c r="NA79" s="59"/>
      <c r="NB79" s="59"/>
      <c r="NC79" s="59"/>
      <c r="ND79" s="59"/>
      <c r="NE79" s="59"/>
      <c r="NF79" s="59"/>
      <c r="NG79" s="59"/>
      <c r="NH79" s="59"/>
      <c r="NI79" s="59"/>
      <c r="NJ79" s="59"/>
      <c r="NK79" s="59"/>
      <c r="NL79" s="59"/>
      <c r="NM79" s="59"/>
      <c r="NN79" s="59"/>
      <c r="NO79" s="59"/>
      <c r="NP79" s="59"/>
      <c r="NQ79" s="59"/>
      <c r="NR79" s="59"/>
      <c r="NS79" s="59"/>
      <c r="NT79" s="59"/>
      <c r="NU79" s="59"/>
      <c r="NV79" s="59"/>
      <c r="NW79" s="62"/>
      <c r="NX79" s="57" t="str">
        <f>データ!$C$10</f>
        <v>R01</v>
      </c>
      <c r="NY79" s="59"/>
      <c r="NZ79" s="59"/>
      <c r="OA79" s="59"/>
      <c r="OB79" s="59"/>
      <c r="OC79" s="59"/>
      <c r="OD79" s="59"/>
      <c r="OE79" s="59"/>
      <c r="OF79" s="59"/>
      <c r="OG79" s="59"/>
      <c r="OH79" s="59"/>
      <c r="OI79" s="59"/>
      <c r="OJ79" s="59"/>
      <c r="OK79" s="59"/>
      <c r="OL79" s="59"/>
      <c r="OM79" s="59"/>
      <c r="ON79" s="59"/>
      <c r="OO79" s="59"/>
      <c r="OP79" s="59"/>
      <c r="OQ79" s="59"/>
      <c r="OR79" s="59"/>
      <c r="OS79" s="59"/>
      <c r="OT79" s="59"/>
      <c r="OU79" s="59"/>
      <c r="OV79" s="59"/>
      <c r="OW79" s="59"/>
      <c r="OX79" s="62"/>
      <c r="OY79" s="57" t="str">
        <f>データ!$D$10</f>
        <v>R02</v>
      </c>
      <c r="OZ79" s="59"/>
      <c r="PA79" s="59"/>
      <c r="PB79" s="59"/>
      <c r="PC79" s="59"/>
      <c r="PD79" s="59"/>
      <c r="PE79" s="59"/>
      <c r="PF79" s="59"/>
      <c r="PG79" s="59"/>
      <c r="PH79" s="59"/>
      <c r="PI79" s="59"/>
      <c r="PJ79" s="59"/>
      <c r="PK79" s="59"/>
      <c r="PL79" s="59"/>
      <c r="PM79" s="59"/>
      <c r="PN79" s="59"/>
      <c r="PO79" s="59"/>
      <c r="PP79" s="59"/>
      <c r="PQ79" s="59"/>
      <c r="PR79" s="59"/>
      <c r="PS79" s="59"/>
      <c r="PT79" s="59"/>
      <c r="PU79" s="59"/>
      <c r="PV79" s="59"/>
      <c r="PW79" s="59"/>
      <c r="PX79" s="59"/>
      <c r="PY79" s="62"/>
      <c r="PZ79" s="57" t="str">
        <f>データ!$E$10</f>
        <v>R03</v>
      </c>
      <c r="QA79" s="59"/>
      <c r="QB79" s="59"/>
      <c r="QC79" s="59"/>
      <c r="QD79" s="59"/>
      <c r="QE79" s="59"/>
      <c r="QF79" s="59"/>
      <c r="QG79" s="59"/>
      <c r="QH79" s="59"/>
      <c r="QI79" s="59"/>
      <c r="QJ79" s="59"/>
      <c r="QK79" s="59"/>
      <c r="QL79" s="59"/>
      <c r="QM79" s="59"/>
      <c r="QN79" s="59"/>
      <c r="QO79" s="59"/>
      <c r="QP79" s="59"/>
      <c r="QQ79" s="59"/>
      <c r="QR79" s="59"/>
      <c r="QS79" s="59"/>
      <c r="QT79" s="59"/>
      <c r="QU79" s="59"/>
      <c r="QV79" s="59"/>
      <c r="QW79" s="59"/>
      <c r="QX79" s="59"/>
      <c r="QY79" s="59"/>
      <c r="QZ79" s="62"/>
      <c r="RA79" s="57" t="str">
        <f>データ!$F$10</f>
        <v>R04</v>
      </c>
      <c r="RB79" s="59"/>
      <c r="RC79" s="59"/>
      <c r="RD79" s="59"/>
      <c r="RE79" s="59"/>
      <c r="RF79" s="59"/>
      <c r="RG79" s="59"/>
      <c r="RH79" s="59"/>
      <c r="RI79" s="59"/>
      <c r="RJ79" s="59"/>
      <c r="RK79" s="59"/>
      <c r="RL79" s="59"/>
      <c r="RM79" s="59"/>
      <c r="RN79" s="59"/>
      <c r="RO79" s="59"/>
      <c r="RP79" s="59"/>
      <c r="RQ79" s="59"/>
      <c r="RR79" s="59"/>
      <c r="RS79" s="59"/>
      <c r="RT79" s="59"/>
      <c r="RU79" s="59"/>
      <c r="RV79" s="59"/>
      <c r="RW79" s="59"/>
      <c r="RX79" s="59"/>
      <c r="RY79" s="59"/>
      <c r="RZ79" s="59"/>
      <c r="SA79" s="62"/>
      <c r="SB79" s="2"/>
      <c r="SC79" s="69"/>
      <c r="SD79" s="2"/>
      <c r="SE79" s="2"/>
      <c r="SF79" s="2"/>
      <c r="SG79" s="2"/>
      <c r="SH79" s="2"/>
      <c r="SI79" s="2"/>
      <c r="SJ79" s="2"/>
      <c r="SK79" s="87"/>
      <c r="SL79" s="2"/>
      <c r="SM79" s="98"/>
      <c r="SN79" s="108"/>
      <c r="SO79" s="108"/>
      <c r="SP79" s="108"/>
      <c r="SQ79" s="108"/>
      <c r="SR79" s="108"/>
      <c r="SS79" s="108"/>
      <c r="ST79" s="108"/>
      <c r="SU79" s="108"/>
      <c r="SV79" s="108"/>
      <c r="SW79" s="108"/>
      <c r="SX79" s="108"/>
      <c r="SY79" s="108"/>
      <c r="SZ79" s="108"/>
      <c r="TA79" s="119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31"/>
      <c r="K80" s="2"/>
      <c r="L80" s="46" t="s">
        <v>14</v>
      </c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58">
        <f>データ!DD6</f>
        <v>64.150000000000006</v>
      </c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>
        <f>データ!DE6</f>
        <v>63.37</v>
      </c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>
        <f>データ!DF6</f>
        <v>56.29</v>
      </c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>
        <f>データ!DG6</f>
        <v>57.97</v>
      </c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>
        <f>データ!DH6</f>
        <v>60.49</v>
      </c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2"/>
      <c r="FE80" s="69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31"/>
      <c r="FW80" s="2"/>
      <c r="FX80" s="46" t="s">
        <v>14</v>
      </c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58">
        <f>データ!DO6</f>
        <v>0</v>
      </c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58"/>
      <c r="HA80" s="58"/>
      <c r="HB80" s="58"/>
      <c r="HC80" s="58"/>
      <c r="HD80" s="58"/>
      <c r="HE80" s="58"/>
      <c r="HF80" s="58"/>
      <c r="HG80" s="58"/>
      <c r="HH80" s="58"/>
      <c r="HI80" s="58"/>
      <c r="HJ80" s="58"/>
      <c r="HK80" s="58"/>
      <c r="HL80" s="58">
        <f>データ!DP6</f>
        <v>0</v>
      </c>
      <c r="HM80" s="58"/>
      <c r="HN80" s="58"/>
      <c r="HO80" s="58"/>
      <c r="HP80" s="58"/>
      <c r="HQ80" s="58"/>
      <c r="HR80" s="58"/>
      <c r="HS80" s="58"/>
      <c r="HT80" s="58"/>
      <c r="HU80" s="58"/>
      <c r="HV80" s="58"/>
      <c r="HW80" s="58"/>
      <c r="HX80" s="58"/>
      <c r="HY80" s="58"/>
      <c r="HZ80" s="58"/>
      <c r="IA80" s="58"/>
      <c r="IB80" s="58"/>
      <c r="IC80" s="58"/>
      <c r="ID80" s="58"/>
      <c r="IE80" s="58"/>
      <c r="IF80" s="58"/>
      <c r="IG80" s="58"/>
      <c r="IH80" s="58"/>
      <c r="II80" s="58"/>
      <c r="IJ80" s="58"/>
      <c r="IK80" s="58"/>
      <c r="IL80" s="58"/>
      <c r="IM80" s="58">
        <f>データ!DQ6</f>
        <v>0</v>
      </c>
      <c r="IN80" s="58"/>
      <c r="IO80" s="58"/>
      <c r="IP80" s="58"/>
      <c r="IQ80" s="58"/>
      <c r="IR80" s="58"/>
      <c r="IS80" s="58"/>
      <c r="IT80" s="58"/>
      <c r="IU80" s="58"/>
      <c r="IV80" s="58"/>
      <c r="IW80" s="58"/>
      <c r="IX80" s="58"/>
      <c r="IY80" s="58"/>
      <c r="IZ80" s="58"/>
      <c r="JA80" s="58"/>
      <c r="JB80" s="58"/>
      <c r="JC80" s="58"/>
      <c r="JD80" s="58"/>
      <c r="JE80" s="58"/>
      <c r="JF80" s="58"/>
      <c r="JG80" s="58"/>
      <c r="JH80" s="58"/>
      <c r="JI80" s="58"/>
      <c r="JJ80" s="58"/>
      <c r="JK80" s="58"/>
      <c r="JL80" s="58"/>
      <c r="JM80" s="58"/>
      <c r="JN80" s="58">
        <f>データ!DR6</f>
        <v>0</v>
      </c>
      <c r="JO80" s="58"/>
      <c r="JP80" s="58"/>
      <c r="JQ80" s="58"/>
      <c r="JR80" s="58"/>
      <c r="JS80" s="58"/>
      <c r="JT80" s="58"/>
      <c r="JU80" s="58"/>
      <c r="JV80" s="58"/>
      <c r="JW80" s="58"/>
      <c r="JX80" s="58"/>
      <c r="JY80" s="58"/>
      <c r="JZ80" s="58"/>
      <c r="KA80" s="58"/>
      <c r="KB80" s="58"/>
      <c r="KC80" s="58"/>
      <c r="KD80" s="58"/>
      <c r="KE80" s="58"/>
      <c r="KF80" s="58"/>
      <c r="KG80" s="58"/>
      <c r="KH80" s="58"/>
      <c r="KI80" s="58"/>
      <c r="KJ80" s="58"/>
      <c r="KK80" s="58"/>
      <c r="KL80" s="58"/>
      <c r="KM80" s="58"/>
      <c r="KN80" s="58"/>
      <c r="KO80" s="58">
        <f>データ!DS6</f>
        <v>0</v>
      </c>
      <c r="KP80" s="58"/>
      <c r="KQ80" s="58"/>
      <c r="KR80" s="58"/>
      <c r="KS80" s="58"/>
      <c r="KT80" s="58"/>
      <c r="KU80" s="58"/>
      <c r="KV80" s="58"/>
      <c r="KW80" s="58"/>
      <c r="KX80" s="58"/>
      <c r="KY80" s="58"/>
      <c r="KZ80" s="58"/>
      <c r="LA80" s="58"/>
      <c r="LB80" s="58"/>
      <c r="LC80" s="58"/>
      <c r="LD80" s="58"/>
      <c r="LE80" s="58"/>
      <c r="LF80" s="58"/>
      <c r="LG80" s="58"/>
      <c r="LH80" s="58"/>
      <c r="LI80" s="58"/>
      <c r="LJ80" s="58"/>
      <c r="LK80" s="58"/>
      <c r="LL80" s="58"/>
      <c r="LM80" s="58"/>
      <c r="LN80" s="58"/>
      <c r="LO80" s="58"/>
      <c r="LP80" s="2"/>
      <c r="LQ80" s="69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31"/>
      <c r="MI80" s="2"/>
      <c r="MJ80" s="46" t="s">
        <v>14</v>
      </c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58">
        <f>データ!DZ6</f>
        <v>0</v>
      </c>
      <c r="MX80" s="58"/>
      <c r="MY80" s="58"/>
      <c r="MZ80" s="58"/>
      <c r="NA80" s="58"/>
      <c r="NB80" s="58"/>
      <c r="NC80" s="58"/>
      <c r="ND80" s="58"/>
      <c r="NE80" s="58"/>
      <c r="NF80" s="58"/>
      <c r="NG80" s="58"/>
      <c r="NH80" s="58"/>
      <c r="NI80" s="58"/>
      <c r="NJ80" s="58"/>
      <c r="NK80" s="58"/>
      <c r="NL80" s="58"/>
      <c r="NM80" s="58"/>
      <c r="NN80" s="58"/>
      <c r="NO80" s="58"/>
      <c r="NP80" s="58"/>
      <c r="NQ80" s="58"/>
      <c r="NR80" s="58"/>
      <c r="NS80" s="58"/>
      <c r="NT80" s="58"/>
      <c r="NU80" s="58"/>
      <c r="NV80" s="58"/>
      <c r="NW80" s="58"/>
      <c r="NX80" s="58">
        <f>データ!EA6</f>
        <v>0</v>
      </c>
      <c r="NY80" s="58"/>
      <c r="NZ80" s="58"/>
      <c r="OA80" s="58"/>
      <c r="OB80" s="58"/>
      <c r="OC80" s="58"/>
      <c r="OD80" s="58"/>
      <c r="OE80" s="58"/>
      <c r="OF80" s="58"/>
      <c r="OG80" s="58"/>
      <c r="OH80" s="58"/>
      <c r="OI80" s="58"/>
      <c r="OJ80" s="58"/>
      <c r="OK80" s="58"/>
      <c r="OL80" s="58"/>
      <c r="OM80" s="58"/>
      <c r="ON80" s="58"/>
      <c r="OO80" s="58"/>
      <c r="OP80" s="58"/>
      <c r="OQ80" s="58"/>
      <c r="OR80" s="58"/>
      <c r="OS80" s="58"/>
      <c r="OT80" s="58"/>
      <c r="OU80" s="58"/>
      <c r="OV80" s="58"/>
      <c r="OW80" s="58"/>
      <c r="OX80" s="58"/>
      <c r="OY80" s="58">
        <f>データ!EB6</f>
        <v>8.14</v>
      </c>
      <c r="OZ80" s="58"/>
      <c r="PA80" s="58"/>
      <c r="PB80" s="58"/>
      <c r="PC80" s="58"/>
      <c r="PD80" s="58"/>
      <c r="PE80" s="58"/>
      <c r="PF80" s="58"/>
      <c r="PG80" s="58"/>
      <c r="PH80" s="58"/>
      <c r="PI80" s="58"/>
      <c r="PJ80" s="58"/>
      <c r="PK80" s="58"/>
      <c r="PL80" s="58"/>
      <c r="PM80" s="58"/>
      <c r="PN80" s="58"/>
      <c r="PO80" s="58"/>
      <c r="PP80" s="58"/>
      <c r="PQ80" s="58"/>
      <c r="PR80" s="58"/>
      <c r="PS80" s="58"/>
      <c r="PT80" s="58"/>
      <c r="PU80" s="58"/>
      <c r="PV80" s="58"/>
      <c r="PW80" s="58"/>
      <c r="PX80" s="58"/>
      <c r="PY80" s="58"/>
      <c r="PZ80" s="58">
        <f>データ!EC6</f>
        <v>0</v>
      </c>
      <c r="QA80" s="58"/>
      <c r="QB80" s="58"/>
      <c r="QC80" s="58"/>
      <c r="QD80" s="58"/>
      <c r="QE80" s="58"/>
      <c r="QF80" s="58"/>
      <c r="QG80" s="58"/>
      <c r="QH80" s="58"/>
      <c r="QI80" s="58"/>
      <c r="QJ80" s="58"/>
      <c r="QK80" s="58"/>
      <c r="QL80" s="58"/>
      <c r="QM80" s="58"/>
      <c r="QN80" s="58"/>
      <c r="QO80" s="58"/>
      <c r="QP80" s="58"/>
      <c r="QQ80" s="58"/>
      <c r="QR80" s="58"/>
      <c r="QS80" s="58"/>
      <c r="QT80" s="58"/>
      <c r="QU80" s="58"/>
      <c r="QV80" s="58"/>
      <c r="QW80" s="58"/>
      <c r="QX80" s="58"/>
      <c r="QY80" s="58"/>
      <c r="QZ80" s="58"/>
      <c r="RA80" s="58">
        <f>データ!ED6</f>
        <v>0</v>
      </c>
      <c r="RB80" s="58"/>
      <c r="RC80" s="58"/>
      <c r="RD80" s="58"/>
      <c r="RE80" s="58"/>
      <c r="RF80" s="58"/>
      <c r="RG80" s="58"/>
      <c r="RH80" s="58"/>
      <c r="RI80" s="58"/>
      <c r="RJ80" s="58"/>
      <c r="RK80" s="58"/>
      <c r="RL80" s="58"/>
      <c r="RM80" s="58"/>
      <c r="RN80" s="58"/>
      <c r="RO80" s="58"/>
      <c r="RP80" s="58"/>
      <c r="RQ80" s="58"/>
      <c r="RR80" s="58"/>
      <c r="RS80" s="58"/>
      <c r="RT80" s="58"/>
      <c r="RU80" s="58"/>
      <c r="RV80" s="58"/>
      <c r="RW80" s="58"/>
      <c r="RX80" s="58"/>
      <c r="RY80" s="58"/>
      <c r="RZ80" s="58"/>
      <c r="SA80" s="58"/>
      <c r="SB80" s="2"/>
      <c r="SC80" s="69"/>
      <c r="SD80" s="2"/>
      <c r="SE80" s="2"/>
      <c r="SF80" s="2"/>
      <c r="SG80" s="2"/>
      <c r="SH80" s="2"/>
      <c r="SI80" s="2"/>
      <c r="SJ80" s="2"/>
      <c r="SK80" s="87"/>
      <c r="SL80" s="2"/>
      <c r="SM80" s="98"/>
      <c r="SN80" s="108"/>
      <c r="SO80" s="108"/>
      <c r="SP80" s="108"/>
      <c r="SQ80" s="108"/>
      <c r="SR80" s="108"/>
      <c r="SS80" s="108"/>
      <c r="ST80" s="108"/>
      <c r="SU80" s="108"/>
      <c r="SV80" s="108"/>
      <c r="SW80" s="108"/>
      <c r="SX80" s="108"/>
      <c r="SY80" s="108"/>
      <c r="SZ80" s="108"/>
      <c r="TA80" s="119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31"/>
      <c r="K81" s="2"/>
      <c r="L81" s="46" t="s">
        <v>33</v>
      </c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58">
        <f>データ!DI6</f>
        <v>53.49</v>
      </c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>
        <f>データ!DJ6</f>
        <v>54.3</v>
      </c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>
        <f>データ!DK6</f>
        <v>55.32</v>
      </c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>
        <f>データ!DL6</f>
        <v>55.08</v>
      </c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>
        <f>データ!DM6</f>
        <v>56.95</v>
      </c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2"/>
      <c r="FE81" s="69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31"/>
      <c r="FW81" s="2"/>
      <c r="FX81" s="46" t="s">
        <v>33</v>
      </c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58">
        <f>データ!DT6</f>
        <v>3.28</v>
      </c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>
        <f>データ!DU6</f>
        <v>4.66</v>
      </c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>
        <f>データ!DV6</f>
        <v>7.35</v>
      </c>
      <c r="IN81" s="58"/>
      <c r="IO81" s="58"/>
      <c r="IP81" s="58"/>
      <c r="IQ81" s="58"/>
      <c r="IR81" s="58"/>
      <c r="IS81" s="58"/>
      <c r="IT81" s="58"/>
      <c r="IU81" s="58"/>
      <c r="IV81" s="58"/>
      <c r="IW81" s="58"/>
      <c r="IX81" s="58"/>
      <c r="IY81" s="58"/>
      <c r="IZ81" s="58"/>
      <c r="JA81" s="58"/>
      <c r="JB81" s="58"/>
      <c r="JC81" s="58"/>
      <c r="JD81" s="58"/>
      <c r="JE81" s="58"/>
      <c r="JF81" s="58"/>
      <c r="JG81" s="58"/>
      <c r="JH81" s="58"/>
      <c r="JI81" s="58"/>
      <c r="JJ81" s="58"/>
      <c r="JK81" s="58"/>
      <c r="JL81" s="58"/>
      <c r="JM81" s="58"/>
      <c r="JN81" s="58">
        <f>データ!DW6</f>
        <v>7.6</v>
      </c>
      <c r="JO81" s="58"/>
      <c r="JP81" s="58"/>
      <c r="JQ81" s="58"/>
      <c r="JR81" s="58"/>
      <c r="JS81" s="58"/>
      <c r="JT81" s="58"/>
      <c r="JU81" s="58"/>
      <c r="JV81" s="58"/>
      <c r="JW81" s="58"/>
      <c r="JX81" s="58"/>
      <c r="JY81" s="58"/>
      <c r="JZ81" s="58"/>
      <c r="KA81" s="58"/>
      <c r="KB81" s="58"/>
      <c r="KC81" s="58"/>
      <c r="KD81" s="58"/>
      <c r="KE81" s="58"/>
      <c r="KF81" s="58"/>
      <c r="KG81" s="58"/>
      <c r="KH81" s="58"/>
      <c r="KI81" s="58"/>
      <c r="KJ81" s="58"/>
      <c r="KK81" s="58"/>
      <c r="KL81" s="58"/>
      <c r="KM81" s="58"/>
      <c r="KN81" s="58"/>
      <c r="KO81" s="58">
        <f>データ!DX6</f>
        <v>7.9</v>
      </c>
      <c r="KP81" s="58"/>
      <c r="KQ81" s="58"/>
      <c r="KR81" s="58"/>
      <c r="KS81" s="58"/>
      <c r="KT81" s="58"/>
      <c r="KU81" s="58"/>
      <c r="KV81" s="58"/>
      <c r="KW81" s="58"/>
      <c r="KX81" s="58"/>
      <c r="KY81" s="58"/>
      <c r="KZ81" s="58"/>
      <c r="LA81" s="58"/>
      <c r="LB81" s="58"/>
      <c r="LC81" s="58"/>
      <c r="LD81" s="58"/>
      <c r="LE81" s="58"/>
      <c r="LF81" s="58"/>
      <c r="LG81" s="58"/>
      <c r="LH81" s="58"/>
      <c r="LI81" s="58"/>
      <c r="LJ81" s="58"/>
      <c r="LK81" s="58"/>
      <c r="LL81" s="58"/>
      <c r="LM81" s="58"/>
      <c r="LN81" s="58"/>
      <c r="LO81" s="58"/>
      <c r="LP81" s="2"/>
      <c r="LQ81" s="69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31"/>
      <c r="MI81" s="2"/>
      <c r="MJ81" s="46" t="s">
        <v>33</v>
      </c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58">
        <f>データ!EE6</f>
        <v>2.e-002</v>
      </c>
      <c r="MX81" s="58"/>
      <c r="MY81" s="58"/>
      <c r="MZ81" s="58"/>
      <c r="NA81" s="58"/>
      <c r="NB81" s="58"/>
      <c r="NC81" s="58"/>
      <c r="ND81" s="58"/>
      <c r="NE81" s="58"/>
      <c r="NF81" s="58"/>
      <c r="NG81" s="58"/>
      <c r="NH81" s="58"/>
      <c r="NI81" s="58"/>
      <c r="NJ81" s="58"/>
      <c r="NK81" s="58"/>
      <c r="NL81" s="58"/>
      <c r="NM81" s="58"/>
      <c r="NN81" s="58"/>
      <c r="NO81" s="58"/>
      <c r="NP81" s="58"/>
      <c r="NQ81" s="58"/>
      <c r="NR81" s="58"/>
      <c r="NS81" s="58"/>
      <c r="NT81" s="58"/>
      <c r="NU81" s="58"/>
      <c r="NV81" s="58"/>
      <c r="NW81" s="58"/>
      <c r="NX81" s="58">
        <f>データ!EF6</f>
        <v>6.e-002</v>
      </c>
      <c r="NY81" s="58"/>
      <c r="NZ81" s="58"/>
      <c r="OA81" s="58"/>
      <c r="OB81" s="58"/>
      <c r="OC81" s="58"/>
      <c r="OD81" s="58"/>
      <c r="OE81" s="58"/>
      <c r="OF81" s="58"/>
      <c r="OG81" s="58"/>
      <c r="OH81" s="58"/>
      <c r="OI81" s="58"/>
      <c r="OJ81" s="58"/>
      <c r="OK81" s="58"/>
      <c r="OL81" s="58"/>
      <c r="OM81" s="58"/>
      <c r="ON81" s="58"/>
      <c r="OO81" s="58"/>
      <c r="OP81" s="58"/>
      <c r="OQ81" s="58"/>
      <c r="OR81" s="58"/>
      <c r="OS81" s="58"/>
      <c r="OT81" s="58"/>
      <c r="OU81" s="58"/>
      <c r="OV81" s="58"/>
      <c r="OW81" s="58"/>
      <c r="OX81" s="58"/>
      <c r="OY81" s="58">
        <f>データ!EG6</f>
        <v>9.e-002</v>
      </c>
      <c r="OZ81" s="58"/>
      <c r="PA81" s="58"/>
      <c r="PB81" s="58"/>
      <c r="PC81" s="58"/>
      <c r="PD81" s="58"/>
      <c r="PE81" s="58"/>
      <c r="PF81" s="58"/>
      <c r="PG81" s="58"/>
      <c r="PH81" s="58"/>
      <c r="PI81" s="58"/>
      <c r="PJ81" s="58"/>
      <c r="PK81" s="58"/>
      <c r="PL81" s="58"/>
      <c r="PM81" s="58"/>
      <c r="PN81" s="58"/>
      <c r="PO81" s="58"/>
      <c r="PP81" s="58"/>
      <c r="PQ81" s="58"/>
      <c r="PR81" s="58"/>
      <c r="PS81" s="58"/>
      <c r="PT81" s="58"/>
      <c r="PU81" s="58"/>
      <c r="PV81" s="58"/>
      <c r="PW81" s="58"/>
      <c r="PX81" s="58"/>
      <c r="PY81" s="58"/>
      <c r="PZ81" s="58">
        <f>データ!EH6</f>
        <v>0.4</v>
      </c>
      <c r="QA81" s="58"/>
      <c r="QB81" s="58"/>
      <c r="QC81" s="58"/>
      <c r="QD81" s="58"/>
      <c r="QE81" s="58"/>
      <c r="QF81" s="58"/>
      <c r="QG81" s="58"/>
      <c r="QH81" s="58"/>
      <c r="QI81" s="58"/>
      <c r="QJ81" s="58"/>
      <c r="QK81" s="58"/>
      <c r="QL81" s="58"/>
      <c r="QM81" s="58"/>
      <c r="QN81" s="58"/>
      <c r="QO81" s="58"/>
      <c r="QP81" s="58"/>
      <c r="QQ81" s="58"/>
      <c r="QR81" s="58"/>
      <c r="QS81" s="58"/>
      <c r="QT81" s="58"/>
      <c r="QU81" s="58"/>
      <c r="QV81" s="58"/>
      <c r="QW81" s="58"/>
      <c r="QX81" s="58"/>
      <c r="QY81" s="58"/>
      <c r="QZ81" s="58"/>
      <c r="RA81" s="58">
        <f>データ!EI6</f>
        <v>0.14000000000000001</v>
      </c>
      <c r="RB81" s="58"/>
      <c r="RC81" s="58"/>
      <c r="RD81" s="58"/>
      <c r="RE81" s="58"/>
      <c r="RF81" s="58"/>
      <c r="RG81" s="58"/>
      <c r="RH81" s="58"/>
      <c r="RI81" s="58"/>
      <c r="RJ81" s="58"/>
      <c r="RK81" s="58"/>
      <c r="RL81" s="58"/>
      <c r="RM81" s="58"/>
      <c r="RN81" s="58"/>
      <c r="RO81" s="58"/>
      <c r="RP81" s="58"/>
      <c r="RQ81" s="58"/>
      <c r="RR81" s="58"/>
      <c r="RS81" s="58"/>
      <c r="RT81" s="58"/>
      <c r="RU81" s="58"/>
      <c r="RV81" s="58"/>
      <c r="RW81" s="58"/>
      <c r="RX81" s="58"/>
      <c r="RY81" s="58"/>
      <c r="RZ81" s="58"/>
      <c r="SA81" s="58"/>
      <c r="SB81" s="2"/>
      <c r="SC81" s="69"/>
      <c r="SD81" s="2"/>
      <c r="SE81" s="2"/>
      <c r="SF81" s="2"/>
      <c r="SG81" s="2"/>
      <c r="SH81" s="2"/>
      <c r="SI81" s="2"/>
      <c r="SJ81" s="2"/>
      <c r="SK81" s="87"/>
      <c r="SL81" s="2"/>
      <c r="SM81" s="98"/>
      <c r="SN81" s="108"/>
      <c r="SO81" s="108"/>
      <c r="SP81" s="108"/>
      <c r="SQ81" s="108"/>
      <c r="SR81" s="108"/>
      <c r="SS81" s="108"/>
      <c r="ST81" s="108"/>
      <c r="SU81" s="108"/>
      <c r="SV81" s="108"/>
      <c r="SW81" s="108"/>
      <c r="SX81" s="108"/>
      <c r="SY81" s="108"/>
      <c r="SZ81" s="108"/>
      <c r="TA81" s="119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32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32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  <c r="KQ82" s="39"/>
      <c r="KR82" s="39"/>
      <c r="KS82" s="39"/>
      <c r="KT82" s="39"/>
      <c r="KU82" s="39"/>
      <c r="KV82" s="39"/>
      <c r="KW82" s="39"/>
      <c r="KX82" s="39"/>
      <c r="KY82" s="39"/>
      <c r="KZ82" s="39"/>
      <c r="LA82" s="39"/>
      <c r="LB82" s="39"/>
      <c r="LC82" s="39"/>
      <c r="LD82" s="39"/>
      <c r="LE82" s="39"/>
      <c r="LF82" s="39"/>
      <c r="LG82" s="39"/>
      <c r="LH82" s="39"/>
      <c r="LI82" s="39"/>
      <c r="LJ82" s="39"/>
      <c r="LK82" s="39"/>
      <c r="LL82" s="39"/>
      <c r="LM82" s="39"/>
      <c r="LN82" s="39"/>
      <c r="LO82" s="39"/>
      <c r="LP82" s="3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32"/>
      <c r="MI82" s="39"/>
      <c r="MJ82" s="39"/>
      <c r="MK82" s="39"/>
      <c r="ML82" s="39"/>
      <c r="MM82" s="39"/>
      <c r="MN82" s="39"/>
      <c r="MO82" s="39"/>
      <c r="MP82" s="39"/>
      <c r="MQ82" s="39"/>
      <c r="MR82" s="39"/>
      <c r="MS82" s="39"/>
      <c r="MT82" s="39"/>
      <c r="MU82" s="39"/>
      <c r="MV82" s="39"/>
      <c r="MW82" s="39"/>
      <c r="MX82" s="39"/>
      <c r="MY82" s="39"/>
      <c r="MZ82" s="39"/>
      <c r="NA82" s="39"/>
      <c r="NB82" s="39"/>
      <c r="NC82" s="39"/>
      <c r="ND82" s="39"/>
      <c r="NE82" s="39"/>
      <c r="NF82" s="39"/>
      <c r="NG82" s="39"/>
      <c r="NH82" s="39"/>
      <c r="NI82" s="39"/>
      <c r="NJ82" s="39"/>
      <c r="NK82" s="39"/>
      <c r="NL82" s="39"/>
      <c r="NM82" s="39"/>
      <c r="NN82" s="39"/>
      <c r="NO82" s="39"/>
      <c r="NP82" s="39"/>
      <c r="NQ82" s="39"/>
      <c r="NR82" s="39"/>
      <c r="NS82" s="39"/>
      <c r="NT82" s="39"/>
      <c r="NU82" s="39"/>
      <c r="NV82" s="39"/>
      <c r="NW82" s="39"/>
      <c r="NX82" s="39"/>
      <c r="NY82" s="39"/>
      <c r="NZ82" s="39"/>
      <c r="OA82" s="39"/>
      <c r="OB82" s="39"/>
      <c r="OC82" s="39"/>
      <c r="OD82" s="39"/>
      <c r="OE82" s="39"/>
      <c r="OF82" s="39"/>
      <c r="OG82" s="39"/>
      <c r="OH82" s="39"/>
      <c r="OI82" s="39"/>
      <c r="OJ82" s="39"/>
      <c r="OK82" s="39"/>
      <c r="OL82" s="39"/>
      <c r="OM82" s="39"/>
      <c r="ON82" s="39"/>
      <c r="OO82" s="39"/>
      <c r="OP82" s="39"/>
      <c r="OQ82" s="39"/>
      <c r="OR82" s="39"/>
      <c r="OS82" s="39"/>
      <c r="OT82" s="39"/>
      <c r="OU82" s="39"/>
      <c r="OV82" s="39"/>
      <c r="OW82" s="39"/>
      <c r="OX82" s="39"/>
      <c r="OY82" s="39"/>
      <c r="OZ82" s="39"/>
      <c r="PA82" s="39"/>
      <c r="PB82" s="39"/>
      <c r="PC82" s="39"/>
      <c r="PD82" s="39"/>
      <c r="PE82" s="39"/>
      <c r="PF82" s="39"/>
      <c r="PG82" s="39"/>
      <c r="PH82" s="39"/>
      <c r="PI82" s="39"/>
      <c r="PJ82" s="39"/>
      <c r="PK82" s="39"/>
      <c r="PL82" s="39"/>
      <c r="PM82" s="39"/>
      <c r="PN82" s="39"/>
      <c r="PO82" s="39"/>
      <c r="PP82" s="39"/>
      <c r="PQ82" s="39"/>
      <c r="PR82" s="39"/>
      <c r="PS82" s="39"/>
      <c r="PT82" s="39"/>
      <c r="PU82" s="39"/>
      <c r="PV82" s="39"/>
      <c r="PW82" s="39"/>
      <c r="PX82" s="39"/>
      <c r="PY82" s="39"/>
      <c r="PZ82" s="39"/>
      <c r="QA82" s="39"/>
      <c r="QB82" s="39"/>
      <c r="QC82" s="39"/>
      <c r="QD82" s="39"/>
      <c r="QE82" s="39"/>
      <c r="QF82" s="39"/>
      <c r="QG82" s="39"/>
      <c r="QH82" s="39"/>
      <c r="QI82" s="39"/>
      <c r="QJ82" s="39"/>
      <c r="QK82" s="39"/>
      <c r="QL82" s="39"/>
      <c r="QM82" s="39"/>
      <c r="QN82" s="39"/>
      <c r="QO82" s="39"/>
      <c r="QP82" s="39"/>
      <c r="QQ82" s="39"/>
      <c r="QR82" s="39"/>
      <c r="QS82" s="39"/>
      <c r="QT82" s="39"/>
      <c r="QU82" s="39"/>
      <c r="QV82" s="39"/>
      <c r="QW82" s="39"/>
      <c r="QX82" s="39"/>
      <c r="QY82" s="39"/>
      <c r="QZ82" s="39"/>
      <c r="RA82" s="39"/>
      <c r="RB82" s="39"/>
      <c r="RC82" s="39"/>
      <c r="RD82" s="39"/>
      <c r="RE82" s="39"/>
      <c r="RF82" s="39"/>
      <c r="RG82" s="39"/>
      <c r="RH82" s="39"/>
      <c r="RI82" s="39"/>
      <c r="RJ82" s="39"/>
      <c r="RK82" s="39"/>
      <c r="RL82" s="39"/>
      <c r="RM82" s="39"/>
      <c r="RN82" s="39"/>
      <c r="RO82" s="39"/>
      <c r="RP82" s="39"/>
      <c r="RQ82" s="39"/>
      <c r="RR82" s="39"/>
      <c r="RS82" s="39"/>
      <c r="RT82" s="39"/>
      <c r="RU82" s="39"/>
      <c r="RV82" s="39"/>
      <c r="RW82" s="39"/>
      <c r="RX82" s="39"/>
      <c r="RY82" s="39"/>
      <c r="RZ82" s="39"/>
      <c r="SA82" s="39"/>
      <c r="SB82" s="39"/>
      <c r="SC82" s="70"/>
      <c r="SD82" s="2"/>
      <c r="SE82" s="2"/>
      <c r="SF82" s="2"/>
      <c r="SG82" s="2"/>
      <c r="SH82" s="2"/>
      <c r="SI82" s="2"/>
      <c r="SJ82" s="2"/>
      <c r="SK82" s="87"/>
      <c r="SL82" s="2"/>
      <c r="SM82" s="98"/>
      <c r="SN82" s="108"/>
      <c r="SO82" s="108"/>
      <c r="SP82" s="108"/>
      <c r="SQ82" s="108"/>
      <c r="SR82" s="108"/>
      <c r="SS82" s="108"/>
      <c r="ST82" s="108"/>
      <c r="SU82" s="108"/>
      <c r="SV82" s="108"/>
      <c r="SW82" s="108"/>
      <c r="SX82" s="108"/>
      <c r="SY82" s="108"/>
      <c r="SZ82" s="108"/>
      <c r="TA82" s="119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1"/>
      <c r="FG83" s="1"/>
      <c r="FH83" s="1"/>
      <c r="FI83" s="48"/>
      <c r="FJ83" s="48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48"/>
      <c r="MD83" s="48"/>
      <c r="ME83" s="1"/>
      <c r="MF83" s="1"/>
      <c r="MG83" s="1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87"/>
      <c r="SL83" s="2"/>
      <c r="SM83" s="98"/>
      <c r="SN83" s="108"/>
      <c r="SO83" s="108"/>
      <c r="SP83" s="108"/>
      <c r="SQ83" s="108"/>
      <c r="SR83" s="108"/>
      <c r="SS83" s="108"/>
      <c r="ST83" s="108"/>
      <c r="SU83" s="108"/>
      <c r="SV83" s="108"/>
      <c r="SW83" s="108"/>
      <c r="SX83" s="108"/>
      <c r="SY83" s="108"/>
      <c r="SZ83" s="108"/>
      <c r="TA83" s="119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1"/>
      <c r="FG84" s="1"/>
      <c r="FH84" s="1"/>
      <c r="FI84" s="48"/>
      <c r="FJ84" s="48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48"/>
      <c r="MD84" s="48"/>
      <c r="ME84" s="1"/>
      <c r="MF84" s="1"/>
      <c r="MG84" s="1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87"/>
      <c r="SL84" s="2"/>
      <c r="SM84" s="98"/>
      <c r="SN84" s="108"/>
      <c r="SO84" s="108"/>
      <c r="SP84" s="108"/>
      <c r="SQ84" s="108"/>
      <c r="SR84" s="108"/>
      <c r="SS84" s="108"/>
      <c r="ST84" s="108"/>
      <c r="SU84" s="108"/>
      <c r="SV84" s="108"/>
      <c r="SW84" s="108"/>
      <c r="SX84" s="108"/>
      <c r="SY84" s="108"/>
      <c r="SZ84" s="108"/>
      <c r="TA84" s="119"/>
    </row>
    <row r="85" spans="1:521" ht="13.5" customHeight="1">
      <c r="A85" s="2"/>
      <c r="B85" s="14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88"/>
      <c r="SL85" s="2"/>
      <c r="SM85" s="99"/>
      <c r="SN85" s="107"/>
      <c r="SO85" s="107"/>
      <c r="SP85" s="107"/>
      <c r="SQ85" s="107"/>
      <c r="SR85" s="107"/>
      <c r="SS85" s="107"/>
      <c r="ST85" s="107"/>
      <c r="SU85" s="107"/>
      <c r="SV85" s="107"/>
      <c r="SW85" s="107"/>
      <c r="SX85" s="107"/>
      <c r="SY85" s="107"/>
      <c r="SZ85" s="107"/>
      <c r="TA85" s="120"/>
    </row>
    <row r="86" spans="1:521">
      <c r="C86" s="24"/>
      <c r="BM86" s="24"/>
      <c r="DV86" s="24"/>
      <c r="GF86" s="24"/>
      <c r="IO86" s="24"/>
      <c r="LK86" s="24"/>
      <c r="NT86" s="24"/>
      <c r="QD86" s="24"/>
    </row>
    <row r="87" spans="1:52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</row>
    <row r="88" spans="1:521" ht="13.5" hidden="1" customHeight="1">
      <c r="A88" s="4"/>
      <c r="B88" s="4"/>
      <c r="C88" s="25" t="s">
        <v>49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</row>
    <row r="89" spans="1:521" ht="13.5" hidden="1" customHeight="1">
      <c r="A89" s="4"/>
      <c r="B89" s="4"/>
      <c r="C89" s="26" t="s">
        <v>31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 t="s">
        <v>51</v>
      </c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 t="s">
        <v>52</v>
      </c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 t="s">
        <v>53</v>
      </c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 t="s">
        <v>56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 t="s">
        <v>45</v>
      </c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 t="s">
        <v>50</v>
      </c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 t="s">
        <v>57</v>
      </c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 t="s">
        <v>31</v>
      </c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 t="s">
        <v>51</v>
      </c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 t="s">
        <v>52</v>
      </c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</row>
    <row r="90" spans="1:521" ht="13.5" hidden="1" customHeight="1">
      <c r="A90" s="4"/>
      <c r="B90" s="4"/>
      <c r="C90" s="27" t="str">
        <f>データ!AD6</f>
        <v>【112.60】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 t="str">
        <f>データ!AO6</f>
        <v>【29.72】</v>
      </c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 t="str">
        <f>データ!AZ6</f>
        <v>【473.00】</v>
      </c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 t="str">
        <f>データ!BK6</f>
        <v>【233.74】</v>
      </c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 t="str">
        <f>データ!BV6</f>
        <v>【106.87】</v>
      </c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 t="str">
        <f>データ!CG6</f>
        <v>【20.26】</v>
      </c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 t="str">
        <f>データ!CR6</f>
        <v>【53.19】</v>
      </c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27" t="str">
        <f>データ!DC6</f>
        <v>【75.85】</v>
      </c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27" t="str">
        <f>データ!DN6</f>
        <v>【61.17】</v>
      </c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27" t="str">
        <f>データ!DY6</f>
        <v>【49.58】</v>
      </c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  <c r="JD90" s="73"/>
      <c r="JE90" s="73"/>
      <c r="JF90" s="73"/>
      <c r="JG90" s="73"/>
      <c r="JH90" s="73"/>
      <c r="JI90" s="73"/>
      <c r="JJ90" s="73"/>
      <c r="JK90" s="73"/>
      <c r="JL90" s="73"/>
      <c r="JM90" s="27" t="str">
        <f>データ!EJ6</f>
        <v>【0.21】</v>
      </c>
      <c r="JN90" s="73"/>
      <c r="JO90" s="73"/>
      <c r="JP90" s="73"/>
      <c r="JQ90" s="73"/>
      <c r="JR90" s="73"/>
      <c r="JS90" s="73"/>
      <c r="JT90" s="73"/>
      <c r="JU90" s="73"/>
      <c r="JV90" s="73"/>
      <c r="JW90" s="73"/>
      <c r="JX90" s="73"/>
      <c r="JY90" s="73"/>
      <c r="JZ90" s="73"/>
      <c r="KA90" s="73"/>
      <c r="KB90" s="73"/>
      <c r="KC90" s="73"/>
      <c r="KD90" s="73"/>
      <c r="KE90" s="73"/>
      <c r="KF90" s="73"/>
      <c r="KG90" s="73"/>
      <c r="KH90" s="73"/>
      <c r="KI90" s="73"/>
      <c r="KJ90" s="73"/>
      <c r="KK90" s="73"/>
      <c r="KL90" s="73"/>
      <c r="KM90" s="73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</row>
    <row r="91" spans="1:52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</row>
  </sheetData>
  <sheetProtection algorithmName="SHA-512" hashValue="jgyK+ZM/i1oJ+fdV3iHVdCCP2jiBWD0iyruI5xmpnE6ggqAplMnTEzxHvK+7e3MmSNBkhpnDTA+LSMAt45td5A==" saltValue="5ILRwzNFJzZh+RyhP4UrmA==" spinCount="100000" sheet="1" objects="1" scenarios="1" formatCells="0" formatColumns="0" formatRows="0"/>
  <mergeCells count="289">
    <mergeCell ref="B5:KT5"/>
    <mergeCell ref="B6:KT6"/>
    <mergeCell ref="KX6:LB6"/>
    <mergeCell ref="LJ6:LS6"/>
    <mergeCell ref="LT6:MC6"/>
    <mergeCell ref="NS6:OC6"/>
    <mergeCell ref="OD6:OM6"/>
    <mergeCell ref="QM6:QV6"/>
    <mergeCell ref="B7:CG7"/>
    <mergeCell ref="CH7:FM7"/>
    <mergeCell ref="FN7:IS7"/>
    <mergeCell ref="IT7:LY7"/>
    <mergeCell ref="LZ7:PE7"/>
    <mergeCell ref="PF7:SK7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9:CG9"/>
    <mergeCell ref="CH9:FM9"/>
    <mergeCell ref="FN9:IS9"/>
    <mergeCell ref="IT9:LY9"/>
    <mergeCell ref="LZ9:PE9"/>
    <mergeCell ref="SM9:SN9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L31:W31"/>
    <mergeCell ref="X31:AQ31"/>
    <mergeCell ref="AR31:BK31"/>
    <mergeCell ref="BL31:CE31"/>
    <mergeCell ref="CF31:CY31"/>
    <mergeCell ref="CZ31:DS31"/>
    <mergeCell ref="EF31:EQ31"/>
    <mergeCell ref="ER31:FK31"/>
    <mergeCell ref="FL31:GE31"/>
    <mergeCell ref="GF31:GY31"/>
    <mergeCell ref="GZ31:HS31"/>
    <mergeCell ref="HT31:IM31"/>
    <mergeCell ref="IZ31:JK31"/>
    <mergeCell ref="JL31:KE31"/>
    <mergeCell ref="KF31:KY31"/>
    <mergeCell ref="KZ31:LS31"/>
    <mergeCell ref="LT31:MM31"/>
    <mergeCell ref="MN31:NG31"/>
    <mergeCell ref="NT31:OE31"/>
    <mergeCell ref="OF31:OY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EF32:EQ32"/>
    <mergeCell ref="ER32:FK32"/>
    <mergeCell ref="FL32:GE32"/>
    <mergeCell ref="GF32:GY32"/>
    <mergeCell ref="GZ32:HS32"/>
    <mergeCell ref="HT32:IM32"/>
    <mergeCell ref="IZ32:JK32"/>
    <mergeCell ref="JL32:KE32"/>
    <mergeCell ref="KF32:KY32"/>
    <mergeCell ref="KZ32:LS32"/>
    <mergeCell ref="LT32:MM32"/>
    <mergeCell ref="MN32:NG32"/>
    <mergeCell ref="NT32:OE32"/>
    <mergeCell ref="OF32:OY32"/>
    <mergeCell ref="OZ32:PS32"/>
    <mergeCell ref="PT32:QM32"/>
    <mergeCell ref="QN32:RG32"/>
    <mergeCell ref="RH32:SA32"/>
    <mergeCell ref="L33:W33"/>
    <mergeCell ref="X33:AQ33"/>
    <mergeCell ref="AR33:BK33"/>
    <mergeCell ref="BL33:CE33"/>
    <mergeCell ref="CF33:CY33"/>
    <mergeCell ref="CZ33:DS33"/>
    <mergeCell ref="EF33:EQ33"/>
    <mergeCell ref="ER33:FK33"/>
    <mergeCell ref="FL33:GE33"/>
    <mergeCell ref="GF33:GY33"/>
    <mergeCell ref="GZ33:HS33"/>
    <mergeCell ref="HT33:IM33"/>
    <mergeCell ref="IZ33:JK33"/>
    <mergeCell ref="JL33:KE33"/>
    <mergeCell ref="KF33:KY33"/>
    <mergeCell ref="KZ33:LS33"/>
    <mergeCell ref="LT33:MM33"/>
    <mergeCell ref="MN33:NG33"/>
    <mergeCell ref="NT33:OE33"/>
    <mergeCell ref="OF33:OY33"/>
    <mergeCell ref="OZ33:PS33"/>
    <mergeCell ref="PT33:QM33"/>
    <mergeCell ref="QN33:RG33"/>
    <mergeCell ref="RH33:SA33"/>
    <mergeCell ref="J34:DU34"/>
    <mergeCell ref="ED34:IO34"/>
    <mergeCell ref="IX34:NI34"/>
    <mergeCell ref="NR34:SC34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FL54:GE54"/>
    <mergeCell ref="GF54:GY54"/>
    <mergeCell ref="GZ54:HS54"/>
    <mergeCell ref="HT54:IM54"/>
    <mergeCell ref="IZ54:JK54"/>
    <mergeCell ref="JL54:KE54"/>
    <mergeCell ref="KF54:KY54"/>
    <mergeCell ref="KZ54:LS54"/>
    <mergeCell ref="LT54:MM54"/>
    <mergeCell ref="MN54:NG54"/>
    <mergeCell ref="NT54:OE54"/>
    <mergeCell ref="OF54:OY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EF55:EQ55"/>
    <mergeCell ref="ER55:FK55"/>
    <mergeCell ref="FL55:GE55"/>
    <mergeCell ref="GF55:GY55"/>
    <mergeCell ref="GZ55:HS55"/>
    <mergeCell ref="HT55:IM55"/>
    <mergeCell ref="IZ55:JK55"/>
    <mergeCell ref="JL55:KE55"/>
    <mergeCell ref="KF55:KY55"/>
    <mergeCell ref="KZ55:LS55"/>
    <mergeCell ref="LT55:MM55"/>
    <mergeCell ref="MN55:NG55"/>
    <mergeCell ref="NT55:OE55"/>
    <mergeCell ref="OF55:OY55"/>
    <mergeCell ref="OZ55:PS55"/>
    <mergeCell ref="PT55:QM55"/>
    <mergeCell ref="QN55:RG55"/>
    <mergeCell ref="RH55:SA55"/>
    <mergeCell ref="L56:W56"/>
    <mergeCell ref="X56:AQ56"/>
    <mergeCell ref="AR56:BK56"/>
    <mergeCell ref="BL56:CE56"/>
    <mergeCell ref="CF56:CY56"/>
    <mergeCell ref="CZ56:DS56"/>
    <mergeCell ref="EF56:EQ56"/>
    <mergeCell ref="ER56:FK56"/>
    <mergeCell ref="FL56:GE56"/>
    <mergeCell ref="GF56:GY56"/>
    <mergeCell ref="GZ56:HS56"/>
    <mergeCell ref="HT56:IM56"/>
    <mergeCell ref="IZ56:JK56"/>
    <mergeCell ref="JL56:KE56"/>
    <mergeCell ref="KF56:KY56"/>
    <mergeCell ref="KZ56:LS56"/>
    <mergeCell ref="LT56:MM56"/>
    <mergeCell ref="MN56:NG56"/>
    <mergeCell ref="NT56:OE56"/>
    <mergeCell ref="OF56:OY56"/>
    <mergeCell ref="OZ56:PS56"/>
    <mergeCell ref="PT56:QM56"/>
    <mergeCell ref="QN56:RG56"/>
    <mergeCell ref="RH56:SA56"/>
    <mergeCell ref="J57:DU57"/>
    <mergeCell ref="ED57:IO57"/>
    <mergeCell ref="IX57:NI57"/>
    <mergeCell ref="NR57:SC57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HL79:IL79"/>
    <mergeCell ref="IM79:JM79"/>
    <mergeCell ref="JN79:KN79"/>
    <mergeCell ref="KO79:LO79"/>
    <mergeCell ref="MJ79:MV79"/>
    <mergeCell ref="MW79:NW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FX80:GJ80"/>
    <mergeCell ref="GK80:HK80"/>
    <mergeCell ref="HL80:IL80"/>
    <mergeCell ref="IM80:JM80"/>
    <mergeCell ref="JN80:KN80"/>
    <mergeCell ref="KO80:LO80"/>
    <mergeCell ref="MJ80:MV80"/>
    <mergeCell ref="MW80:NW80"/>
    <mergeCell ref="NX80:OX80"/>
    <mergeCell ref="OY80:PY80"/>
    <mergeCell ref="PZ80:QZ80"/>
    <mergeCell ref="RA80:SA80"/>
    <mergeCell ref="L81:X81"/>
    <mergeCell ref="Y81:AY81"/>
    <mergeCell ref="AZ81:BZ81"/>
    <mergeCell ref="CA81:DA81"/>
    <mergeCell ref="DB81:EB81"/>
    <mergeCell ref="EC81:FC81"/>
    <mergeCell ref="FX81:GJ81"/>
    <mergeCell ref="GK81:HK81"/>
    <mergeCell ref="HL81:IL81"/>
    <mergeCell ref="IM81:JM81"/>
    <mergeCell ref="JN81:KN81"/>
    <mergeCell ref="KO81:LO81"/>
    <mergeCell ref="MJ81:MV81"/>
    <mergeCell ref="MW81:NW81"/>
    <mergeCell ref="NX81:OX81"/>
    <mergeCell ref="OY81:PY81"/>
    <mergeCell ref="PZ81:QZ81"/>
    <mergeCell ref="RA81:SA81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FI90:GI90"/>
    <mergeCell ref="GJ90:HJ90"/>
    <mergeCell ref="HK90:IK90"/>
    <mergeCell ref="IL90:JL90"/>
    <mergeCell ref="JM90:KM90"/>
    <mergeCell ref="B2:TA4"/>
    <mergeCell ref="SM12:TA13"/>
    <mergeCell ref="B14:SK15"/>
    <mergeCell ref="SM14:TA15"/>
    <mergeCell ref="SM46:TA47"/>
    <mergeCell ref="B62:SK63"/>
    <mergeCell ref="SM66:TA67"/>
    <mergeCell ref="SM16:TA45"/>
    <mergeCell ref="J17:DU29"/>
    <mergeCell ref="ED17:IO29"/>
    <mergeCell ref="IX17:NI29"/>
    <mergeCell ref="NR17:SC29"/>
    <mergeCell ref="J40:DU52"/>
    <mergeCell ref="ED40:IO52"/>
    <mergeCell ref="IX40:NI52"/>
    <mergeCell ref="NR40:SC52"/>
    <mergeCell ref="SM48:TA65"/>
    <mergeCell ref="J65:FE78"/>
    <mergeCell ref="FV65:LQ78"/>
    <mergeCell ref="MH65:SC78"/>
    <mergeCell ref="SM68:TA8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5" fitToWidth="1" fitToHeight="1" orientation="landscape" usePrinterDefaults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J12"/>
  <sheetViews>
    <sheetView showGridLines="0" workbookViewId="0"/>
  </sheetViews>
  <sheetFormatPr defaultRowHeight="13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>
      <c r="A1" t="s">
        <v>58</v>
      </c>
    </row>
    <row r="2" spans="1:140">
      <c r="A2" s="123" t="s">
        <v>59</v>
      </c>
      <c r="B2" s="123">
        <f t="shared" ref="B2:EJ2" si="0">COLUMN()-1</f>
        <v>1</v>
      </c>
      <c r="C2" s="123">
        <f t="shared" si="0"/>
        <v>2</v>
      </c>
      <c r="D2" s="123">
        <f t="shared" si="0"/>
        <v>3</v>
      </c>
      <c r="E2" s="123">
        <f t="shared" si="0"/>
        <v>4</v>
      </c>
      <c r="F2" s="123">
        <f t="shared" si="0"/>
        <v>5</v>
      </c>
      <c r="G2" s="123">
        <f t="shared" si="0"/>
        <v>6</v>
      </c>
      <c r="H2" s="123">
        <f t="shared" si="0"/>
        <v>7</v>
      </c>
      <c r="I2" s="123">
        <f t="shared" si="0"/>
        <v>8</v>
      </c>
      <c r="J2" s="123">
        <f t="shared" si="0"/>
        <v>9</v>
      </c>
      <c r="K2" s="123">
        <f t="shared" si="0"/>
        <v>10</v>
      </c>
      <c r="L2" s="123">
        <f t="shared" si="0"/>
        <v>11</v>
      </c>
      <c r="M2" s="123">
        <f t="shared" si="0"/>
        <v>12</v>
      </c>
      <c r="N2" s="123">
        <f t="shared" si="0"/>
        <v>13</v>
      </c>
      <c r="O2" s="123">
        <f t="shared" si="0"/>
        <v>14</v>
      </c>
      <c r="P2" s="123">
        <f t="shared" si="0"/>
        <v>15</v>
      </c>
      <c r="Q2" s="123">
        <f t="shared" si="0"/>
        <v>16</v>
      </c>
      <c r="R2" s="123">
        <f t="shared" si="0"/>
        <v>17</v>
      </c>
      <c r="S2" s="123">
        <f t="shared" si="0"/>
        <v>18</v>
      </c>
      <c r="T2" s="123">
        <f t="shared" si="0"/>
        <v>19</v>
      </c>
      <c r="U2" s="123">
        <f t="shared" si="0"/>
        <v>20</v>
      </c>
      <c r="V2" s="123">
        <f t="shared" si="0"/>
        <v>21</v>
      </c>
      <c r="W2" s="123">
        <f t="shared" si="0"/>
        <v>22</v>
      </c>
      <c r="X2" s="123">
        <f t="shared" si="0"/>
        <v>23</v>
      </c>
      <c r="Y2" s="123">
        <f t="shared" si="0"/>
        <v>24</v>
      </c>
      <c r="Z2" s="123">
        <f t="shared" si="0"/>
        <v>25</v>
      </c>
      <c r="AA2" s="123">
        <f t="shared" si="0"/>
        <v>26</v>
      </c>
      <c r="AB2" s="123">
        <f t="shared" si="0"/>
        <v>27</v>
      </c>
      <c r="AC2" s="123">
        <f t="shared" si="0"/>
        <v>28</v>
      </c>
      <c r="AD2" s="123">
        <f t="shared" si="0"/>
        <v>29</v>
      </c>
      <c r="AE2" s="123">
        <f t="shared" si="0"/>
        <v>30</v>
      </c>
      <c r="AF2" s="123">
        <f t="shared" si="0"/>
        <v>31</v>
      </c>
      <c r="AG2" s="123">
        <f t="shared" si="0"/>
        <v>32</v>
      </c>
      <c r="AH2" s="123">
        <f t="shared" si="0"/>
        <v>33</v>
      </c>
      <c r="AI2" s="123">
        <f t="shared" si="0"/>
        <v>34</v>
      </c>
      <c r="AJ2" s="123">
        <f t="shared" si="0"/>
        <v>35</v>
      </c>
      <c r="AK2" s="123">
        <f t="shared" si="0"/>
        <v>36</v>
      </c>
      <c r="AL2" s="123">
        <f t="shared" si="0"/>
        <v>37</v>
      </c>
      <c r="AM2" s="123">
        <f t="shared" si="0"/>
        <v>38</v>
      </c>
      <c r="AN2" s="123">
        <f t="shared" si="0"/>
        <v>39</v>
      </c>
      <c r="AO2" s="123">
        <f t="shared" si="0"/>
        <v>40</v>
      </c>
      <c r="AP2" s="123">
        <f t="shared" si="0"/>
        <v>41</v>
      </c>
      <c r="AQ2" s="123">
        <f t="shared" si="0"/>
        <v>42</v>
      </c>
      <c r="AR2" s="123">
        <f t="shared" si="0"/>
        <v>43</v>
      </c>
      <c r="AS2" s="123">
        <f t="shared" si="0"/>
        <v>44</v>
      </c>
      <c r="AT2" s="123">
        <f t="shared" si="0"/>
        <v>45</v>
      </c>
      <c r="AU2" s="123">
        <f t="shared" si="0"/>
        <v>46</v>
      </c>
      <c r="AV2" s="123">
        <f t="shared" si="0"/>
        <v>47</v>
      </c>
      <c r="AW2" s="123">
        <f t="shared" si="0"/>
        <v>48</v>
      </c>
      <c r="AX2" s="123">
        <f t="shared" si="0"/>
        <v>49</v>
      </c>
      <c r="AY2" s="123">
        <f t="shared" si="0"/>
        <v>50</v>
      </c>
      <c r="AZ2" s="123">
        <f t="shared" si="0"/>
        <v>51</v>
      </c>
      <c r="BA2" s="123">
        <f t="shared" si="0"/>
        <v>52</v>
      </c>
      <c r="BB2" s="123">
        <f t="shared" si="0"/>
        <v>53</v>
      </c>
      <c r="BC2" s="123">
        <f t="shared" si="0"/>
        <v>54</v>
      </c>
      <c r="BD2" s="123">
        <f t="shared" si="0"/>
        <v>55</v>
      </c>
      <c r="BE2" s="123">
        <f t="shared" si="0"/>
        <v>56</v>
      </c>
      <c r="BF2" s="123">
        <f t="shared" si="0"/>
        <v>57</v>
      </c>
      <c r="BG2" s="123">
        <f t="shared" si="0"/>
        <v>58</v>
      </c>
      <c r="BH2" s="123">
        <f t="shared" si="0"/>
        <v>59</v>
      </c>
      <c r="BI2" s="123">
        <f t="shared" si="0"/>
        <v>60</v>
      </c>
      <c r="BJ2" s="123">
        <f t="shared" si="0"/>
        <v>61</v>
      </c>
      <c r="BK2" s="123">
        <f t="shared" si="0"/>
        <v>62</v>
      </c>
      <c r="BL2" s="123">
        <f t="shared" si="0"/>
        <v>63</v>
      </c>
      <c r="BM2" s="123">
        <f t="shared" si="0"/>
        <v>64</v>
      </c>
      <c r="BN2" s="123">
        <f t="shared" si="0"/>
        <v>65</v>
      </c>
      <c r="BO2" s="123">
        <f t="shared" si="0"/>
        <v>66</v>
      </c>
      <c r="BP2" s="123">
        <f t="shared" si="0"/>
        <v>67</v>
      </c>
      <c r="BQ2" s="123">
        <f t="shared" si="0"/>
        <v>68</v>
      </c>
      <c r="BR2" s="123">
        <f t="shared" si="0"/>
        <v>69</v>
      </c>
      <c r="BS2" s="123">
        <f t="shared" si="0"/>
        <v>70</v>
      </c>
      <c r="BT2" s="123">
        <f t="shared" si="0"/>
        <v>71</v>
      </c>
      <c r="BU2" s="123">
        <f t="shared" si="0"/>
        <v>72</v>
      </c>
      <c r="BV2" s="123">
        <f t="shared" si="0"/>
        <v>73</v>
      </c>
      <c r="BW2" s="123">
        <f t="shared" si="0"/>
        <v>74</v>
      </c>
      <c r="BX2" s="123">
        <f t="shared" si="0"/>
        <v>75</v>
      </c>
      <c r="BY2" s="123">
        <f t="shared" si="0"/>
        <v>76</v>
      </c>
      <c r="BZ2" s="123">
        <f t="shared" si="0"/>
        <v>77</v>
      </c>
      <c r="CA2" s="123">
        <f t="shared" si="0"/>
        <v>78</v>
      </c>
      <c r="CB2" s="123">
        <f t="shared" si="0"/>
        <v>79</v>
      </c>
      <c r="CC2" s="123">
        <f t="shared" si="0"/>
        <v>80</v>
      </c>
      <c r="CD2" s="123">
        <f t="shared" si="0"/>
        <v>81</v>
      </c>
      <c r="CE2" s="123">
        <f t="shared" si="0"/>
        <v>82</v>
      </c>
      <c r="CF2" s="123">
        <f t="shared" si="0"/>
        <v>83</v>
      </c>
      <c r="CG2" s="123">
        <f t="shared" si="0"/>
        <v>84</v>
      </c>
      <c r="CH2" s="123">
        <f t="shared" si="0"/>
        <v>85</v>
      </c>
      <c r="CI2" s="123">
        <f t="shared" si="0"/>
        <v>86</v>
      </c>
      <c r="CJ2" s="123">
        <f t="shared" si="0"/>
        <v>87</v>
      </c>
      <c r="CK2" s="123">
        <f t="shared" si="0"/>
        <v>88</v>
      </c>
      <c r="CL2" s="123">
        <f t="shared" si="0"/>
        <v>89</v>
      </c>
      <c r="CM2" s="123">
        <f t="shared" si="0"/>
        <v>90</v>
      </c>
      <c r="CN2" s="123">
        <f t="shared" si="0"/>
        <v>91</v>
      </c>
      <c r="CO2" s="123">
        <f t="shared" si="0"/>
        <v>92</v>
      </c>
      <c r="CP2" s="123">
        <f t="shared" si="0"/>
        <v>93</v>
      </c>
      <c r="CQ2" s="123">
        <f t="shared" si="0"/>
        <v>94</v>
      </c>
      <c r="CR2" s="123">
        <f t="shared" si="0"/>
        <v>95</v>
      </c>
      <c r="CS2" s="123">
        <f t="shared" si="0"/>
        <v>96</v>
      </c>
      <c r="CT2" s="123">
        <f t="shared" si="0"/>
        <v>97</v>
      </c>
      <c r="CU2" s="123">
        <f t="shared" si="0"/>
        <v>98</v>
      </c>
      <c r="CV2" s="123">
        <f t="shared" si="0"/>
        <v>99</v>
      </c>
      <c r="CW2" s="123">
        <f t="shared" si="0"/>
        <v>100</v>
      </c>
      <c r="CX2" s="123">
        <f t="shared" si="0"/>
        <v>101</v>
      </c>
      <c r="CY2" s="123">
        <f t="shared" si="0"/>
        <v>102</v>
      </c>
      <c r="CZ2" s="123">
        <f t="shared" si="0"/>
        <v>103</v>
      </c>
      <c r="DA2" s="123">
        <f t="shared" si="0"/>
        <v>104</v>
      </c>
      <c r="DB2" s="123">
        <f t="shared" si="0"/>
        <v>105</v>
      </c>
      <c r="DC2" s="123">
        <f t="shared" si="0"/>
        <v>106</v>
      </c>
      <c r="DD2" s="123">
        <f t="shared" si="0"/>
        <v>107</v>
      </c>
      <c r="DE2" s="123">
        <f t="shared" si="0"/>
        <v>108</v>
      </c>
      <c r="DF2" s="123">
        <f t="shared" si="0"/>
        <v>109</v>
      </c>
      <c r="DG2" s="123">
        <f t="shared" si="0"/>
        <v>110</v>
      </c>
      <c r="DH2" s="123">
        <f t="shared" si="0"/>
        <v>111</v>
      </c>
      <c r="DI2" s="123">
        <f t="shared" si="0"/>
        <v>112</v>
      </c>
      <c r="DJ2" s="123">
        <f t="shared" si="0"/>
        <v>113</v>
      </c>
      <c r="DK2" s="123">
        <f t="shared" si="0"/>
        <v>114</v>
      </c>
      <c r="DL2" s="123">
        <f t="shared" si="0"/>
        <v>115</v>
      </c>
      <c r="DM2" s="123">
        <f t="shared" si="0"/>
        <v>116</v>
      </c>
      <c r="DN2" s="123">
        <f t="shared" si="0"/>
        <v>117</v>
      </c>
      <c r="DO2" s="123">
        <f t="shared" si="0"/>
        <v>118</v>
      </c>
      <c r="DP2" s="123">
        <f t="shared" si="0"/>
        <v>119</v>
      </c>
      <c r="DQ2" s="123">
        <f t="shared" si="0"/>
        <v>120</v>
      </c>
      <c r="DR2" s="123">
        <f t="shared" si="0"/>
        <v>121</v>
      </c>
      <c r="DS2" s="123">
        <f t="shared" si="0"/>
        <v>122</v>
      </c>
      <c r="DT2" s="123">
        <f t="shared" si="0"/>
        <v>123</v>
      </c>
      <c r="DU2" s="123">
        <f t="shared" si="0"/>
        <v>124</v>
      </c>
      <c r="DV2" s="123">
        <f t="shared" si="0"/>
        <v>125</v>
      </c>
      <c r="DW2" s="123">
        <f t="shared" si="0"/>
        <v>126</v>
      </c>
      <c r="DX2" s="123">
        <f t="shared" si="0"/>
        <v>127</v>
      </c>
      <c r="DY2" s="123">
        <f t="shared" si="0"/>
        <v>128</v>
      </c>
      <c r="DZ2" s="123">
        <f t="shared" si="0"/>
        <v>129</v>
      </c>
      <c r="EA2" s="123">
        <f t="shared" si="0"/>
        <v>130</v>
      </c>
      <c r="EB2" s="123">
        <f t="shared" si="0"/>
        <v>131</v>
      </c>
      <c r="EC2" s="123">
        <f t="shared" si="0"/>
        <v>132</v>
      </c>
      <c r="ED2" s="123">
        <f t="shared" si="0"/>
        <v>133</v>
      </c>
      <c r="EE2" s="123">
        <f t="shared" si="0"/>
        <v>134</v>
      </c>
      <c r="EF2" s="123">
        <f t="shared" si="0"/>
        <v>135</v>
      </c>
      <c r="EG2" s="123">
        <f t="shared" si="0"/>
        <v>136</v>
      </c>
      <c r="EH2" s="123">
        <f t="shared" si="0"/>
        <v>137</v>
      </c>
      <c r="EI2" s="123">
        <f t="shared" si="0"/>
        <v>138</v>
      </c>
      <c r="EJ2" s="123">
        <f t="shared" si="0"/>
        <v>139</v>
      </c>
    </row>
    <row r="3" spans="1:140">
      <c r="A3" s="123" t="s">
        <v>20</v>
      </c>
      <c r="B3" s="126" t="s">
        <v>60</v>
      </c>
      <c r="C3" s="126" t="s">
        <v>61</v>
      </c>
      <c r="D3" s="126" t="s">
        <v>62</v>
      </c>
      <c r="E3" s="126" t="s">
        <v>54</v>
      </c>
      <c r="F3" s="126" t="s">
        <v>55</v>
      </c>
      <c r="G3" s="126" t="s">
        <v>63</v>
      </c>
      <c r="H3" s="132" t="s">
        <v>6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40" t="s">
        <v>7</v>
      </c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 t="s">
        <v>43</v>
      </c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</row>
    <row r="4" spans="1:140">
      <c r="A4" s="123" t="s">
        <v>64</v>
      </c>
      <c r="B4" s="127"/>
      <c r="C4" s="127"/>
      <c r="D4" s="127"/>
      <c r="E4" s="127"/>
      <c r="F4" s="127"/>
      <c r="G4" s="127"/>
      <c r="H4" s="133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41" t="s">
        <v>65</v>
      </c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 t="s">
        <v>15</v>
      </c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 t="s">
        <v>38</v>
      </c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 t="s">
        <v>67</v>
      </c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 t="s">
        <v>35</v>
      </c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 t="s">
        <v>27</v>
      </c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 t="s">
        <v>29</v>
      </c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 t="s">
        <v>24</v>
      </c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 t="s">
        <v>1</v>
      </c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 t="s">
        <v>66</v>
      </c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 t="s">
        <v>68</v>
      </c>
      <c r="EA4" s="141"/>
      <c r="EB4" s="141"/>
      <c r="EC4" s="141"/>
      <c r="ED4" s="141"/>
      <c r="EE4" s="141"/>
      <c r="EF4" s="141"/>
      <c r="EG4" s="141"/>
      <c r="EH4" s="141"/>
      <c r="EI4" s="141"/>
      <c r="EJ4" s="141"/>
    </row>
    <row r="5" spans="1:140">
      <c r="A5" s="123" t="s">
        <v>69</v>
      </c>
      <c r="B5" s="128"/>
      <c r="C5" s="128"/>
      <c r="D5" s="128"/>
      <c r="E5" s="128"/>
      <c r="F5" s="128"/>
      <c r="G5" s="128"/>
      <c r="H5" s="134" t="s">
        <v>0</v>
      </c>
      <c r="I5" s="134" t="s">
        <v>39</v>
      </c>
      <c r="J5" s="134" t="s">
        <v>41</v>
      </c>
      <c r="K5" s="134" t="s">
        <v>46</v>
      </c>
      <c r="L5" s="134" t="s">
        <v>70</v>
      </c>
      <c r="M5" s="134" t="s">
        <v>8</v>
      </c>
      <c r="N5" s="134" t="s">
        <v>71</v>
      </c>
      <c r="O5" s="134" t="s">
        <v>72</v>
      </c>
      <c r="P5" s="134" t="s">
        <v>73</v>
      </c>
      <c r="Q5" s="134" t="s">
        <v>48</v>
      </c>
      <c r="R5" s="134" t="s">
        <v>74</v>
      </c>
      <c r="S5" s="134" t="s">
        <v>75</v>
      </c>
      <c r="T5" s="134" t="s">
        <v>76</v>
      </c>
      <c r="U5" s="134" t="s">
        <v>77</v>
      </c>
      <c r="V5" s="134" t="s">
        <v>78</v>
      </c>
      <c r="W5" s="134" t="s">
        <v>79</v>
      </c>
      <c r="X5" s="134" t="s">
        <v>80</v>
      </c>
      <c r="Y5" s="134" t="s">
        <v>47</v>
      </c>
      <c r="Z5" s="134" t="s">
        <v>81</v>
      </c>
      <c r="AA5" s="134" t="s">
        <v>82</v>
      </c>
      <c r="AB5" s="134" t="s">
        <v>9</v>
      </c>
      <c r="AC5" s="134" t="s">
        <v>40</v>
      </c>
      <c r="AD5" s="134" t="s">
        <v>83</v>
      </c>
      <c r="AE5" s="134" t="s">
        <v>76</v>
      </c>
      <c r="AF5" s="134" t="s">
        <v>77</v>
      </c>
      <c r="AG5" s="134" t="s">
        <v>78</v>
      </c>
      <c r="AH5" s="134" t="s">
        <v>79</v>
      </c>
      <c r="AI5" s="134" t="s">
        <v>80</v>
      </c>
      <c r="AJ5" s="134" t="s">
        <v>47</v>
      </c>
      <c r="AK5" s="134" t="s">
        <v>81</v>
      </c>
      <c r="AL5" s="134" t="s">
        <v>82</v>
      </c>
      <c r="AM5" s="134" t="s">
        <v>9</v>
      </c>
      <c r="AN5" s="134" t="s">
        <v>40</v>
      </c>
      <c r="AO5" s="134" t="s">
        <v>49</v>
      </c>
      <c r="AP5" s="134" t="s">
        <v>76</v>
      </c>
      <c r="AQ5" s="134" t="s">
        <v>77</v>
      </c>
      <c r="AR5" s="134" t="s">
        <v>78</v>
      </c>
      <c r="AS5" s="134" t="s">
        <v>79</v>
      </c>
      <c r="AT5" s="134" t="s">
        <v>80</v>
      </c>
      <c r="AU5" s="134" t="s">
        <v>47</v>
      </c>
      <c r="AV5" s="134" t="s">
        <v>81</v>
      </c>
      <c r="AW5" s="134" t="s">
        <v>82</v>
      </c>
      <c r="AX5" s="134" t="s">
        <v>9</v>
      </c>
      <c r="AY5" s="134" t="s">
        <v>40</v>
      </c>
      <c r="AZ5" s="134" t="s">
        <v>49</v>
      </c>
      <c r="BA5" s="134" t="s">
        <v>76</v>
      </c>
      <c r="BB5" s="134" t="s">
        <v>77</v>
      </c>
      <c r="BC5" s="134" t="s">
        <v>78</v>
      </c>
      <c r="BD5" s="134" t="s">
        <v>79</v>
      </c>
      <c r="BE5" s="134" t="s">
        <v>80</v>
      </c>
      <c r="BF5" s="134" t="s">
        <v>47</v>
      </c>
      <c r="BG5" s="134" t="s">
        <v>81</v>
      </c>
      <c r="BH5" s="134" t="s">
        <v>82</v>
      </c>
      <c r="BI5" s="134" t="s">
        <v>9</v>
      </c>
      <c r="BJ5" s="134" t="s">
        <v>40</v>
      </c>
      <c r="BK5" s="134" t="s">
        <v>49</v>
      </c>
      <c r="BL5" s="134" t="s">
        <v>76</v>
      </c>
      <c r="BM5" s="134" t="s">
        <v>77</v>
      </c>
      <c r="BN5" s="134" t="s">
        <v>78</v>
      </c>
      <c r="BO5" s="134" t="s">
        <v>79</v>
      </c>
      <c r="BP5" s="134" t="s">
        <v>80</v>
      </c>
      <c r="BQ5" s="134" t="s">
        <v>47</v>
      </c>
      <c r="BR5" s="134" t="s">
        <v>81</v>
      </c>
      <c r="BS5" s="134" t="s">
        <v>82</v>
      </c>
      <c r="BT5" s="134" t="s">
        <v>9</v>
      </c>
      <c r="BU5" s="134" t="s">
        <v>40</v>
      </c>
      <c r="BV5" s="134" t="s">
        <v>49</v>
      </c>
      <c r="BW5" s="134" t="s">
        <v>76</v>
      </c>
      <c r="BX5" s="134" t="s">
        <v>77</v>
      </c>
      <c r="BY5" s="134" t="s">
        <v>78</v>
      </c>
      <c r="BZ5" s="134" t="s">
        <v>79</v>
      </c>
      <c r="CA5" s="134" t="s">
        <v>80</v>
      </c>
      <c r="CB5" s="134" t="s">
        <v>47</v>
      </c>
      <c r="CC5" s="134" t="s">
        <v>81</v>
      </c>
      <c r="CD5" s="134" t="s">
        <v>82</v>
      </c>
      <c r="CE5" s="134" t="s">
        <v>9</v>
      </c>
      <c r="CF5" s="134" t="s">
        <v>40</v>
      </c>
      <c r="CG5" s="134" t="s">
        <v>49</v>
      </c>
      <c r="CH5" s="134" t="s">
        <v>76</v>
      </c>
      <c r="CI5" s="134" t="s">
        <v>77</v>
      </c>
      <c r="CJ5" s="134" t="s">
        <v>78</v>
      </c>
      <c r="CK5" s="134" t="s">
        <v>79</v>
      </c>
      <c r="CL5" s="134" t="s">
        <v>80</v>
      </c>
      <c r="CM5" s="134" t="s">
        <v>47</v>
      </c>
      <c r="CN5" s="134" t="s">
        <v>81</v>
      </c>
      <c r="CO5" s="134" t="s">
        <v>82</v>
      </c>
      <c r="CP5" s="134" t="s">
        <v>9</v>
      </c>
      <c r="CQ5" s="134" t="s">
        <v>40</v>
      </c>
      <c r="CR5" s="134" t="s">
        <v>49</v>
      </c>
      <c r="CS5" s="134" t="s">
        <v>76</v>
      </c>
      <c r="CT5" s="134" t="s">
        <v>77</v>
      </c>
      <c r="CU5" s="134" t="s">
        <v>78</v>
      </c>
      <c r="CV5" s="134" t="s">
        <v>79</v>
      </c>
      <c r="CW5" s="134" t="s">
        <v>80</v>
      </c>
      <c r="CX5" s="134" t="s">
        <v>47</v>
      </c>
      <c r="CY5" s="134" t="s">
        <v>81</v>
      </c>
      <c r="CZ5" s="134" t="s">
        <v>82</v>
      </c>
      <c r="DA5" s="134" t="s">
        <v>9</v>
      </c>
      <c r="DB5" s="134" t="s">
        <v>40</v>
      </c>
      <c r="DC5" s="134" t="s">
        <v>49</v>
      </c>
      <c r="DD5" s="134" t="s">
        <v>76</v>
      </c>
      <c r="DE5" s="134" t="s">
        <v>77</v>
      </c>
      <c r="DF5" s="134" t="s">
        <v>78</v>
      </c>
      <c r="DG5" s="134" t="s">
        <v>79</v>
      </c>
      <c r="DH5" s="134" t="s">
        <v>80</v>
      </c>
      <c r="DI5" s="134" t="s">
        <v>47</v>
      </c>
      <c r="DJ5" s="134" t="s">
        <v>81</v>
      </c>
      <c r="DK5" s="134" t="s">
        <v>82</v>
      </c>
      <c r="DL5" s="134" t="s">
        <v>9</v>
      </c>
      <c r="DM5" s="134" t="s">
        <v>40</v>
      </c>
      <c r="DN5" s="134" t="s">
        <v>49</v>
      </c>
      <c r="DO5" s="134" t="s">
        <v>76</v>
      </c>
      <c r="DP5" s="134" t="s">
        <v>77</v>
      </c>
      <c r="DQ5" s="134" t="s">
        <v>78</v>
      </c>
      <c r="DR5" s="134" t="s">
        <v>79</v>
      </c>
      <c r="DS5" s="134" t="s">
        <v>80</v>
      </c>
      <c r="DT5" s="134" t="s">
        <v>47</v>
      </c>
      <c r="DU5" s="134" t="s">
        <v>81</v>
      </c>
      <c r="DV5" s="134" t="s">
        <v>82</v>
      </c>
      <c r="DW5" s="134" t="s">
        <v>9</v>
      </c>
      <c r="DX5" s="134" t="s">
        <v>40</v>
      </c>
      <c r="DY5" s="134" t="s">
        <v>49</v>
      </c>
      <c r="DZ5" s="134" t="s">
        <v>76</v>
      </c>
      <c r="EA5" s="134" t="s">
        <v>77</v>
      </c>
      <c r="EB5" s="134" t="s">
        <v>78</v>
      </c>
      <c r="EC5" s="134" t="s">
        <v>79</v>
      </c>
      <c r="ED5" s="134" t="s">
        <v>80</v>
      </c>
      <c r="EE5" s="134" t="s">
        <v>47</v>
      </c>
      <c r="EF5" s="134" t="s">
        <v>81</v>
      </c>
      <c r="EG5" s="134" t="s">
        <v>82</v>
      </c>
      <c r="EH5" s="134" t="s">
        <v>9</v>
      </c>
      <c r="EI5" s="134" t="s">
        <v>40</v>
      </c>
      <c r="EJ5" s="134" t="s">
        <v>49</v>
      </c>
    </row>
    <row r="6" spans="1:140" s="122" customFormat="1">
      <c r="A6" s="123" t="s">
        <v>84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9"/>
      <c r="R6" s="129"/>
      <c r="S6" s="129"/>
      <c r="T6" s="142">
        <f t="shared" ref="T6:AC6" si="1">T7</f>
        <v>92.82</v>
      </c>
      <c r="U6" s="142">
        <f t="shared" si="1"/>
        <v>114.32</v>
      </c>
      <c r="V6" s="142">
        <f t="shared" si="1"/>
        <v>115.54</v>
      </c>
      <c r="W6" s="142">
        <f t="shared" si="1"/>
        <v>144.1</v>
      </c>
      <c r="X6" s="142">
        <f t="shared" si="1"/>
        <v>155.08000000000001</v>
      </c>
      <c r="Y6" s="142">
        <f t="shared" si="1"/>
        <v>110.79</v>
      </c>
      <c r="Z6" s="142">
        <f t="shared" si="1"/>
        <v>108.76</v>
      </c>
      <c r="AA6" s="142">
        <f t="shared" si="1"/>
        <v>110.19</v>
      </c>
      <c r="AB6" s="142">
        <f t="shared" si="1"/>
        <v>113.73</v>
      </c>
      <c r="AC6" s="142">
        <f t="shared" si="1"/>
        <v>115.42</v>
      </c>
      <c r="AD6" s="129" t="str">
        <f>IF(AD7="-","【-】","【"&amp;SUBSTITUTE(TEXT(AD7,"#,##0.00"),"-","△")&amp;"】")</f>
        <v>【112.60】</v>
      </c>
      <c r="AE6" s="142">
        <f t="shared" ref="AE6:AN6" si="2">AE7</f>
        <v>0</v>
      </c>
      <c r="AF6" s="142">
        <f t="shared" si="2"/>
        <v>0</v>
      </c>
      <c r="AG6" s="142">
        <f t="shared" si="2"/>
        <v>0</v>
      </c>
      <c r="AH6" s="142">
        <f t="shared" si="2"/>
        <v>0</v>
      </c>
      <c r="AI6" s="142">
        <f t="shared" si="2"/>
        <v>0</v>
      </c>
      <c r="AJ6" s="142">
        <f t="shared" si="2"/>
        <v>121.15</v>
      </c>
      <c r="AK6" s="142">
        <f t="shared" si="2"/>
        <v>125.8</v>
      </c>
      <c r="AL6" s="142">
        <f t="shared" si="2"/>
        <v>132.55000000000001</v>
      </c>
      <c r="AM6" s="142">
        <f t="shared" si="2"/>
        <v>134.69</v>
      </c>
      <c r="AN6" s="142">
        <f t="shared" si="2"/>
        <v>133.63999999999999</v>
      </c>
      <c r="AO6" s="129" t="str">
        <f>IF(AO7="-","【-】","【"&amp;SUBSTITUTE(TEXT(AO7,"#,##0.00"),"-","△")&amp;"】")</f>
        <v>【29.72】</v>
      </c>
      <c r="AP6" s="142">
        <f t="shared" ref="AP6:AY6" si="3">AP7</f>
        <v>1280.8399999999999</v>
      </c>
      <c r="AQ6" s="142">
        <f t="shared" si="3"/>
        <v>4127.92</v>
      </c>
      <c r="AR6" s="142">
        <f t="shared" si="3"/>
        <v>287.92</v>
      </c>
      <c r="AS6" s="142">
        <f t="shared" si="3"/>
        <v>2814.08</v>
      </c>
      <c r="AT6" s="142">
        <f t="shared" si="3"/>
        <v>2492.54</v>
      </c>
      <c r="AU6" s="142">
        <f t="shared" si="3"/>
        <v>868.31</v>
      </c>
      <c r="AV6" s="142">
        <f t="shared" si="3"/>
        <v>732.52</v>
      </c>
      <c r="AW6" s="142">
        <f t="shared" si="3"/>
        <v>819.73</v>
      </c>
      <c r="AX6" s="142">
        <f t="shared" si="3"/>
        <v>834.05</v>
      </c>
      <c r="AY6" s="142">
        <f t="shared" si="3"/>
        <v>1011.55</v>
      </c>
      <c r="AZ6" s="129" t="str">
        <f>IF(AZ7="-","【-】","【"&amp;SUBSTITUTE(TEXT(AZ7,"#,##0.00"),"-","△")&amp;"】")</f>
        <v>【473.00】</v>
      </c>
      <c r="BA6" s="142">
        <f t="shared" ref="BA6:BJ6" si="4">BA7</f>
        <v>0</v>
      </c>
      <c r="BB6" s="142">
        <f t="shared" si="4"/>
        <v>0</v>
      </c>
      <c r="BC6" s="142">
        <f t="shared" si="4"/>
        <v>0</v>
      </c>
      <c r="BD6" s="142">
        <f t="shared" si="4"/>
        <v>0</v>
      </c>
      <c r="BE6" s="142">
        <f t="shared" si="4"/>
        <v>0</v>
      </c>
      <c r="BF6" s="142">
        <f t="shared" si="4"/>
        <v>504.81</v>
      </c>
      <c r="BG6" s="142">
        <f t="shared" si="4"/>
        <v>498.01</v>
      </c>
      <c r="BH6" s="142">
        <f t="shared" si="4"/>
        <v>490.39</v>
      </c>
      <c r="BI6" s="142">
        <f t="shared" si="4"/>
        <v>475.44</v>
      </c>
      <c r="BJ6" s="142">
        <f t="shared" si="4"/>
        <v>413.6</v>
      </c>
      <c r="BK6" s="129" t="str">
        <f>IF(BK7="-","【-】","【"&amp;SUBSTITUTE(TEXT(BK7,"#,##0.00"),"-","△")&amp;"】")</f>
        <v>【233.74】</v>
      </c>
      <c r="BL6" s="142">
        <f t="shared" ref="BL6:BU6" si="5">BL7</f>
        <v>92.01</v>
      </c>
      <c r="BM6" s="142">
        <f t="shared" si="5"/>
        <v>115.93</v>
      </c>
      <c r="BN6" s="142">
        <f t="shared" si="5"/>
        <v>118.96</v>
      </c>
      <c r="BO6" s="142">
        <f t="shared" si="5"/>
        <v>148.52000000000001</v>
      </c>
      <c r="BP6" s="142">
        <f t="shared" si="5"/>
        <v>160.9</v>
      </c>
      <c r="BQ6" s="142">
        <f t="shared" si="5"/>
        <v>94.91</v>
      </c>
      <c r="BR6" s="142">
        <f t="shared" si="5"/>
        <v>90.22</v>
      </c>
      <c r="BS6" s="142">
        <f t="shared" si="5"/>
        <v>90.8</v>
      </c>
      <c r="BT6" s="142">
        <f t="shared" si="5"/>
        <v>93.49</v>
      </c>
      <c r="BU6" s="142">
        <f t="shared" si="5"/>
        <v>94.77</v>
      </c>
      <c r="BV6" s="129" t="str">
        <f>IF(BV7="-","【-】","【"&amp;SUBSTITUTE(TEXT(BV7,"#,##0.00"),"-","△")&amp;"】")</f>
        <v>【106.87】</v>
      </c>
      <c r="BW6" s="142">
        <f t="shared" ref="BW6:CF6" si="6">BW7</f>
        <v>22.13</v>
      </c>
      <c r="BX6" s="142">
        <f t="shared" si="6"/>
        <v>17.53</v>
      </c>
      <c r="BY6" s="142">
        <f t="shared" si="6"/>
        <v>17.079999999999998</v>
      </c>
      <c r="BZ6" s="142">
        <f t="shared" si="6"/>
        <v>20.43</v>
      </c>
      <c r="CA6" s="142">
        <f t="shared" si="6"/>
        <v>19.53</v>
      </c>
      <c r="CB6" s="142">
        <f t="shared" si="6"/>
        <v>47.36</v>
      </c>
      <c r="CC6" s="142">
        <f t="shared" si="6"/>
        <v>49.94</v>
      </c>
      <c r="CD6" s="142">
        <f t="shared" si="6"/>
        <v>50.56</v>
      </c>
      <c r="CE6" s="142">
        <f t="shared" si="6"/>
        <v>49.4</v>
      </c>
      <c r="CF6" s="142">
        <f t="shared" si="6"/>
        <v>49.51</v>
      </c>
      <c r="CG6" s="129" t="str">
        <f>IF(CG7="-","【-】","【"&amp;SUBSTITUTE(TEXT(CG7,"#,##0.00"),"-","△")&amp;"】")</f>
        <v>【20.26】</v>
      </c>
      <c r="CH6" s="142">
        <f t="shared" ref="CH6:CQ6" si="7">CH7</f>
        <v>34.5</v>
      </c>
      <c r="CI6" s="142">
        <f t="shared" si="7"/>
        <v>42.6</v>
      </c>
      <c r="CJ6" s="142">
        <f t="shared" si="7"/>
        <v>45.45</v>
      </c>
      <c r="CK6" s="142">
        <f t="shared" si="7"/>
        <v>46.55</v>
      </c>
      <c r="CL6" s="142">
        <f t="shared" si="7"/>
        <v>51.4</v>
      </c>
      <c r="CM6" s="142">
        <f t="shared" si="7"/>
        <v>35.22</v>
      </c>
      <c r="CN6" s="142">
        <f t="shared" si="7"/>
        <v>34.92</v>
      </c>
      <c r="CO6" s="142">
        <f t="shared" si="7"/>
        <v>34.19</v>
      </c>
      <c r="CP6" s="142">
        <f t="shared" si="7"/>
        <v>36.65</v>
      </c>
      <c r="CQ6" s="142">
        <f t="shared" si="7"/>
        <v>33.29</v>
      </c>
      <c r="CR6" s="129" t="str">
        <f>IF(CR7="-","【-】","【"&amp;SUBSTITUTE(TEXT(CR7,"#,##0.00"),"-","△")&amp;"】")</f>
        <v>【53.19】</v>
      </c>
      <c r="CS6" s="142">
        <f t="shared" ref="CS6:DB6" si="8">CS7</f>
        <v>75</v>
      </c>
      <c r="CT6" s="142">
        <f t="shared" si="8"/>
        <v>75</v>
      </c>
      <c r="CU6" s="142">
        <f t="shared" si="8"/>
        <v>75</v>
      </c>
      <c r="CV6" s="142">
        <f t="shared" si="8"/>
        <v>75</v>
      </c>
      <c r="CW6" s="142">
        <f t="shared" si="8"/>
        <v>75</v>
      </c>
      <c r="CX6" s="142">
        <f t="shared" si="8"/>
        <v>51.42</v>
      </c>
      <c r="CY6" s="142">
        <f t="shared" si="8"/>
        <v>50.9</v>
      </c>
      <c r="CZ6" s="142">
        <f t="shared" si="8"/>
        <v>49.05</v>
      </c>
      <c r="DA6" s="142">
        <f t="shared" si="8"/>
        <v>50.94</v>
      </c>
      <c r="DB6" s="142">
        <f t="shared" si="8"/>
        <v>49.76</v>
      </c>
      <c r="DC6" s="129" t="str">
        <f>IF(DC7="-","【-】","【"&amp;SUBSTITUTE(TEXT(DC7,"#,##0.00"),"-","△")&amp;"】")</f>
        <v>【75.85】</v>
      </c>
      <c r="DD6" s="142">
        <f t="shared" ref="DD6:DM6" si="9">DD7</f>
        <v>64.150000000000006</v>
      </c>
      <c r="DE6" s="142">
        <f t="shared" si="9"/>
        <v>63.37</v>
      </c>
      <c r="DF6" s="142">
        <f t="shared" si="9"/>
        <v>56.29</v>
      </c>
      <c r="DG6" s="142">
        <f t="shared" si="9"/>
        <v>57.97</v>
      </c>
      <c r="DH6" s="142">
        <f t="shared" si="9"/>
        <v>60.49</v>
      </c>
      <c r="DI6" s="142">
        <f t="shared" si="9"/>
        <v>53.49</v>
      </c>
      <c r="DJ6" s="142">
        <f t="shared" si="9"/>
        <v>54.3</v>
      </c>
      <c r="DK6" s="142">
        <f t="shared" si="9"/>
        <v>55.32</v>
      </c>
      <c r="DL6" s="142">
        <f t="shared" si="9"/>
        <v>55.08</v>
      </c>
      <c r="DM6" s="142">
        <f t="shared" si="9"/>
        <v>56.95</v>
      </c>
      <c r="DN6" s="129" t="str">
        <f>IF(DN7="-","【-】","【"&amp;SUBSTITUTE(TEXT(DN7,"#,##0.00"),"-","△")&amp;"】")</f>
        <v>【61.17】</v>
      </c>
      <c r="DO6" s="142">
        <f t="shared" ref="DO6:DX6" si="10">DO7</f>
        <v>0</v>
      </c>
      <c r="DP6" s="142">
        <f t="shared" si="10"/>
        <v>0</v>
      </c>
      <c r="DQ6" s="142">
        <f t="shared" si="10"/>
        <v>0</v>
      </c>
      <c r="DR6" s="142">
        <f t="shared" si="10"/>
        <v>0</v>
      </c>
      <c r="DS6" s="142">
        <f t="shared" si="10"/>
        <v>0</v>
      </c>
      <c r="DT6" s="142">
        <f t="shared" si="10"/>
        <v>3.28</v>
      </c>
      <c r="DU6" s="142">
        <f t="shared" si="10"/>
        <v>4.66</v>
      </c>
      <c r="DV6" s="142">
        <f t="shared" si="10"/>
        <v>7.35</v>
      </c>
      <c r="DW6" s="142">
        <f t="shared" si="10"/>
        <v>7.6</v>
      </c>
      <c r="DX6" s="142">
        <f t="shared" si="10"/>
        <v>7.9</v>
      </c>
      <c r="DY6" s="129" t="str">
        <f>IF(DY7="-","【-】","【"&amp;SUBSTITUTE(TEXT(DY7,"#,##0.00"),"-","△")&amp;"】")</f>
        <v>【49.58】</v>
      </c>
      <c r="DZ6" s="142">
        <f t="shared" ref="DZ6:EI6" si="11">DZ7</f>
        <v>0</v>
      </c>
      <c r="EA6" s="142">
        <f t="shared" si="11"/>
        <v>0</v>
      </c>
      <c r="EB6" s="142">
        <f t="shared" si="11"/>
        <v>8.14</v>
      </c>
      <c r="EC6" s="142">
        <f t="shared" si="11"/>
        <v>0</v>
      </c>
      <c r="ED6" s="142">
        <f t="shared" si="11"/>
        <v>0</v>
      </c>
      <c r="EE6" s="142">
        <f t="shared" si="11"/>
        <v>2.e-002</v>
      </c>
      <c r="EF6" s="142">
        <f t="shared" si="11"/>
        <v>6.e-002</v>
      </c>
      <c r="EG6" s="142">
        <f t="shared" si="11"/>
        <v>9.e-002</v>
      </c>
      <c r="EH6" s="142">
        <f t="shared" si="11"/>
        <v>0.4</v>
      </c>
      <c r="EI6" s="142">
        <f t="shared" si="11"/>
        <v>0.14000000000000001</v>
      </c>
      <c r="EJ6" s="129" t="str">
        <f>IF(EJ7="-","【-】","【"&amp;SUBSTITUTE(TEXT(EJ7,"#,##0.00"),"-","△")&amp;"】")</f>
        <v>【0.21】</v>
      </c>
    </row>
    <row r="7" spans="1:140" s="122" customFormat="1">
      <c r="A7" s="124"/>
      <c r="B7" s="130" t="s">
        <v>85</v>
      </c>
      <c r="C7" s="130" t="s">
        <v>86</v>
      </c>
      <c r="D7" s="130" t="s">
        <v>87</v>
      </c>
      <c r="E7" s="130" t="s">
        <v>88</v>
      </c>
      <c r="F7" s="130" t="s">
        <v>89</v>
      </c>
      <c r="G7" s="130" t="s">
        <v>90</v>
      </c>
      <c r="H7" s="130" t="s">
        <v>91</v>
      </c>
      <c r="I7" s="130" t="s">
        <v>92</v>
      </c>
      <c r="J7" s="130" t="s">
        <v>93</v>
      </c>
      <c r="K7" s="137">
        <v>2000</v>
      </c>
      <c r="L7" s="130" t="s">
        <v>94</v>
      </c>
      <c r="M7" s="137">
        <v>1</v>
      </c>
      <c r="N7" s="137">
        <v>1028</v>
      </c>
      <c r="O7" s="138" t="s">
        <v>95</v>
      </c>
      <c r="P7" s="138">
        <v>98.2</v>
      </c>
      <c r="Q7" s="137">
        <v>2</v>
      </c>
      <c r="R7" s="137">
        <v>1500</v>
      </c>
      <c r="S7" s="130" t="s">
        <v>96</v>
      </c>
      <c r="T7" s="143">
        <v>92.82</v>
      </c>
      <c r="U7" s="143">
        <v>114.32</v>
      </c>
      <c r="V7" s="143">
        <v>115.54</v>
      </c>
      <c r="W7" s="143">
        <v>144.1</v>
      </c>
      <c r="X7" s="143">
        <v>155.08000000000001</v>
      </c>
      <c r="Y7" s="143">
        <v>110.79</v>
      </c>
      <c r="Z7" s="143">
        <v>108.76</v>
      </c>
      <c r="AA7" s="143">
        <v>110.19</v>
      </c>
      <c r="AB7" s="143">
        <v>113.73</v>
      </c>
      <c r="AC7" s="149">
        <v>115.42</v>
      </c>
      <c r="AD7" s="143">
        <v>112.6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121.15</v>
      </c>
      <c r="AK7" s="143">
        <v>125.8</v>
      </c>
      <c r="AL7" s="143">
        <v>132.55000000000001</v>
      </c>
      <c r="AM7" s="143">
        <v>134.69</v>
      </c>
      <c r="AN7" s="143">
        <v>133.63999999999999</v>
      </c>
      <c r="AO7" s="143">
        <v>29.72</v>
      </c>
      <c r="AP7" s="143">
        <v>1280.8399999999999</v>
      </c>
      <c r="AQ7" s="143">
        <v>4127.92</v>
      </c>
      <c r="AR7" s="143">
        <v>287.92</v>
      </c>
      <c r="AS7" s="143">
        <v>2814.08</v>
      </c>
      <c r="AT7" s="143">
        <v>2492.54</v>
      </c>
      <c r="AU7" s="143">
        <v>868.31</v>
      </c>
      <c r="AV7" s="143">
        <v>732.52</v>
      </c>
      <c r="AW7" s="143">
        <v>819.73</v>
      </c>
      <c r="AX7" s="143">
        <v>834.05</v>
      </c>
      <c r="AY7" s="143">
        <v>1011.55</v>
      </c>
      <c r="AZ7" s="143">
        <v>473</v>
      </c>
      <c r="BA7" s="143">
        <v>0</v>
      </c>
      <c r="BB7" s="143">
        <v>0</v>
      </c>
      <c r="BC7" s="143">
        <v>0</v>
      </c>
      <c r="BD7" s="143">
        <v>0</v>
      </c>
      <c r="BE7" s="143">
        <v>0</v>
      </c>
      <c r="BF7" s="143">
        <v>504.81</v>
      </c>
      <c r="BG7" s="143">
        <v>498.01</v>
      </c>
      <c r="BH7" s="143">
        <v>490.39</v>
      </c>
      <c r="BI7" s="143">
        <v>475.44</v>
      </c>
      <c r="BJ7" s="143">
        <v>413.6</v>
      </c>
      <c r="BK7" s="143">
        <v>233.74</v>
      </c>
      <c r="BL7" s="143">
        <v>92.01</v>
      </c>
      <c r="BM7" s="143">
        <v>115.93</v>
      </c>
      <c r="BN7" s="143">
        <v>118.96</v>
      </c>
      <c r="BO7" s="143">
        <v>148.52000000000001</v>
      </c>
      <c r="BP7" s="143">
        <v>160.9</v>
      </c>
      <c r="BQ7" s="143">
        <v>94.91</v>
      </c>
      <c r="BR7" s="143">
        <v>90.22</v>
      </c>
      <c r="BS7" s="143">
        <v>90.8</v>
      </c>
      <c r="BT7" s="143">
        <v>93.49</v>
      </c>
      <c r="BU7" s="143">
        <v>94.77</v>
      </c>
      <c r="BV7" s="143">
        <v>106.87</v>
      </c>
      <c r="BW7" s="143">
        <v>22.13</v>
      </c>
      <c r="BX7" s="143">
        <v>17.53</v>
      </c>
      <c r="BY7" s="143">
        <v>17.079999999999998</v>
      </c>
      <c r="BZ7" s="143">
        <v>20.43</v>
      </c>
      <c r="CA7" s="143">
        <v>19.53</v>
      </c>
      <c r="CB7" s="143">
        <v>47.36</v>
      </c>
      <c r="CC7" s="143">
        <v>49.94</v>
      </c>
      <c r="CD7" s="143">
        <v>50.56</v>
      </c>
      <c r="CE7" s="143">
        <v>49.4</v>
      </c>
      <c r="CF7" s="143">
        <v>49.51</v>
      </c>
      <c r="CG7" s="143">
        <v>20.260000000000002</v>
      </c>
      <c r="CH7" s="143">
        <v>34.5</v>
      </c>
      <c r="CI7" s="143">
        <v>42.6</v>
      </c>
      <c r="CJ7" s="143">
        <v>45.45</v>
      </c>
      <c r="CK7" s="143">
        <v>46.55</v>
      </c>
      <c r="CL7" s="143">
        <v>51.4</v>
      </c>
      <c r="CM7" s="143">
        <v>35.22</v>
      </c>
      <c r="CN7" s="143">
        <v>34.92</v>
      </c>
      <c r="CO7" s="143">
        <v>34.19</v>
      </c>
      <c r="CP7" s="143">
        <v>36.65</v>
      </c>
      <c r="CQ7" s="143">
        <v>33.29</v>
      </c>
      <c r="CR7" s="143">
        <v>53.19</v>
      </c>
      <c r="CS7" s="143">
        <v>75</v>
      </c>
      <c r="CT7" s="143">
        <v>75</v>
      </c>
      <c r="CU7" s="143">
        <v>75</v>
      </c>
      <c r="CV7" s="143">
        <v>75</v>
      </c>
      <c r="CW7" s="143">
        <v>75</v>
      </c>
      <c r="CX7" s="143">
        <v>51.42</v>
      </c>
      <c r="CY7" s="143">
        <v>50.9</v>
      </c>
      <c r="CZ7" s="143">
        <v>49.05</v>
      </c>
      <c r="DA7" s="143">
        <v>50.94</v>
      </c>
      <c r="DB7" s="143">
        <v>49.76</v>
      </c>
      <c r="DC7" s="143">
        <v>75.849999999999994</v>
      </c>
      <c r="DD7" s="143">
        <v>64.150000000000006</v>
      </c>
      <c r="DE7" s="143">
        <v>63.37</v>
      </c>
      <c r="DF7" s="143">
        <v>56.29</v>
      </c>
      <c r="DG7" s="143">
        <v>57.97</v>
      </c>
      <c r="DH7" s="143">
        <v>60.49</v>
      </c>
      <c r="DI7" s="143">
        <v>53.49</v>
      </c>
      <c r="DJ7" s="143">
        <v>54.3</v>
      </c>
      <c r="DK7" s="143">
        <v>55.32</v>
      </c>
      <c r="DL7" s="143">
        <v>55.08</v>
      </c>
      <c r="DM7" s="143">
        <v>56.95</v>
      </c>
      <c r="DN7" s="143">
        <v>61.17</v>
      </c>
      <c r="DO7" s="143">
        <v>0</v>
      </c>
      <c r="DP7" s="143">
        <v>0</v>
      </c>
      <c r="DQ7" s="143">
        <v>0</v>
      </c>
      <c r="DR7" s="143">
        <v>0</v>
      </c>
      <c r="DS7" s="143">
        <v>0</v>
      </c>
      <c r="DT7" s="143">
        <v>3.28</v>
      </c>
      <c r="DU7" s="143">
        <v>4.66</v>
      </c>
      <c r="DV7" s="143">
        <v>7.35</v>
      </c>
      <c r="DW7" s="143">
        <v>7.6</v>
      </c>
      <c r="DX7" s="143">
        <v>7.9</v>
      </c>
      <c r="DY7" s="143">
        <v>49.58</v>
      </c>
      <c r="DZ7" s="143">
        <v>0</v>
      </c>
      <c r="EA7" s="143">
        <v>0</v>
      </c>
      <c r="EB7" s="143">
        <v>8.14</v>
      </c>
      <c r="EC7" s="143">
        <v>0</v>
      </c>
      <c r="ED7" s="143">
        <v>0</v>
      </c>
      <c r="EE7" s="143">
        <v>2.e-002</v>
      </c>
      <c r="EF7" s="143">
        <v>6.e-002</v>
      </c>
      <c r="EG7" s="143">
        <v>9.e-002</v>
      </c>
      <c r="EH7" s="143">
        <v>0.4</v>
      </c>
      <c r="EI7" s="143">
        <v>0.14000000000000001</v>
      </c>
      <c r="EJ7" s="143">
        <v>0.21</v>
      </c>
    </row>
    <row r="8" spans="1:140"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</row>
    <row r="9" spans="1:140">
      <c r="A9" s="125"/>
      <c r="B9" s="125" t="s">
        <v>97</v>
      </c>
      <c r="C9" s="125" t="s">
        <v>98</v>
      </c>
      <c r="D9" s="125" t="s">
        <v>99</v>
      </c>
      <c r="E9" s="125" t="s">
        <v>100</v>
      </c>
      <c r="F9" s="125" t="s">
        <v>101</v>
      </c>
      <c r="T9" s="145" t="str">
        <f>T4</f>
        <v>①経常収支比率(％)</v>
      </c>
      <c r="U9" s="145"/>
      <c r="V9" s="145"/>
      <c r="W9" s="145"/>
      <c r="X9" s="145"/>
      <c r="Y9" s="145"/>
      <c r="Z9" s="145"/>
      <c r="AA9" s="145"/>
      <c r="AB9" s="145"/>
      <c r="AC9" s="145"/>
      <c r="AE9" s="145" t="str">
        <f>AE4</f>
        <v>②累積欠損金比率(％)</v>
      </c>
      <c r="AF9" s="145"/>
      <c r="AG9" s="145"/>
      <c r="AH9" s="145"/>
      <c r="AI9" s="145"/>
      <c r="AJ9" s="145"/>
      <c r="AK9" s="145"/>
      <c r="AL9" s="145"/>
      <c r="AM9" s="145"/>
      <c r="AN9" s="145"/>
      <c r="AP9" s="145" t="str">
        <f>AP4</f>
        <v>③流動比率(％)</v>
      </c>
      <c r="AQ9" s="145"/>
      <c r="AR9" s="145"/>
      <c r="AS9" s="145"/>
      <c r="AT9" s="145"/>
      <c r="AU9" s="145"/>
      <c r="AV9" s="145"/>
      <c r="AW9" s="145"/>
      <c r="AX9" s="145"/>
      <c r="AY9" s="145"/>
      <c r="BA9" s="145" t="str">
        <f>BA4</f>
        <v>④企業債残高対給水収益比率(％)</v>
      </c>
      <c r="BB9" s="145"/>
      <c r="BC9" s="145"/>
      <c r="BD9" s="145"/>
      <c r="BE9" s="145"/>
      <c r="BF9" s="145"/>
      <c r="BG9" s="145"/>
      <c r="BH9" s="145"/>
      <c r="BI9" s="145"/>
      <c r="BJ9" s="145"/>
      <c r="BL9" s="145" t="str">
        <f>BL4</f>
        <v>⑤料金回収率(％)</v>
      </c>
      <c r="BM9" s="145"/>
      <c r="BN9" s="145"/>
      <c r="BO9" s="145"/>
      <c r="BP9" s="145"/>
      <c r="BQ9" s="145"/>
      <c r="BR9" s="145"/>
      <c r="BS9" s="145"/>
      <c r="BT9" s="145"/>
      <c r="BU9" s="145"/>
      <c r="BW9" s="145" t="str">
        <f>BW4</f>
        <v>⑥給水原価(円)</v>
      </c>
      <c r="BX9" s="145"/>
      <c r="BY9" s="145"/>
      <c r="BZ9" s="145"/>
      <c r="CA9" s="145"/>
      <c r="CB9" s="145"/>
      <c r="CC9" s="145"/>
      <c r="CD9" s="145"/>
      <c r="CE9" s="145"/>
      <c r="CF9" s="145"/>
      <c r="CH9" s="145" t="str">
        <f>CH4</f>
        <v>⑦施設利用率(％)</v>
      </c>
      <c r="CI9" s="145"/>
      <c r="CJ9" s="145"/>
      <c r="CK9" s="145"/>
      <c r="CL9" s="145"/>
      <c r="CM9" s="145"/>
      <c r="CN9" s="145"/>
      <c r="CO9" s="145"/>
      <c r="CP9" s="145"/>
      <c r="CQ9" s="145"/>
      <c r="CS9" s="145" t="str">
        <f>CS4</f>
        <v>⑧契約率(％)</v>
      </c>
      <c r="CT9" s="145"/>
      <c r="CU9" s="145"/>
      <c r="CV9" s="145"/>
      <c r="CW9" s="145"/>
      <c r="CX9" s="145"/>
      <c r="CY9" s="145"/>
      <c r="CZ9" s="145"/>
      <c r="DA9" s="145"/>
      <c r="DB9" s="145"/>
      <c r="DD9" s="145" t="str">
        <f>DD4</f>
        <v>①有形固定資産減価償却率(％)</v>
      </c>
      <c r="DE9" s="145"/>
      <c r="DF9" s="145"/>
      <c r="DG9" s="145"/>
      <c r="DH9" s="145"/>
      <c r="DI9" s="145"/>
      <c r="DJ9" s="145"/>
      <c r="DK9" s="145"/>
      <c r="DL9" s="145"/>
      <c r="DM9" s="145"/>
      <c r="DO9" s="145" t="str">
        <f>DO4</f>
        <v>②管路経年化率(％)</v>
      </c>
      <c r="DP9" s="145"/>
      <c r="DQ9" s="145"/>
      <c r="DR9" s="145"/>
      <c r="DS9" s="145"/>
      <c r="DT9" s="145"/>
      <c r="DU9" s="145"/>
      <c r="DV9" s="145"/>
      <c r="DW9" s="145"/>
      <c r="DX9" s="145"/>
      <c r="DZ9" s="145" t="str">
        <f>DZ4</f>
        <v>③管路更新率(％)</v>
      </c>
      <c r="EA9" s="145"/>
      <c r="EB9" s="145"/>
      <c r="EC9" s="145"/>
      <c r="ED9" s="145"/>
      <c r="EE9" s="145"/>
      <c r="EF9" s="145"/>
      <c r="EG9" s="145"/>
      <c r="EH9" s="145"/>
      <c r="EI9" s="145"/>
    </row>
    <row r="10" spans="1:140">
      <c r="A10" s="125" t="s">
        <v>60</v>
      </c>
      <c r="B10" s="131" t="str">
        <f>IF(VALUE($B$7)=0,"",IF(VALUE($B$7)&gt;2022,"R"&amp;TEXT(VALUE($B$7)-2022,"00"),"H"&amp;VALUE($B$7)-1992))</f>
        <v>H30</v>
      </c>
      <c r="C10" s="131" t="str">
        <f>IF(VALUE($B$7)=0,"",IF(VALUE($B$7)&gt;2021,"R"&amp;TEXT(VALUE($B$7)-2021,"00"),"H"&amp;VALUE($B$7)-1991))</f>
        <v>R01</v>
      </c>
      <c r="D10" s="131" t="str">
        <f>IF(VALUE($B$7)=0,"",IF(VALUE($B$7)&gt;2020,"R"&amp;TEXT(VALUE($B$7)-2020,"00"),"H"&amp;VALUE($B$7)-1990))</f>
        <v>R02</v>
      </c>
      <c r="E10" s="131" t="str">
        <f>IF(VALUE($B$7)=0,"",IF(VALUE($B$7)&gt;2019,"R"&amp;TEXT(VALUE($B$7)-2019,"00"),"H"&amp;VALUE($B$7)-1989))</f>
        <v>R03</v>
      </c>
      <c r="F10" s="131" t="str">
        <f>IF(VALUE($B$7)=0,"",IF(VALUE($B$7)&gt;2018,"R"&amp;TEXT(VALUE($B$7)-2018,"00"),"H"&amp;VALUE($B$7)-1988))</f>
        <v>R04</v>
      </c>
      <c r="T10" s="144"/>
      <c r="U10" s="147" t="str">
        <f>$B$10</f>
        <v>H30</v>
      </c>
      <c r="V10" s="147" t="str">
        <f>$C$10</f>
        <v>R01</v>
      </c>
      <c r="W10" s="147" t="str">
        <f>$D$10</f>
        <v>R02</v>
      </c>
      <c r="X10" s="147" t="str">
        <f>$E$10</f>
        <v>R03</v>
      </c>
      <c r="Y10" s="147" t="str">
        <f>$F$10</f>
        <v>R04</v>
      </c>
      <c r="AE10" s="144"/>
      <c r="AF10" s="147" t="str">
        <f>$B$10</f>
        <v>H30</v>
      </c>
      <c r="AG10" s="147" t="str">
        <f>$C$10</f>
        <v>R01</v>
      </c>
      <c r="AH10" s="147" t="str">
        <f>$D$10</f>
        <v>R02</v>
      </c>
      <c r="AI10" s="147" t="str">
        <f>$E$10</f>
        <v>R03</v>
      </c>
      <c r="AJ10" s="147" t="str">
        <f>$F$10</f>
        <v>R04</v>
      </c>
      <c r="AP10" s="144"/>
      <c r="AQ10" s="147" t="str">
        <f>$B$10</f>
        <v>H30</v>
      </c>
      <c r="AR10" s="147" t="str">
        <f>$C$10</f>
        <v>R01</v>
      </c>
      <c r="AS10" s="147" t="str">
        <f>$D$10</f>
        <v>R02</v>
      </c>
      <c r="AT10" s="147" t="str">
        <f>$E$10</f>
        <v>R03</v>
      </c>
      <c r="AU10" s="147" t="str">
        <f>$F$10</f>
        <v>R04</v>
      </c>
      <c r="BA10" s="144"/>
      <c r="BB10" s="147" t="str">
        <f>$B$10</f>
        <v>H30</v>
      </c>
      <c r="BC10" s="147" t="str">
        <f>$C$10</f>
        <v>R01</v>
      </c>
      <c r="BD10" s="147" t="str">
        <f>$D$10</f>
        <v>R02</v>
      </c>
      <c r="BE10" s="147" t="str">
        <f>$E$10</f>
        <v>R03</v>
      </c>
      <c r="BF10" s="147" t="str">
        <f>$F$10</f>
        <v>R04</v>
      </c>
      <c r="BL10" s="144"/>
      <c r="BM10" s="147" t="str">
        <f>$B$10</f>
        <v>H30</v>
      </c>
      <c r="BN10" s="147" t="str">
        <f>$C$10</f>
        <v>R01</v>
      </c>
      <c r="BO10" s="147" t="str">
        <f>$D$10</f>
        <v>R02</v>
      </c>
      <c r="BP10" s="147" t="str">
        <f>$E$10</f>
        <v>R03</v>
      </c>
      <c r="BQ10" s="147" t="str">
        <f>$F$10</f>
        <v>R04</v>
      </c>
      <c r="BW10" s="144"/>
      <c r="BX10" s="147" t="str">
        <f>$B$10</f>
        <v>H30</v>
      </c>
      <c r="BY10" s="147" t="str">
        <f>$C$10</f>
        <v>R01</v>
      </c>
      <c r="BZ10" s="147" t="str">
        <f>$D$10</f>
        <v>R02</v>
      </c>
      <c r="CA10" s="147" t="str">
        <f>$E$10</f>
        <v>R03</v>
      </c>
      <c r="CB10" s="147" t="str">
        <f>$F$10</f>
        <v>R04</v>
      </c>
      <c r="CH10" s="144"/>
      <c r="CI10" s="147" t="str">
        <f>$B$10</f>
        <v>H30</v>
      </c>
      <c r="CJ10" s="147" t="str">
        <f>$C$10</f>
        <v>R01</v>
      </c>
      <c r="CK10" s="147" t="str">
        <f>$D$10</f>
        <v>R02</v>
      </c>
      <c r="CL10" s="147" t="str">
        <f>$E$10</f>
        <v>R03</v>
      </c>
      <c r="CM10" s="147" t="str">
        <f>$F$10</f>
        <v>R04</v>
      </c>
      <c r="CS10" s="144"/>
      <c r="CT10" s="147" t="str">
        <f>$B$10</f>
        <v>H30</v>
      </c>
      <c r="CU10" s="147" t="str">
        <f>$C$10</f>
        <v>R01</v>
      </c>
      <c r="CV10" s="147" t="str">
        <f>$D$10</f>
        <v>R02</v>
      </c>
      <c r="CW10" s="147" t="str">
        <f>$E$10</f>
        <v>R03</v>
      </c>
      <c r="CX10" s="147" t="str">
        <f>$F$10</f>
        <v>R04</v>
      </c>
      <c r="DD10" s="144"/>
      <c r="DE10" s="147" t="str">
        <f>$B$10</f>
        <v>H30</v>
      </c>
      <c r="DF10" s="147" t="str">
        <f>$C$10</f>
        <v>R01</v>
      </c>
      <c r="DG10" s="147" t="str">
        <f>$D$10</f>
        <v>R02</v>
      </c>
      <c r="DH10" s="147" t="str">
        <f>$E$10</f>
        <v>R03</v>
      </c>
      <c r="DI10" s="147" t="str">
        <f>$F$10</f>
        <v>R04</v>
      </c>
      <c r="DO10" s="144"/>
      <c r="DP10" s="147" t="str">
        <f>$B$10</f>
        <v>H30</v>
      </c>
      <c r="DQ10" s="147" t="str">
        <f>$C$10</f>
        <v>R01</v>
      </c>
      <c r="DR10" s="147" t="str">
        <f>$D$10</f>
        <v>R02</v>
      </c>
      <c r="DS10" s="147" t="str">
        <f>$E$10</f>
        <v>R03</v>
      </c>
      <c r="DT10" s="147" t="str">
        <f>$F$10</f>
        <v>R04</v>
      </c>
      <c r="DZ10" s="144"/>
      <c r="EA10" s="147" t="str">
        <f>$B$10</f>
        <v>H30</v>
      </c>
      <c r="EB10" s="147" t="str">
        <f>$C$10</f>
        <v>R01</v>
      </c>
      <c r="EC10" s="147" t="str">
        <f>$D$10</f>
        <v>R02</v>
      </c>
      <c r="ED10" s="147" t="str">
        <f>$E$10</f>
        <v>R03</v>
      </c>
      <c r="EE10" s="147" t="str">
        <f>$F$10</f>
        <v>R04</v>
      </c>
    </row>
    <row r="11" spans="1:140">
      <c r="T11" s="146" t="s">
        <v>14</v>
      </c>
      <c r="U11" s="148">
        <f>IF(T6="-",NA(),T6)</f>
        <v>92.82</v>
      </c>
      <c r="V11" s="148">
        <f>IF(U6="-",NA(),U6)</f>
        <v>114.32</v>
      </c>
      <c r="W11" s="148">
        <f>IF(V6="-",NA(),V6)</f>
        <v>115.54</v>
      </c>
      <c r="X11" s="148">
        <f>IF(W6="-",NA(),W6)</f>
        <v>144.1</v>
      </c>
      <c r="Y11" s="148">
        <f>IF(X6="-",NA(),X6)</f>
        <v>155.08000000000001</v>
      </c>
      <c r="AE11" s="146" t="s">
        <v>14</v>
      </c>
      <c r="AF11" s="148">
        <f>IF(AE6="-",NA(),AE6)</f>
        <v>0</v>
      </c>
      <c r="AG11" s="148">
        <f>IF(AF6="-",NA(),AF6)</f>
        <v>0</v>
      </c>
      <c r="AH11" s="148">
        <f>IF(AG6="-",NA(),AG6)</f>
        <v>0</v>
      </c>
      <c r="AI11" s="148">
        <f>IF(AH6="-",NA(),AH6)</f>
        <v>0</v>
      </c>
      <c r="AJ11" s="148">
        <f>IF(AI6="-",NA(),AI6)</f>
        <v>0</v>
      </c>
      <c r="AP11" s="146" t="s">
        <v>14</v>
      </c>
      <c r="AQ11" s="148">
        <f>IF(AP6="-",NA(),AP6)</f>
        <v>1280.8399999999999</v>
      </c>
      <c r="AR11" s="148">
        <f>IF(AQ6="-",NA(),AQ6)</f>
        <v>4127.92</v>
      </c>
      <c r="AS11" s="148">
        <f>IF(AR6="-",NA(),AR6)</f>
        <v>287.92</v>
      </c>
      <c r="AT11" s="148">
        <f>IF(AS6="-",NA(),AS6)</f>
        <v>2814.08</v>
      </c>
      <c r="AU11" s="148">
        <f>IF(AT6="-",NA(),AT6)</f>
        <v>2492.54</v>
      </c>
      <c r="BA11" s="146" t="s">
        <v>14</v>
      </c>
      <c r="BB11" s="148">
        <f>IF(BA6="-",NA(),BA6)</f>
        <v>0</v>
      </c>
      <c r="BC11" s="148">
        <f>IF(BB6="-",NA(),BB6)</f>
        <v>0</v>
      </c>
      <c r="BD11" s="148">
        <f>IF(BC6="-",NA(),BC6)</f>
        <v>0</v>
      </c>
      <c r="BE11" s="148">
        <f>IF(BD6="-",NA(),BD6)</f>
        <v>0</v>
      </c>
      <c r="BF11" s="148">
        <f>IF(BE6="-",NA(),BE6)</f>
        <v>0</v>
      </c>
      <c r="BL11" s="146" t="s">
        <v>14</v>
      </c>
      <c r="BM11" s="148">
        <f>IF(BL6="-",NA(),BL6)</f>
        <v>92.01</v>
      </c>
      <c r="BN11" s="148">
        <f>IF(BM6="-",NA(),BM6)</f>
        <v>115.93</v>
      </c>
      <c r="BO11" s="148">
        <f>IF(BN6="-",NA(),BN6)</f>
        <v>118.96</v>
      </c>
      <c r="BP11" s="148">
        <f>IF(BO6="-",NA(),BO6)</f>
        <v>148.52000000000001</v>
      </c>
      <c r="BQ11" s="148">
        <f>IF(BP6="-",NA(),BP6)</f>
        <v>160.9</v>
      </c>
      <c r="BW11" s="146" t="s">
        <v>14</v>
      </c>
      <c r="BX11" s="148">
        <f>IF(BW6="-",NA(),BW6)</f>
        <v>22.13</v>
      </c>
      <c r="BY11" s="148">
        <f>IF(BX6="-",NA(),BX6)</f>
        <v>17.53</v>
      </c>
      <c r="BZ11" s="148">
        <f>IF(BY6="-",NA(),BY6)</f>
        <v>17.079999999999998</v>
      </c>
      <c r="CA11" s="148">
        <f>IF(BZ6="-",NA(),BZ6)</f>
        <v>20.43</v>
      </c>
      <c r="CB11" s="148">
        <f>IF(CA6="-",NA(),CA6)</f>
        <v>19.53</v>
      </c>
      <c r="CH11" s="146" t="s">
        <v>14</v>
      </c>
      <c r="CI11" s="148">
        <f>IF(CH6="-",NA(),CH6)</f>
        <v>34.5</v>
      </c>
      <c r="CJ11" s="148">
        <f>IF(CI6="-",NA(),CI6)</f>
        <v>42.6</v>
      </c>
      <c r="CK11" s="148">
        <f>IF(CJ6="-",NA(),CJ6)</f>
        <v>45.45</v>
      </c>
      <c r="CL11" s="148">
        <f>IF(CK6="-",NA(),CK6)</f>
        <v>46.55</v>
      </c>
      <c r="CM11" s="148">
        <f>IF(CL6="-",NA(),CL6)</f>
        <v>51.4</v>
      </c>
      <c r="CS11" s="146" t="s">
        <v>14</v>
      </c>
      <c r="CT11" s="148">
        <f>IF(CS6="-",NA(),CS6)</f>
        <v>75</v>
      </c>
      <c r="CU11" s="148">
        <f>IF(CT6="-",NA(),CT6)</f>
        <v>75</v>
      </c>
      <c r="CV11" s="148">
        <f>IF(CU6="-",NA(),CU6)</f>
        <v>75</v>
      </c>
      <c r="CW11" s="148">
        <f>IF(CV6="-",NA(),CV6)</f>
        <v>75</v>
      </c>
      <c r="CX11" s="148">
        <f>IF(CW6="-",NA(),CW6)</f>
        <v>75</v>
      </c>
      <c r="DD11" s="146" t="s">
        <v>14</v>
      </c>
      <c r="DE11" s="148">
        <f>IF(DD6="-",NA(),DD6)</f>
        <v>64.150000000000006</v>
      </c>
      <c r="DF11" s="148">
        <f>IF(DE6="-",NA(),DE6)</f>
        <v>63.37</v>
      </c>
      <c r="DG11" s="148">
        <f>IF(DF6="-",NA(),DF6)</f>
        <v>56.29</v>
      </c>
      <c r="DH11" s="148">
        <f>IF(DG6="-",NA(),DG6)</f>
        <v>57.97</v>
      </c>
      <c r="DI11" s="148">
        <f>IF(DH6="-",NA(),DH6)</f>
        <v>60.49</v>
      </c>
      <c r="DO11" s="146" t="s">
        <v>14</v>
      </c>
      <c r="DP11" s="148">
        <f>IF(DO6="-",NA(),DO6)</f>
        <v>0</v>
      </c>
      <c r="DQ11" s="148">
        <f>IF(DP6="-",NA(),DP6)</f>
        <v>0</v>
      </c>
      <c r="DR11" s="148">
        <f>IF(DQ6="-",NA(),DQ6)</f>
        <v>0</v>
      </c>
      <c r="DS11" s="148">
        <f>IF(DR6="-",NA(),DR6)</f>
        <v>0</v>
      </c>
      <c r="DT11" s="148">
        <f>IF(DS6="-",NA(),DS6)</f>
        <v>0</v>
      </c>
      <c r="DZ11" s="146" t="s">
        <v>14</v>
      </c>
      <c r="EA11" s="148">
        <f>IF(DZ6="-",NA(),DZ6)</f>
        <v>0</v>
      </c>
      <c r="EB11" s="148">
        <f>IF(EA6="-",NA(),EA6)</f>
        <v>0</v>
      </c>
      <c r="EC11" s="148">
        <f>IF(EB6="-",NA(),EB6)</f>
        <v>8.14</v>
      </c>
      <c r="ED11" s="148">
        <f>IF(EC6="-",NA(),EC6)</f>
        <v>0</v>
      </c>
      <c r="EE11" s="148">
        <f>IF(ED6="-",NA(),ED6)</f>
        <v>0</v>
      </c>
    </row>
    <row r="12" spans="1:140">
      <c r="T12" s="146" t="s">
        <v>33</v>
      </c>
      <c r="U12" s="148">
        <f>IF(Y6="-",NA(),Y6)</f>
        <v>110.79</v>
      </c>
      <c r="V12" s="148">
        <f>IF(Z6="-",NA(),Z6)</f>
        <v>108.76</v>
      </c>
      <c r="W12" s="148">
        <f>IF(AA6="-",NA(),AA6)</f>
        <v>110.19</v>
      </c>
      <c r="X12" s="148">
        <f>IF(AB6="-",NA(),AB6)</f>
        <v>113.73</v>
      </c>
      <c r="Y12" s="148">
        <f>IF(AC6="-",NA(),AC6)</f>
        <v>115.42</v>
      </c>
      <c r="AE12" s="146" t="s">
        <v>33</v>
      </c>
      <c r="AF12" s="148">
        <f>IF(AJ6="-",NA(),AJ6)</f>
        <v>121.15</v>
      </c>
      <c r="AG12" s="148">
        <f>IF(AK6="-",NA(),AK6)</f>
        <v>125.8</v>
      </c>
      <c r="AH12" s="148">
        <f>IF(AL6="-",NA(),AL6)</f>
        <v>132.55000000000001</v>
      </c>
      <c r="AI12" s="148">
        <f>IF(AM6="-",NA(),AM6)</f>
        <v>134.69</v>
      </c>
      <c r="AJ12" s="148">
        <f>IF(AN6="-",NA(),AN6)</f>
        <v>133.63999999999999</v>
      </c>
      <c r="AP12" s="146" t="s">
        <v>33</v>
      </c>
      <c r="AQ12" s="148">
        <f>IF(AU6="-",NA(),AU6)</f>
        <v>868.31</v>
      </c>
      <c r="AR12" s="148">
        <f>IF(AV6="-",NA(),AV6)</f>
        <v>732.52</v>
      </c>
      <c r="AS12" s="148">
        <f>IF(AW6="-",NA(),AW6)</f>
        <v>819.73</v>
      </c>
      <c r="AT12" s="148">
        <f>IF(AX6="-",NA(),AX6)</f>
        <v>834.05</v>
      </c>
      <c r="AU12" s="148">
        <f>IF(AY6="-",NA(),AY6)</f>
        <v>1011.55</v>
      </c>
      <c r="BA12" s="146" t="s">
        <v>33</v>
      </c>
      <c r="BB12" s="148">
        <f>IF(BF6="-",NA(),BF6)</f>
        <v>504.81</v>
      </c>
      <c r="BC12" s="148">
        <f>IF(BG6="-",NA(),BG6)</f>
        <v>498.01</v>
      </c>
      <c r="BD12" s="148">
        <f>IF(BH6="-",NA(),BH6)</f>
        <v>490.39</v>
      </c>
      <c r="BE12" s="148">
        <f>IF(BI6="-",NA(),BI6)</f>
        <v>475.44</v>
      </c>
      <c r="BF12" s="148">
        <f>IF(BJ6="-",NA(),BJ6)</f>
        <v>413.6</v>
      </c>
      <c r="BL12" s="146" t="s">
        <v>33</v>
      </c>
      <c r="BM12" s="148">
        <f>IF(BQ6="-",NA(),BQ6)</f>
        <v>94.91</v>
      </c>
      <c r="BN12" s="148">
        <f>IF(BR6="-",NA(),BR6)</f>
        <v>90.22</v>
      </c>
      <c r="BO12" s="148">
        <f>IF(BS6="-",NA(),BS6)</f>
        <v>90.8</v>
      </c>
      <c r="BP12" s="148">
        <f>IF(BT6="-",NA(),BT6)</f>
        <v>93.49</v>
      </c>
      <c r="BQ12" s="148">
        <f>IF(BU6="-",NA(),BU6)</f>
        <v>94.77</v>
      </c>
      <c r="BW12" s="146" t="s">
        <v>33</v>
      </c>
      <c r="BX12" s="148">
        <f>IF(CB6="-",NA(),CB6)</f>
        <v>47.36</v>
      </c>
      <c r="BY12" s="148">
        <f>IF(CC6="-",NA(),CC6)</f>
        <v>49.94</v>
      </c>
      <c r="BZ12" s="148">
        <f>IF(CD6="-",NA(),CD6)</f>
        <v>50.56</v>
      </c>
      <c r="CA12" s="148">
        <f>IF(CE6="-",NA(),CE6)</f>
        <v>49.4</v>
      </c>
      <c r="CB12" s="148">
        <f>IF(CF6="-",NA(),CF6)</f>
        <v>49.51</v>
      </c>
      <c r="CH12" s="146" t="s">
        <v>33</v>
      </c>
      <c r="CI12" s="148">
        <f>IF(CM6="-",NA(),CM6)</f>
        <v>35.22</v>
      </c>
      <c r="CJ12" s="148">
        <f>IF(CN6="-",NA(),CN6)</f>
        <v>34.92</v>
      </c>
      <c r="CK12" s="148">
        <f>IF(CO6="-",NA(),CO6)</f>
        <v>34.19</v>
      </c>
      <c r="CL12" s="148">
        <f>IF(CP6="-",NA(),CP6)</f>
        <v>36.65</v>
      </c>
      <c r="CM12" s="148">
        <f>IF(CQ6="-",NA(),CQ6)</f>
        <v>33.29</v>
      </c>
      <c r="CS12" s="146" t="s">
        <v>33</v>
      </c>
      <c r="CT12" s="148">
        <f>IF(CX6="-",NA(),CX6)</f>
        <v>51.42</v>
      </c>
      <c r="CU12" s="148">
        <f>IF(CY6="-",NA(),CY6)</f>
        <v>50.9</v>
      </c>
      <c r="CV12" s="148">
        <f>IF(CZ6="-",NA(),CZ6)</f>
        <v>49.05</v>
      </c>
      <c r="CW12" s="148">
        <f>IF(DA6="-",NA(),DA6)</f>
        <v>50.94</v>
      </c>
      <c r="CX12" s="148">
        <f>IF(DB6="-",NA(),DB6)</f>
        <v>49.76</v>
      </c>
      <c r="DD12" s="146" t="s">
        <v>33</v>
      </c>
      <c r="DE12" s="148">
        <f>IF(DI6="-",NA(),DI6)</f>
        <v>53.49</v>
      </c>
      <c r="DF12" s="148">
        <f>IF(DJ6="-",NA(),DJ6)</f>
        <v>54.3</v>
      </c>
      <c r="DG12" s="148">
        <f>IF(DK6="-",NA(),DK6)</f>
        <v>55.32</v>
      </c>
      <c r="DH12" s="148">
        <f>IF(DL6="-",NA(),DL6)</f>
        <v>55.08</v>
      </c>
      <c r="DI12" s="148">
        <f>IF(DM6="-",NA(),DM6)</f>
        <v>56.95</v>
      </c>
      <c r="DO12" s="146" t="s">
        <v>33</v>
      </c>
      <c r="DP12" s="148">
        <f>IF(DT6="-",NA(),DT6)</f>
        <v>3.28</v>
      </c>
      <c r="DQ12" s="148">
        <f>IF(DU6="-",NA(),DU6)</f>
        <v>4.66</v>
      </c>
      <c r="DR12" s="148">
        <f>IF(DV6="-",NA(),DV6)</f>
        <v>7.35</v>
      </c>
      <c r="DS12" s="148">
        <f>IF(DW6="-",NA(),DW6)</f>
        <v>7.6</v>
      </c>
      <c r="DT12" s="148">
        <f>IF(DX6="-",NA(),DX6)</f>
        <v>7.9</v>
      </c>
      <c r="DZ12" s="146" t="s">
        <v>33</v>
      </c>
      <c r="EA12" s="148">
        <f>IF(EE6="-",NA(),EE6)</f>
        <v>2.e-002</v>
      </c>
      <c r="EB12" s="148">
        <f>IF(EF6="-",NA(),EF6)</f>
        <v>6.e-002</v>
      </c>
      <c r="EC12" s="148">
        <f>IF(EG6="-",NA(),EG6)</f>
        <v>9.e-002</v>
      </c>
      <c r="ED12" s="148">
        <f>IF(EH6="-",NA(),EH6)</f>
        <v>0.4</v>
      </c>
      <c r="EE12" s="148">
        <f>IF(EI6="-",NA(),EI6)</f>
        <v>0.14000000000000001</v>
      </c>
    </row>
  </sheetData>
  <mergeCells count="14"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  <mergeCell ref="CS4:DC4"/>
    <mergeCell ref="DD4:DN4"/>
    <mergeCell ref="DO4:DY4"/>
    <mergeCell ref="DZ4:EJ4"/>
    <mergeCell ref="H3:S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Administrator</cp:lastModifiedBy>
  <dcterms:created xsi:type="dcterms:W3CDTF">2023-12-05T01:33:06Z</dcterms:created>
  <dcterms:modified xsi:type="dcterms:W3CDTF">2024-02-27T02:38:02Z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2024-02-27T02:38:02Z</vt:filetime>
  </property>
</Properties>
</file>