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tsuoka-tadataka\Desktop\経営比較分析表\R04決算\【経営比較分析表】2022_454303_46_060\"/>
    </mc:Choice>
  </mc:AlternateContent>
  <workbookProtection workbookAlgorithmName="SHA-512" workbookHashValue="j/Q2HkcFeoRXfAgfAbC2Hn+QO1oK3YNOdSZPhtt0O6JgKhReY4BQIH6/OyJRzTZBsjwI66UVcFtk2Hk6t6YcRA==" workbookSaltValue="2vIg7sE/mgsoVqfOGz6x2A==" workbookSpinCount="100000" lockStructure="1"/>
  <bookViews>
    <workbookView xWindow="0" yWindow="0" windowWidth="15360" windowHeight="7639"/>
  </bookViews>
  <sheets>
    <sheet name="法適用_病院事業" sheetId="4" r:id="rId1"/>
    <sheet name="データ" sheetId="5" state="hidden" r:id="rId2"/>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32" i="4"/>
  <c r="BX78" i="4"/>
  <c r="BX54"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U32" i="4"/>
  <c r="KV78" i="4"/>
  <c r="KU54" i="4"/>
  <c r="HI78" i="4"/>
  <c r="HG54" i="4"/>
  <c r="HG32" i="4"/>
</calcChain>
</file>

<file path=xl/sharedStrings.xml><?xml version="1.0" encoding="utf-8"?>
<sst xmlns="http://schemas.openxmlformats.org/spreadsheetml/2006/main" count="343" uniqueCount="190">
  <si>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</si>
  <si>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</si>
  <si>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</si>
  <si>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</si>
  <si>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</si>
  <si>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</si>
  <si>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</si>
  <si>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</si>
  <si>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</si>
  <si>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</si>
  <si>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</si>
  <si>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</si>
  <si>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</si>
  <si>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</si>
  <si>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</si>
  <si>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</si>
  <si>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</si>
  <si>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</si>
  <si>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</si>
  <si>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</si>
  <si>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</si>
  <si>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</si>
  <si>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</si>
  <si>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</si>
  <si>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</si>
  <si>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</si>
  <si>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</si>
  <si>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</si>
  <si>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</si>
  <si>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</si>
  <si>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</si>
  <si>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</si>
  <si>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</si>
  <si>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</si>
  <si>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</si>
  <si>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</si>
  <si>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</si>
  <si>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</si>
  <si>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</si>
  <si>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</si>
  <si>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</si>
  <si>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</si>
  <si>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</si>
  <si>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</si>
  <si>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</si>
  <si>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</si>
  <si>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</si>
  <si>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</si>
  <si>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</si>
  <si>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</si>
  <si>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</si>
  <si>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</si>
  <si>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</si>
  <si>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</si>
  <si>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</si>
  <si>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</si>
  <si>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</si>
  <si>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</si>
  <si>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</si>
  <si>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</si>
  <si>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</si>
  <si>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</si>
  <si>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</si>
  <si>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</si>
  <si>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</si>
  <si>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</si>
  <si>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</si>
  <si>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</si>
  <si>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</si>
  <si>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</si>
  <si>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</si>
  <si>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</si>
  <si>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</si>
  <si>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</si>
  <si>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</si>
  <si>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</si>
  <si>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</si>
  <si>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</si>
  <si>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</si>
  <si>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</si>
  <si>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</si>
  <si>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</si>
  <si>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</si>
  <si>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</si>
  <si>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</si>
  <si>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</si>
  <si>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</si>
  <si>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</si>
  <si>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</si>
  <si>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</si>
  <si>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</si>
  <si>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</si>
  <si>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</si>
  <si>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</si>
  <si>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</si>
  <si>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</si>
  <si>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</si>
  <si>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</si>
  <si>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</si>
  <si>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</si>
  <si>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</si>
  <si>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</si>
  <si>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</si>
  <si>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</si>
  <si>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</si>
  <si>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</si>
  <si>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</si>
  <si>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</si>
  <si>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</si>
  <si>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</si>
  <si>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</si>
  <si>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</si>
  <si>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</si>
  <si>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</si>
  <si>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</si>
  <si>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</si>
  <si>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</si>
  <si>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</si>
  <si>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</si>
  <si>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</si>
  <si>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</si>
  <si>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</si>
  <si>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</si>
  <si>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</si>
  <si>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</si>
  <si>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</si>
  <si>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</si>
  <si>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</si>
  <si>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</si>
  <si>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</si>
  <si>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</si>
  <si>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</si>
  <si>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</si>
  <si>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</si>
  <si>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</si>
  <si>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</si>
  <si>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</si>
  <si>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</si>
  <si>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</si>
  <si>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</si>
  <si>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</si>
  <si>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</si>
  <si>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</si>
  <si>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</si>
  <si>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</si>
  <si>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</si>
  <si>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</si>
  <si>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</si>
  <si>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</si>
  <si>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</si>
  <si>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</si>
  <si>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</si>
  <si>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</si>
  <si>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</si>
  <si>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</si>
  <si>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</si>
  <si>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</si>
  <si>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</si>
  <si>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</si>
  <si>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</si>
  <si>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</si>
  <si>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</si>
  <si>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</si>
  <si>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</si>
  <si>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</si>
  <si>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</si>
  <si>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</si>
  <si>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</si>
  <si>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椎葉村</t>
  </si>
  <si>
    <t>椎葉村国民健康保険病院</t>
  </si>
  <si>
    <t>当然財務</t>
  </si>
  <si>
    <t>病院事業</t>
  </si>
  <si>
    <t>一般病院</t>
  </si>
  <si>
    <t>50床未満</t>
  </si>
  <si>
    <t>非設置</t>
  </si>
  <si>
    <t>直営</t>
  </si>
  <si>
    <t>対象</t>
  </si>
  <si>
    <t>ド 訓</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</si>
  <si>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</si>
  <si>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</si>
  <si>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</si>
  <si>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</si>
  <si>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</si>
  <si>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</si>
  <si>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</si>
  <si>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</si>
  <si>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当院は、椎葉村内で唯一の病院であり、さらに近隣市町村の最も近い医療機関と距離が３０ｋｍ以上離れていることなどから、本県のへき地医療拠点病院に指定されている。
　このような状況のため、通常診療のほか、２４時間３６５日体制の救急対応、遠方の地域に出向く巡回診療、訪問診療及び看護、各種予防接種や健診、福祉施設の回診など、不採算であっても担わなければならない業務を多数抱えており、これらの医療活動を継続させていく必要がある。
　また、新興感染症等については、診療・検査医療機関として積極的な受け入れをしているほか、各種ワクチン接種についても行政などと連携しながら適時適切に対応している。</t>
    <rPh sb="1" eb="3">
      <t>トウイン</t>
    </rPh>
    <rPh sb="5" eb="7">
      <t>シイバ</t>
    </rPh>
    <rPh sb="7" eb="9">
      <t>ソンナイ</t>
    </rPh>
    <rPh sb="10" eb="12">
      <t>ユイイツ</t>
    </rPh>
    <rPh sb="13" eb="15">
      <t>ビョウイン</t>
    </rPh>
    <rPh sb="22" eb="24">
      <t>キンリン</t>
    </rPh>
    <rPh sb="24" eb="27">
      <t>シチョウソン</t>
    </rPh>
    <rPh sb="28" eb="29">
      <t>モット</t>
    </rPh>
    <rPh sb="30" eb="31">
      <t>チカ</t>
    </rPh>
    <rPh sb="32" eb="34">
      <t>イリョウ</t>
    </rPh>
    <rPh sb="34" eb="36">
      <t>キカン</t>
    </rPh>
    <rPh sb="37" eb="39">
      <t>キョリ</t>
    </rPh>
    <rPh sb="44" eb="46">
      <t>イジョウ</t>
    </rPh>
    <rPh sb="46" eb="47">
      <t>ハナ</t>
    </rPh>
    <rPh sb="58" eb="60">
      <t>ホンケン</t>
    </rPh>
    <rPh sb="63" eb="64">
      <t>チ</t>
    </rPh>
    <rPh sb="64" eb="66">
      <t>イリョウ</t>
    </rPh>
    <rPh sb="66" eb="68">
      <t>キョテン</t>
    </rPh>
    <rPh sb="68" eb="70">
      <t>ビョウイン</t>
    </rPh>
    <rPh sb="71" eb="73">
      <t>シテイ</t>
    </rPh>
    <rPh sb="86" eb="88">
      <t>ジョウキョウ</t>
    </rPh>
    <rPh sb="92" eb="94">
      <t>ツウジョウ</t>
    </rPh>
    <rPh sb="94" eb="96">
      <t>シンリョウ</t>
    </rPh>
    <rPh sb="102" eb="104">
      <t>ジカン</t>
    </rPh>
    <rPh sb="107" eb="108">
      <t>ヒ</t>
    </rPh>
    <rPh sb="108" eb="110">
      <t>タイセイ</t>
    </rPh>
    <rPh sb="111" eb="113">
      <t>キュウキュウ</t>
    </rPh>
    <rPh sb="113" eb="115">
      <t>タイオウ</t>
    </rPh>
    <rPh sb="116" eb="118">
      <t>エンポウ</t>
    </rPh>
    <rPh sb="119" eb="121">
      <t>チイキ</t>
    </rPh>
    <rPh sb="122" eb="124">
      <t>デム</t>
    </rPh>
    <rPh sb="125" eb="127">
      <t>ジュンカイ</t>
    </rPh>
    <rPh sb="127" eb="129">
      <t>シンリョウ</t>
    </rPh>
    <rPh sb="130" eb="132">
      <t>ホウモン</t>
    </rPh>
    <rPh sb="132" eb="134">
      <t>シンリョウ</t>
    </rPh>
    <rPh sb="134" eb="135">
      <t>オヨ</t>
    </rPh>
    <rPh sb="136" eb="138">
      <t>カンゴ</t>
    </rPh>
    <rPh sb="139" eb="141">
      <t>カクシュ</t>
    </rPh>
    <rPh sb="141" eb="143">
      <t>ヨボウ</t>
    </rPh>
    <rPh sb="143" eb="145">
      <t>セッシュ</t>
    </rPh>
    <rPh sb="146" eb="148">
      <t>ケンシン</t>
    </rPh>
    <rPh sb="149" eb="151">
      <t>フクシ</t>
    </rPh>
    <rPh sb="151" eb="153">
      <t>シセツ</t>
    </rPh>
    <rPh sb="154" eb="156">
      <t>カイシン</t>
    </rPh>
    <rPh sb="159" eb="162">
      <t>フサイサン</t>
    </rPh>
    <rPh sb="167" eb="168">
      <t>ニナ</t>
    </rPh>
    <rPh sb="177" eb="179">
      <t>ギョウム</t>
    </rPh>
    <rPh sb="180" eb="182">
      <t>タスウ</t>
    </rPh>
    <rPh sb="182" eb="183">
      <t>カカ</t>
    </rPh>
    <rPh sb="192" eb="194">
      <t>イリョウ</t>
    </rPh>
    <rPh sb="194" eb="196">
      <t>カツドウ</t>
    </rPh>
    <rPh sb="197" eb="199">
      <t>ケイゾク</t>
    </rPh>
    <rPh sb="204" eb="206">
      <t>ヒツヨウ</t>
    </rPh>
    <rPh sb="215" eb="217">
      <t>シンコウ</t>
    </rPh>
    <rPh sb="217" eb="220">
      <t>カンセンショウ</t>
    </rPh>
    <rPh sb="220" eb="221">
      <t>トウ</t>
    </rPh>
    <rPh sb="227" eb="229">
      <t>シンリョウ</t>
    </rPh>
    <rPh sb="230" eb="232">
      <t>ケンサ</t>
    </rPh>
    <rPh sb="232" eb="234">
      <t>イリョウ</t>
    </rPh>
    <rPh sb="234" eb="236">
      <t>キカン</t>
    </rPh>
    <rPh sb="239" eb="242">
      <t>セッキョクテキ</t>
    </rPh>
    <rPh sb="255" eb="257">
      <t>カクシュ</t>
    </rPh>
    <rPh sb="261" eb="263">
      <t>セッシュ</t>
    </rPh>
    <rPh sb="268" eb="270">
      <t>ギョウセイ</t>
    </rPh>
    <rPh sb="273" eb="275">
      <t>レンケイ</t>
    </rPh>
    <rPh sb="279" eb="281">
      <t>テキジ</t>
    </rPh>
    <rPh sb="281" eb="283">
      <t>テキセツ</t>
    </rPh>
    <rPh sb="284" eb="286">
      <t>タイオウ</t>
    </rPh>
    <phoneticPr fontId="5"/>
  </si>
  <si>
    <t>　本村は、中山間地域の過疎化が進む自治体であり、面積が広大で公共交通機関も十分でないことから、患者は本村に居住している住民が中心となっている。したがって、患者数の大幅な増加は見込めないものの、へき地医療拠点病院として多機能な役割を果たしていかなければならない。
　経営面として、令和４年度は医業収益が減となり、4,966千円の経常損失となったが、現金預金を含む流動資産が流動負債を大きく上回っているため、財政健全化比率や公営企業会計における将来負担比率については基準内であった。さらに、令和６年度末には、地方債残高が０円となるため、令和４年度に策定した５年計画の｢公立病院経営強化プラン｣のもと、経営の健全化を図りながら、将来的にも安定した病院運営をめざすものである。</t>
    <rPh sb="1" eb="3">
      <t>ホンソン</t>
    </rPh>
    <rPh sb="5" eb="6">
      <t>チュウ</t>
    </rPh>
    <rPh sb="6" eb="8">
      <t>サンカン</t>
    </rPh>
    <rPh sb="8" eb="10">
      <t>チイキ</t>
    </rPh>
    <rPh sb="11" eb="14">
      <t>カソカ</t>
    </rPh>
    <rPh sb="15" eb="16">
      <t>スス</t>
    </rPh>
    <rPh sb="17" eb="20">
      <t>ジチタイ</t>
    </rPh>
    <rPh sb="24" eb="26">
      <t>メンセキ</t>
    </rPh>
    <rPh sb="27" eb="29">
      <t>コウダイ</t>
    </rPh>
    <rPh sb="30" eb="32">
      <t>コウキョウ</t>
    </rPh>
    <rPh sb="32" eb="34">
      <t>コウツウ</t>
    </rPh>
    <rPh sb="34" eb="36">
      <t>キカン</t>
    </rPh>
    <rPh sb="37" eb="39">
      <t>ジュウブン</t>
    </rPh>
    <rPh sb="47" eb="49">
      <t>カンジャ</t>
    </rPh>
    <rPh sb="50" eb="52">
      <t>ホンソン</t>
    </rPh>
    <rPh sb="53" eb="55">
      <t>キョジュウ</t>
    </rPh>
    <rPh sb="59" eb="61">
      <t>ジュウミン</t>
    </rPh>
    <rPh sb="62" eb="64">
      <t>チュウシン</t>
    </rPh>
    <rPh sb="77" eb="80">
      <t>カンジャスウ</t>
    </rPh>
    <rPh sb="81" eb="83">
      <t>オオハバ</t>
    </rPh>
    <rPh sb="84" eb="86">
      <t>ゾウカ</t>
    </rPh>
    <rPh sb="87" eb="89">
      <t>ミコ</t>
    </rPh>
    <rPh sb="98" eb="99">
      <t>チ</t>
    </rPh>
    <rPh sb="99" eb="101">
      <t>イリョウ</t>
    </rPh>
    <rPh sb="101" eb="103">
      <t>キョテン</t>
    </rPh>
    <rPh sb="103" eb="105">
      <t>ビョウイン</t>
    </rPh>
    <rPh sb="108" eb="111">
      <t>タキノウ</t>
    </rPh>
    <rPh sb="112" eb="114">
      <t>ヤクワリ</t>
    </rPh>
    <rPh sb="115" eb="116">
      <t>ハ</t>
    </rPh>
    <rPh sb="132" eb="135">
      <t>ケイエイメン</t>
    </rPh>
    <rPh sb="139" eb="141">
      <t>レイワ</t>
    </rPh>
    <rPh sb="142" eb="144">
      <t>ネンド</t>
    </rPh>
    <rPh sb="145" eb="147">
      <t>イギョウ</t>
    </rPh>
    <rPh sb="147" eb="149">
      <t>シュウエキ</t>
    </rPh>
    <rPh sb="150" eb="151">
      <t>ゲン</t>
    </rPh>
    <rPh sb="160" eb="162">
      <t>センエン</t>
    </rPh>
    <rPh sb="163" eb="165">
      <t>ケイジョウ</t>
    </rPh>
    <rPh sb="165" eb="167">
      <t>ソンシツ</t>
    </rPh>
    <rPh sb="185" eb="187">
      <t>リュウドウ</t>
    </rPh>
    <rPh sb="243" eb="245">
      <t>レイワ</t>
    </rPh>
    <rPh sb="246" eb="247">
      <t>ネン</t>
    </rPh>
    <rPh sb="247" eb="248">
      <t>ド</t>
    </rPh>
    <rPh sb="248" eb="249">
      <t>マツ</t>
    </rPh>
    <rPh sb="252" eb="255">
      <t>チホウサイ</t>
    </rPh>
    <rPh sb="255" eb="257">
      <t>ザンダカ</t>
    </rPh>
    <rPh sb="259" eb="260">
      <t>エン</t>
    </rPh>
    <rPh sb="266" eb="268">
      <t>レイワ</t>
    </rPh>
    <rPh sb="269" eb="271">
      <t>ネンド</t>
    </rPh>
    <rPh sb="272" eb="274">
      <t>サクテイ</t>
    </rPh>
    <rPh sb="277" eb="278">
      <t>ネン</t>
    </rPh>
    <rPh sb="278" eb="280">
      <t>ケイカク</t>
    </rPh>
    <rPh sb="282" eb="284">
      <t>コウリツ</t>
    </rPh>
    <rPh sb="284" eb="286">
      <t>ビョウイン</t>
    </rPh>
    <rPh sb="286" eb="288">
      <t>ケイエイ</t>
    </rPh>
    <rPh sb="288" eb="290">
      <t>キョウカ</t>
    </rPh>
    <rPh sb="298" eb="300">
      <t>ケイエイ</t>
    </rPh>
    <rPh sb="301" eb="304">
      <t>ケンゼンカ</t>
    </rPh>
    <rPh sb="305" eb="306">
      <t>ハカ</t>
    </rPh>
    <rPh sb="311" eb="314">
      <t>ショウライテキ</t>
    </rPh>
    <rPh sb="316" eb="318">
      <t>アンテイ</t>
    </rPh>
    <rPh sb="320" eb="322">
      <t>ビョウイン</t>
    </rPh>
    <rPh sb="322" eb="324">
      <t>ウンエイ</t>
    </rPh>
    <phoneticPr fontId="5"/>
  </si>
  <si>
    <t>　現在の施設は、平成７年の新築移転から２８年以上経過しており、耐震上は問題ないものの、施設や器械設備の一部に更新時期を迎えていることから、公共施設等総合管理計画の個別計画に基づき、年次計画的に改修や更新に取り組んでいる。
　また、有形固定資産や器械備品の減価償却率については、類似病院の平均値を上回っており、老朽化が進んでいる。毎日使用するような一部の設備等は適時更新しているが、当面は定期点検をしながら適切な維持管理に努めていく方針であり、今後大規模改修等の予定はない。</t>
    <rPh sb="1" eb="3">
      <t>ゲンザイ</t>
    </rPh>
    <rPh sb="4" eb="6">
      <t>シセツ</t>
    </rPh>
    <rPh sb="8" eb="10">
      <t>ヘイセイ</t>
    </rPh>
    <rPh sb="11" eb="12">
      <t>ネン</t>
    </rPh>
    <rPh sb="13" eb="15">
      <t>シンチク</t>
    </rPh>
    <rPh sb="15" eb="17">
      <t>イテン</t>
    </rPh>
    <rPh sb="21" eb="22">
      <t>ネン</t>
    </rPh>
    <rPh sb="22" eb="24">
      <t>イジョウ</t>
    </rPh>
    <rPh sb="24" eb="26">
      <t>ケイカ</t>
    </rPh>
    <rPh sb="31" eb="33">
      <t>タイシン</t>
    </rPh>
    <rPh sb="33" eb="34">
      <t>ジョウ</t>
    </rPh>
    <rPh sb="35" eb="37">
      <t>モンダイ</t>
    </rPh>
    <rPh sb="43" eb="45">
      <t>シセツ</t>
    </rPh>
    <rPh sb="46" eb="48">
      <t>キカイ</t>
    </rPh>
    <rPh sb="48" eb="50">
      <t>セツビ</t>
    </rPh>
    <rPh sb="51" eb="53">
      <t>イチブ</t>
    </rPh>
    <rPh sb="54" eb="56">
      <t>コウシン</t>
    </rPh>
    <rPh sb="56" eb="58">
      <t>ジキ</t>
    </rPh>
    <rPh sb="59" eb="60">
      <t>ムカ</t>
    </rPh>
    <rPh sb="69" eb="71">
      <t>コウキョウ</t>
    </rPh>
    <rPh sb="71" eb="73">
      <t>シセツ</t>
    </rPh>
    <rPh sb="73" eb="74">
      <t>トウ</t>
    </rPh>
    <rPh sb="74" eb="76">
      <t>ソウゴウ</t>
    </rPh>
    <rPh sb="76" eb="78">
      <t>カンリ</t>
    </rPh>
    <rPh sb="78" eb="80">
      <t>ケイカク</t>
    </rPh>
    <rPh sb="81" eb="83">
      <t>コベツ</t>
    </rPh>
    <rPh sb="83" eb="85">
      <t>ケイカク</t>
    </rPh>
    <rPh sb="86" eb="87">
      <t>モト</t>
    </rPh>
    <rPh sb="90" eb="92">
      <t>ネンジ</t>
    </rPh>
    <rPh sb="92" eb="95">
      <t>ケイカクテキ</t>
    </rPh>
    <rPh sb="96" eb="98">
      <t>カイシュウ</t>
    </rPh>
    <rPh sb="99" eb="101">
      <t>コウシン</t>
    </rPh>
    <rPh sb="102" eb="103">
      <t>ト</t>
    </rPh>
    <rPh sb="104" eb="105">
      <t>ク</t>
    </rPh>
    <rPh sb="115" eb="117">
      <t>ユウケイ</t>
    </rPh>
    <rPh sb="117" eb="121">
      <t>コテイシサン</t>
    </rPh>
    <rPh sb="122" eb="124">
      <t>キカイ</t>
    </rPh>
    <rPh sb="124" eb="126">
      <t>ビヒン</t>
    </rPh>
    <rPh sb="127" eb="129">
      <t>ゲンカ</t>
    </rPh>
    <rPh sb="129" eb="131">
      <t>ショウキャク</t>
    </rPh>
    <rPh sb="131" eb="132">
      <t>リツ</t>
    </rPh>
    <rPh sb="138" eb="140">
      <t>ルイジ</t>
    </rPh>
    <rPh sb="140" eb="142">
      <t>ビョウイン</t>
    </rPh>
    <rPh sb="143" eb="146">
      <t>ヘイキンチ</t>
    </rPh>
    <rPh sb="147" eb="149">
      <t>ウワマワ</t>
    </rPh>
    <rPh sb="154" eb="157">
      <t>ロウキュウカ</t>
    </rPh>
    <rPh sb="158" eb="159">
      <t>スス</t>
    </rPh>
    <rPh sb="164" eb="166">
      <t>マイニチ</t>
    </rPh>
    <rPh sb="166" eb="168">
      <t>シヨウ</t>
    </rPh>
    <rPh sb="173" eb="175">
      <t>イチブ</t>
    </rPh>
    <rPh sb="176" eb="178">
      <t>セツビ</t>
    </rPh>
    <rPh sb="178" eb="179">
      <t>トウ</t>
    </rPh>
    <rPh sb="180" eb="182">
      <t>テキジ</t>
    </rPh>
    <rPh sb="182" eb="184">
      <t>コウシン</t>
    </rPh>
    <rPh sb="190" eb="192">
      <t>トウメン</t>
    </rPh>
    <rPh sb="193" eb="195">
      <t>テイキ</t>
    </rPh>
    <rPh sb="195" eb="197">
      <t>テンケン</t>
    </rPh>
    <rPh sb="202" eb="204">
      <t>テキセツ</t>
    </rPh>
    <rPh sb="205" eb="207">
      <t>イジ</t>
    </rPh>
    <rPh sb="207" eb="209">
      <t>カンリ</t>
    </rPh>
    <rPh sb="210" eb="211">
      <t>ツト</t>
    </rPh>
    <rPh sb="215" eb="217">
      <t>ホウシン</t>
    </rPh>
    <rPh sb="221" eb="223">
      <t>コンゴ</t>
    </rPh>
    <rPh sb="223" eb="226">
      <t>ダイキボ</t>
    </rPh>
    <rPh sb="226" eb="228">
      <t>カイシュウ</t>
    </rPh>
    <rPh sb="228" eb="229">
      <t>トウ</t>
    </rPh>
    <rPh sb="230" eb="232">
      <t>ヨテイ</t>
    </rPh>
    <phoneticPr fontId="5"/>
  </si>
  <si>
    <t>　令和４年度の患者数については、新型コロナウイルス感染症の流行に大きな影響を受けた。陽性患者が過去最多の受け入れとなったほか、年間を通して午後を休診にしてのワクチン接種を実施したことが主な要因となり、入院患者が前年度比で27.4％の減、外来患者数も0.1%の減となったことで、医業収益が前年度比で9.1％の減収となるなど、厳しい経営状況であった。
　また、類似団体と比較して、経常収支比率や病床利用率は低いものの、医業収支比率や累積欠損金比率は良い状況で推移しているため、公衆衛生活動の積極的な取り組みなどの経営強化で、収益の確保を図っていきたい。</t>
    <rPh sb="7" eb="10">
      <t>カンジャスウ</t>
    </rPh>
    <rPh sb="29" eb="31">
      <t>リュウコウ</t>
    </rPh>
    <rPh sb="32" eb="33">
      <t>オオ</t>
    </rPh>
    <rPh sb="35" eb="37">
      <t>エイキョウ</t>
    </rPh>
    <rPh sb="38" eb="39">
      <t>ウ</t>
    </rPh>
    <rPh sb="42" eb="44">
      <t>ヨウセイ</t>
    </rPh>
    <rPh sb="44" eb="46">
      <t>カンジャ</t>
    </rPh>
    <rPh sb="47" eb="49">
      <t>カコ</t>
    </rPh>
    <rPh sb="49" eb="51">
      <t>サイタ</t>
    </rPh>
    <rPh sb="52" eb="53">
      <t>ウ</t>
    </rPh>
    <rPh sb="54" eb="55">
      <t>イ</t>
    </rPh>
    <rPh sb="63" eb="65">
      <t>ネンカン</t>
    </rPh>
    <rPh sb="66" eb="67">
      <t>トオ</t>
    </rPh>
    <rPh sb="69" eb="71">
      <t>ゴゴ</t>
    </rPh>
    <rPh sb="72" eb="74">
      <t>キュウシン</t>
    </rPh>
    <rPh sb="85" eb="87">
      <t>ジッシ</t>
    </rPh>
    <rPh sb="92" eb="93">
      <t>オモ</t>
    </rPh>
    <rPh sb="94" eb="96">
      <t>ヨウイン</t>
    </rPh>
    <rPh sb="100" eb="102">
      <t>ニュウイン</t>
    </rPh>
    <rPh sb="102" eb="104">
      <t>カンジャ</t>
    </rPh>
    <rPh sb="116" eb="117">
      <t>ゲン</t>
    </rPh>
    <rPh sb="118" eb="120">
      <t>ガイライ</t>
    </rPh>
    <rPh sb="120" eb="123">
      <t>カンジャスウ</t>
    </rPh>
    <rPh sb="129" eb="130">
      <t>ゲン</t>
    </rPh>
    <rPh sb="138" eb="140">
      <t>イギョウ</t>
    </rPh>
    <rPh sb="140" eb="142">
      <t>シュウエキ</t>
    </rPh>
    <rPh sb="143" eb="147">
      <t>ゼンネンドヒ</t>
    </rPh>
    <rPh sb="153" eb="155">
      <t>ゲンシュウ</t>
    </rPh>
    <rPh sb="161" eb="162">
      <t>キビ</t>
    </rPh>
    <rPh sb="164" eb="166">
      <t>ケイエイ</t>
    </rPh>
    <rPh sb="166" eb="168">
      <t>ジョウキョウ</t>
    </rPh>
    <rPh sb="178" eb="180">
      <t>ルイジ</t>
    </rPh>
    <rPh sb="180" eb="182">
      <t>ダンタイ</t>
    </rPh>
    <rPh sb="183" eb="185">
      <t>ヒカク</t>
    </rPh>
    <rPh sb="188" eb="190">
      <t>ケイジョウ</t>
    </rPh>
    <rPh sb="190" eb="192">
      <t>シュウシ</t>
    </rPh>
    <rPh sb="192" eb="194">
      <t>ヒリツ</t>
    </rPh>
    <rPh sb="195" eb="197">
      <t>ビョウショウ</t>
    </rPh>
    <rPh sb="197" eb="200">
      <t>リヨウリツ</t>
    </rPh>
    <rPh sb="201" eb="202">
      <t>ヒク</t>
    </rPh>
    <rPh sb="207" eb="209">
      <t>イギョウ</t>
    </rPh>
    <rPh sb="209" eb="211">
      <t>シュウシ</t>
    </rPh>
    <rPh sb="211" eb="213">
      <t>ヒリツ</t>
    </rPh>
    <rPh sb="214" eb="216">
      <t>ルイセキ</t>
    </rPh>
    <rPh sb="216" eb="219">
      <t>ケッソンキン</t>
    </rPh>
    <rPh sb="219" eb="221">
      <t>ヒリツ</t>
    </rPh>
    <rPh sb="222" eb="223">
      <t>ヨ</t>
    </rPh>
    <rPh sb="224" eb="226">
      <t>ジョウキョウ</t>
    </rPh>
    <rPh sb="227" eb="229">
      <t>スイイ</t>
    </rPh>
    <rPh sb="236" eb="238">
      <t>コウシュウ</t>
    </rPh>
    <rPh sb="238" eb="240">
      <t>エイセイ</t>
    </rPh>
    <rPh sb="240" eb="242">
      <t>カツドウ</t>
    </rPh>
    <rPh sb="243" eb="246">
      <t>セッキョクテキ</t>
    </rPh>
    <rPh sb="247" eb="248">
      <t>ト</t>
    </rPh>
    <rPh sb="249" eb="250">
      <t>ク</t>
    </rPh>
    <rPh sb="254" eb="256">
      <t>ケイエイ</t>
    </rPh>
    <rPh sb="256" eb="258">
      <t>キョウカ</t>
    </rPh>
    <rPh sb="260" eb="262">
      <t>シュウエキ</t>
    </rPh>
    <rPh sb="263" eb="265">
      <t>カクホ</t>
    </rPh>
    <rPh sb="266" eb="267">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</si>
</sst>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shrinkToFit="1"/>
      <protection locked="0"/>
    </xf>
    <xf numFmtId="0" fontId="14" fillId="0" borderId="0" xfId="0" applyFont="1" applyBorder="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57.2</c:v>
                </c:pt>
                <c:pt idx="1">
                  <c:v>52</c:v>
                </c:pt>
                <c:pt idx="2">
                  <c:v>43.1</c:v>
                </c:pt>
                <c:pt idx="3">
                  <c:v>49.4</c:v>
                </c:pt>
                <c:pt idx="4">
                  <c:v>35.9</c:v>
                </c:pt>
              </c:numCache>
            </c:numRef>
          </c:val>
          <c:extLst xmlns:c16r2="http://schemas.microsoft.com/office/drawing/2015/06/chart">
            <c:ext xmlns:c16="http://schemas.microsoft.com/office/drawing/2014/chart" uri="{C3380CC4-5D6E-409C-BE32-E72D297353CC}">
              <c16:uniqueId val="{00000000-D19B-47A6-BB21-0953C036B3C2}"/>
            </c:ext>
          </c:extLst>
        </c:ser>
        <c:dLbls>
          <c:showLegendKey val="0"/>
          <c:showVal val="0"/>
          <c:showCatName val="0"/>
          <c:showSerName val="0"/>
          <c:showPercent val="0"/>
          <c:showBubbleSize val="0"/>
        </c:dLbls>
        <c:gapWidth val="150"/>
        <c:axId val="234280624"/>
        <c:axId val="23428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xmlns:c16r2="http://schemas.microsoft.com/office/drawing/2015/06/chart">
            <c:ext xmlns:c16="http://schemas.microsoft.com/office/drawing/2014/chart" uri="{C3380CC4-5D6E-409C-BE32-E72D297353CC}">
              <c16:uniqueId val="{00000001-D19B-47A6-BB21-0953C036B3C2}"/>
            </c:ext>
          </c:extLst>
        </c:ser>
        <c:dLbls>
          <c:showLegendKey val="0"/>
          <c:showVal val="0"/>
          <c:showCatName val="0"/>
          <c:showSerName val="0"/>
          <c:showPercent val="0"/>
          <c:showBubbleSize val="0"/>
        </c:dLbls>
        <c:marker val="1"/>
        <c:smooth val="0"/>
        <c:axId val="234280624"/>
        <c:axId val="234281008"/>
      </c:lineChart>
      <c:catAx>
        <c:axId val="234280624"/>
        <c:scaling>
          <c:orientation val="minMax"/>
        </c:scaling>
        <c:delete val="1"/>
        <c:axPos val="b"/>
        <c:numFmt formatCode="General" sourceLinked="1"/>
        <c:majorTickMark val="none"/>
        <c:minorTickMark val="none"/>
        <c:tickLblPos val="none"/>
        <c:crossAx val="234281008"/>
        <c:crosses val="autoZero"/>
        <c:auto val="1"/>
        <c:lblAlgn val="ctr"/>
        <c:lblOffset val="100"/>
        <c:noMultiLvlLbl val="1"/>
      </c:catAx>
      <c:valAx>
        <c:axId val="23428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28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7910</c:v>
                </c:pt>
                <c:pt idx="1">
                  <c:v>8576</c:v>
                </c:pt>
                <c:pt idx="2">
                  <c:v>8233</c:v>
                </c:pt>
                <c:pt idx="3">
                  <c:v>8235</c:v>
                </c:pt>
                <c:pt idx="4">
                  <c:v>8553</c:v>
                </c:pt>
              </c:numCache>
            </c:numRef>
          </c:val>
          <c:extLst xmlns:c16r2="http://schemas.microsoft.com/office/drawing/2015/06/chart">
            <c:ext xmlns:c16="http://schemas.microsoft.com/office/drawing/2014/chart" uri="{C3380CC4-5D6E-409C-BE32-E72D297353CC}">
              <c16:uniqueId val="{00000000-3A4A-43CE-8A16-1FD352EED75A}"/>
            </c:ext>
          </c:extLst>
        </c:ser>
        <c:dLbls>
          <c:showLegendKey val="0"/>
          <c:showVal val="0"/>
          <c:showCatName val="0"/>
          <c:showSerName val="0"/>
          <c:showPercent val="0"/>
          <c:showBubbleSize val="0"/>
        </c:dLbls>
        <c:gapWidth val="150"/>
        <c:axId val="235557688"/>
        <c:axId val="23555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xmlns:c16r2="http://schemas.microsoft.com/office/drawing/2015/06/chart">
            <c:ext xmlns:c16="http://schemas.microsoft.com/office/drawing/2014/chart" uri="{C3380CC4-5D6E-409C-BE32-E72D297353CC}">
              <c16:uniqueId val="{00000001-3A4A-43CE-8A16-1FD352EED75A}"/>
            </c:ext>
          </c:extLst>
        </c:ser>
        <c:dLbls>
          <c:showLegendKey val="0"/>
          <c:showVal val="0"/>
          <c:showCatName val="0"/>
          <c:showSerName val="0"/>
          <c:showPercent val="0"/>
          <c:showBubbleSize val="0"/>
        </c:dLbls>
        <c:marker val="1"/>
        <c:smooth val="0"/>
        <c:axId val="235557688"/>
        <c:axId val="235558080"/>
      </c:lineChart>
      <c:catAx>
        <c:axId val="235557688"/>
        <c:scaling>
          <c:orientation val="minMax"/>
        </c:scaling>
        <c:delete val="1"/>
        <c:axPos val="b"/>
        <c:numFmt formatCode="General" sourceLinked="1"/>
        <c:majorTickMark val="none"/>
        <c:minorTickMark val="none"/>
        <c:tickLblPos val="none"/>
        <c:crossAx val="235558080"/>
        <c:crosses val="autoZero"/>
        <c:auto val="1"/>
        <c:lblAlgn val="ctr"/>
        <c:lblOffset val="100"/>
        <c:noMultiLvlLbl val="1"/>
      </c:catAx>
      <c:valAx>
        <c:axId val="235558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5557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23692</c:v>
                </c:pt>
                <c:pt idx="1">
                  <c:v>24641</c:v>
                </c:pt>
                <c:pt idx="2">
                  <c:v>25874</c:v>
                </c:pt>
                <c:pt idx="3">
                  <c:v>25981</c:v>
                </c:pt>
                <c:pt idx="4">
                  <c:v>26207</c:v>
                </c:pt>
              </c:numCache>
            </c:numRef>
          </c:val>
          <c:extLst xmlns:c16r2="http://schemas.microsoft.com/office/drawing/2015/06/chart">
            <c:ext xmlns:c16="http://schemas.microsoft.com/office/drawing/2014/chart" uri="{C3380CC4-5D6E-409C-BE32-E72D297353CC}">
              <c16:uniqueId val="{00000000-709C-4EC4-9C8A-DE8858D6AF40}"/>
            </c:ext>
          </c:extLst>
        </c:ser>
        <c:dLbls>
          <c:showLegendKey val="0"/>
          <c:showVal val="0"/>
          <c:showCatName val="0"/>
          <c:showSerName val="0"/>
          <c:showPercent val="0"/>
          <c:showBubbleSize val="0"/>
        </c:dLbls>
        <c:gapWidth val="150"/>
        <c:axId val="235558864"/>
        <c:axId val="23555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xmlns:c16r2="http://schemas.microsoft.com/office/drawing/2015/06/chart">
            <c:ext xmlns:c16="http://schemas.microsoft.com/office/drawing/2014/chart" uri="{C3380CC4-5D6E-409C-BE32-E72D297353CC}">
              <c16:uniqueId val="{00000001-709C-4EC4-9C8A-DE8858D6AF40}"/>
            </c:ext>
          </c:extLst>
        </c:ser>
        <c:dLbls>
          <c:showLegendKey val="0"/>
          <c:showVal val="0"/>
          <c:showCatName val="0"/>
          <c:showSerName val="0"/>
          <c:showPercent val="0"/>
          <c:showBubbleSize val="0"/>
        </c:dLbls>
        <c:marker val="1"/>
        <c:smooth val="0"/>
        <c:axId val="235558864"/>
        <c:axId val="235559256"/>
      </c:lineChart>
      <c:catAx>
        <c:axId val="235558864"/>
        <c:scaling>
          <c:orientation val="minMax"/>
        </c:scaling>
        <c:delete val="1"/>
        <c:axPos val="b"/>
        <c:numFmt formatCode="General" sourceLinked="1"/>
        <c:majorTickMark val="none"/>
        <c:minorTickMark val="none"/>
        <c:tickLblPos val="none"/>
        <c:crossAx val="235559256"/>
        <c:crosses val="autoZero"/>
        <c:auto val="1"/>
        <c:lblAlgn val="ctr"/>
        <c:lblOffset val="100"/>
        <c:noMultiLvlLbl val="1"/>
      </c:catAx>
      <c:valAx>
        <c:axId val="235559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555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76.3</c:v>
                </c:pt>
                <c:pt idx="1">
                  <c:v>78.2</c:v>
                </c:pt>
                <c:pt idx="2">
                  <c:v>85.2</c:v>
                </c:pt>
                <c:pt idx="3">
                  <c:v>77.900000000000006</c:v>
                </c:pt>
                <c:pt idx="4">
                  <c:v>87.2</c:v>
                </c:pt>
              </c:numCache>
            </c:numRef>
          </c:val>
          <c:extLst xmlns:c16r2="http://schemas.microsoft.com/office/drawing/2015/06/chart">
            <c:ext xmlns:c16="http://schemas.microsoft.com/office/drawing/2014/chart" uri="{C3380CC4-5D6E-409C-BE32-E72D297353CC}">
              <c16:uniqueId val="{00000000-ECA5-4626-8E5C-B13B9D4DF24D}"/>
            </c:ext>
          </c:extLst>
        </c:ser>
        <c:dLbls>
          <c:showLegendKey val="0"/>
          <c:showVal val="0"/>
          <c:showCatName val="0"/>
          <c:showSerName val="0"/>
          <c:showPercent val="0"/>
          <c:showBubbleSize val="0"/>
        </c:dLbls>
        <c:gapWidth val="150"/>
        <c:axId val="235560040"/>
        <c:axId val="23556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xmlns:c16r2="http://schemas.microsoft.com/office/drawing/2015/06/chart">
            <c:ext xmlns:c16="http://schemas.microsoft.com/office/drawing/2014/chart" uri="{C3380CC4-5D6E-409C-BE32-E72D297353CC}">
              <c16:uniqueId val="{00000001-ECA5-4626-8E5C-B13B9D4DF24D}"/>
            </c:ext>
          </c:extLst>
        </c:ser>
        <c:dLbls>
          <c:showLegendKey val="0"/>
          <c:showVal val="0"/>
          <c:showCatName val="0"/>
          <c:showSerName val="0"/>
          <c:showPercent val="0"/>
          <c:showBubbleSize val="0"/>
        </c:dLbls>
        <c:marker val="1"/>
        <c:smooth val="0"/>
        <c:axId val="235560040"/>
        <c:axId val="235560432"/>
      </c:lineChart>
      <c:catAx>
        <c:axId val="235560040"/>
        <c:scaling>
          <c:orientation val="minMax"/>
        </c:scaling>
        <c:delete val="1"/>
        <c:axPos val="b"/>
        <c:numFmt formatCode="General" sourceLinked="1"/>
        <c:majorTickMark val="none"/>
        <c:minorTickMark val="none"/>
        <c:tickLblPos val="none"/>
        <c:crossAx val="235560432"/>
        <c:crosses val="autoZero"/>
        <c:auto val="1"/>
        <c:lblAlgn val="ctr"/>
        <c:lblOffset val="100"/>
        <c:noMultiLvlLbl val="1"/>
      </c:catAx>
      <c:valAx>
        <c:axId val="235560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560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71.5</c:v>
                </c:pt>
                <c:pt idx="1">
                  <c:v>70.599999999999994</c:v>
                </c:pt>
                <c:pt idx="2">
                  <c:v>64.5</c:v>
                </c:pt>
                <c:pt idx="3">
                  <c:v>67.599999999999994</c:v>
                </c:pt>
                <c:pt idx="4">
                  <c:v>63.8</c:v>
                </c:pt>
              </c:numCache>
            </c:numRef>
          </c:val>
          <c:extLst xmlns:c16r2="http://schemas.microsoft.com/office/drawing/2015/06/chart">
            <c:ext xmlns:c16="http://schemas.microsoft.com/office/drawing/2014/chart" uri="{C3380CC4-5D6E-409C-BE32-E72D297353CC}">
              <c16:uniqueId val="{00000000-5E91-47DB-9F8E-3B868F0961DD}"/>
            </c:ext>
          </c:extLst>
        </c:ser>
        <c:dLbls>
          <c:showLegendKey val="0"/>
          <c:showVal val="0"/>
          <c:showCatName val="0"/>
          <c:showSerName val="0"/>
          <c:showPercent val="0"/>
          <c:showBubbleSize val="0"/>
        </c:dLbls>
        <c:gapWidth val="150"/>
        <c:axId val="235371528"/>
        <c:axId val="23517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xmlns:c16r2="http://schemas.microsoft.com/office/drawing/2015/06/chart">
            <c:ext xmlns:c16="http://schemas.microsoft.com/office/drawing/2014/chart" uri="{C3380CC4-5D6E-409C-BE32-E72D297353CC}">
              <c16:uniqueId val="{00000001-5E91-47DB-9F8E-3B868F0961DD}"/>
            </c:ext>
          </c:extLst>
        </c:ser>
        <c:dLbls>
          <c:showLegendKey val="0"/>
          <c:showVal val="0"/>
          <c:showCatName val="0"/>
          <c:showSerName val="0"/>
          <c:showPercent val="0"/>
          <c:showBubbleSize val="0"/>
        </c:dLbls>
        <c:marker val="1"/>
        <c:smooth val="0"/>
        <c:axId val="235371528"/>
        <c:axId val="235173528"/>
      </c:lineChart>
      <c:catAx>
        <c:axId val="235371528"/>
        <c:scaling>
          <c:orientation val="minMax"/>
        </c:scaling>
        <c:delete val="1"/>
        <c:axPos val="b"/>
        <c:numFmt formatCode="General" sourceLinked="1"/>
        <c:majorTickMark val="none"/>
        <c:minorTickMark val="none"/>
        <c:tickLblPos val="none"/>
        <c:crossAx val="235173528"/>
        <c:crosses val="autoZero"/>
        <c:auto val="1"/>
        <c:lblAlgn val="ctr"/>
        <c:lblOffset val="100"/>
        <c:noMultiLvlLbl val="1"/>
      </c:catAx>
      <c:valAx>
        <c:axId val="235173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371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79.3</c:v>
                </c:pt>
                <c:pt idx="1">
                  <c:v>78.400000000000006</c:v>
                </c:pt>
                <c:pt idx="2">
                  <c:v>72.2</c:v>
                </c:pt>
                <c:pt idx="3">
                  <c:v>75.099999999999994</c:v>
                </c:pt>
                <c:pt idx="4">
                  <c:v>71.7</c:v>
                </c:pt>
              </c:numCache>
            </c:numRef>
          </c:val>
          <c:extLst xmlns:c16r2="http://schemas.microsoft.com/office/drawing/2015/06/chart">
            <c:ext xmlns:c16="http://schemas.microsoft.com/office/drawing/2014/chart" uri="{C3380CC4-5D6E-409C-BE32-E72D297353CC}">
              <c16:uniqueId val="{00000000-3A4F-4489-92CC-349A6212AAEB}"/>
            </c:ext>
          </c:extLst>
        </c:ser>
        <c:dLbls>
          <c:showLegendKey val="0"/>
          <c:showVal val="0"/>
          <c:showCatName val="0"/>
          <c:showSerName val="0"/>
          <c:showPercent val="0"/>
          <c:showBubbleSize val="0"/>
        </c:dLbls>
        <c:gapWidth val="150"/>
        <c:axId val="235153256"/>
        <c:axId val="23520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xmlns:c16r2="http://schemas.microsoft.com/office/drawing/2015/06/chart">
            <c:ext xmlns:c16="http://schemas.microsoft.com/office/drawing/2014/chart" uri="{C3380CC4-5D6E-409C-BE32-E72D297353CC}">
              <c16:uniqueId val="{00000001-3A4F-4489-92CC-349A6212AAEB}"/>
            </c:ext>
          </c:extLst>
        </c:ser>
        <c:dLbls>
          <c:showLegendKey val="0"/>
          <c:showVal val="0"/>
          <c:showCatName val="0"/>
          <c:showSerName val="0"/>
          <c:showPercent val="0"/>
          <c:showBubbleSize val="0"/>
        </c:dLbls>
        <c:marker val="1"/>
        <c:smooth val="0"/>
        <c:axId val="235153256"/>
        <c:axId val="235200448"/>
      </c:lineChart>
      <c:catAx>
        <c:axId val="235153256"/>
        <c:scaling>
          <c:orientation val="minMax"/>
        </c:scaling>
        <c:delete val="1"/>
        <c:axPos val="b"/>
        <c:numFmt formatCode="General" sourceLinked="1"/>
        <c:majorTickMark val="none"/>
        <c:minorTickMark val="none"/>
        <c:tickLblPos val="none"/>
        <c:crossAx val="235200448"/>
        <c:crosses val="autoZero"/>
        <c:auto val="1"/>
        <c:lblAlgn val="ctr"/>
        <c:lblOffset val="100"/>
        <c:noMultiLvlLbl val="1"/>
      </c:catAx>
      <c:valAx>
        <c:axId val="23520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153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98.7</c:v>
                </c:pt>
                <c:pt idx="1">
                  <c:v>99</c:v>
                </c:pt>
                <c:pt idx="2">
                  <c:v>99.4</c:v>
                </c:pt>
                <c:pt idx="3">
                  <c:v>101.4</c:v>
                </c:pt>
                <c:pt idx="4">
                  <c:v>99</c:v>
                </c:pt>
              </c:numCache>
            </c:numRef>
          </c:val>
          <c:extLst xmlns:c16r2="http://schemas.microsoft.com/office/drawing/2015/06/chart">
            <c:ext xmlns:c16="http://schemas.microsoft.com/office/drawing/2014/chart" uri="{C3380CC4-5D6E-409C-BE32-E72D297353CC}">
              <c16:uniqueId val="{00000000-21D8-4796-93EF-B2AF3586BCFD}"/>
            </c:ext>
          </c:extLst>
        </c:ser>
        <c:dLbls>
          <c:showLegendKey val="0"/>
          <c:showVal val="0"/>
          <c:showCatName val="0"/>
          <c:showSerName val="0"/>
          <c:showPercent val="0"/>
          <c:showBubbleSize val="0"/>
        </c:dLbls>
        <c:gapWidth val="150"/>
        <c:axId val="235297672"/>
        <c:axId val="23567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xmlns:c16r2="http://schemas.microsoft.com/office/drawing/2015/06/chart">
            <c:ext xmlns:c16="http://schemas.microsoft.com/office/drawing/2014/chart" uri="{C3380CC4-5D6E-409C-BE32-E72D297353CC}">
              <c16:uniqueId val="{00000001-21D8-4796-93EF-B2AF3586BCFD}"/>
            </c:ext>
          </c:extLst>
        </c:ser>
        <c:dLbls>
          <c:showLegendKey val="0"/>
          <c:showVal val="0"/>
          <c:showCatName val="0"/>
          <c:showSerName val="0"/>
          <c:showPercent val="0"/>
          <c:showBubbleSize val="0"/>
        </c:dLbls>
        <c:marker val="1"/>
        <c:smooth val="0"/>
        <c:axId val="235297672"/>
        <c:axId val="235672920"/>
      </c:lineChart>
      <c:catAx>
        <c:axId val="235297672"/>
        <c:scaling>
          <c:orientation val="minMax"/>
        </c:scaling>
        <c:delete val="1"/>
        <c:axPos val="b"/>
        <c:numFmt formatCode="General" sourceLinked="1"/>
        <c:majorTickMark val="none"/>
        <c:minorTickMark val="none"/>
        <c:tickLblPos val="none"/>
        <c:crossAx val="235672920"/>
        <c:crosses val="autoZero"/>
        <c:auto val="1"/>
        <c:lblAlgn val="ctr"/>
        <c:lblOffset val="100"/>
        <c:noMultiLvlLbl val="1"/>
      </c:catAx>
      <c:valAx>
        <c:axId val="235672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35297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53.1</c:v>
                </c:pt>
                <c:pt idx="1">
                  <c:v>55.1</c:v>
                </c:pt>
                <c:pt idx="2">
                  <c:v>56.4</c:v>
                </c:pt>
                <c:pt idx="3">
                  <c:v>57.9</c:v>
                </c:pt>
                <c:pt idx="4">
                  <c:v>59.2</c:v>
                </c:pt>
              </c:numCache>
            </c:numRef>
          </c:val>
          <c:extLst xmlns:c16r2="http://schemas.microsoft.com/office/drawing/2015/06/chart">
            <c:ext xmlns:c16="http://schemas.microsoft.com/office/drawing/2014/chart" uri="{C3380CC4-5D6E-409C-BE32-E72D297353CC}">
              <c16:uniqueId val="{00000000-CDDD-419B-A72F-7D17C48076DB}"/>
            </c:ext>
          </c:extLst>
        </c:ser>
        <c:dLbls>
          <c:showLegendKey val="0"/>
          <c:showVal val="0"/>
          <c:showCatName val="0"/>
          <c:showSerName val="0"/>
          <c:showPercent val="0"/>
          <c:showBubbleSize val="0"/>
        </c:dLbls>
        <c:gapWidth val="150"/>
        <c:axId val="235427488"/>
        <c:axId val="23543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xmlns:c16r2="http://schemas.microsoft.com/office/drawing/2015/06/chart">
            <c:ext xmlns:c16="http://schemas.microsoft.com/office/drawing/2014/chart" uri="{C3380CC4-5D6E-409C-BE32-E72D297353CC}">
              <c16:uniqueId val="{00000001-CDDD-419B-A72F-7D17C48076DB}"/>
            </c:ext>
          </c:extLst>
        </c:ser>
        <c:dLbls>
          <c:showLegendKey val="0"/>
          <c:showVal val="0"/>
          <c:showCatName val="0"/>
          <c:showSerName val="0"/>
          <c:showPercent val="0"/>
          <c:showBubbleSize val="0"/>
        </c:dLbls>
        <c:marker val="1"/>
        <c:smooth val="0"/>
        <c:axId val="235427488"/>
        <c:axId val="235432992"/>
      </c:lineChart>
      <c:catAx>
        <c:axId val="235427488"/>
        <c:scaling>
          <c:orientation val="minMax"/>
        </c:scaling>
        <c:delete val="1"/>
        <c:axPos val="b"/>
        <c:numFmt formatCode="General" sourceLinked="1"/>
        <c:majorTickMark val="none"/>
        <c:minorTickMark val="none"/>
        <c:tickLblPos val="none"/>
        <c:crossAx val="235432992"/>
        <c:crosses val="autoZero"/>
        <c:auto val="1"/>
        <c:lblAlgn val="ctr"/>
        <c:lblOffset val="100"/>
        <c:noMultiLvlLbl val="1"/>
      </c:catAx>
      <c:valAx>
        <c:axId val="23543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42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66.400000000000006</c:v>
                </c:pt>
                <c:pt idx="1">
                  <c:v>67.7</c:v>
                </c:pt>
                <c:pt idx="2">
                  <c:v>70.7</c:v>
                </c:pt>
                <c:pt idx="3">
                  <c:v>76.7</c:v>
                </c:pt>
                <c:pt idx="4">
                  <c:v>72.400000000000006</c:v>
                </c:pt>
              </c:numCache>
            </c:numRef>
          </c:val>
          <c:extLst xmlns:c16r2="http://schemas.microsoft.com/office/drawing/2015/06/chart">
            <c:ext xmlns:c16="http://schemas.microsoft.com/office/drawing/2014/chart" uri="{C3380CC4-5D6E-409C-BE32-E72D297353CC}">
              <c16:uniqueId val="{00000000-800F-4BDF-A28A-1E14DA35F17D}"/>
            </c:ext>
          </c:extLst>
        </c:ser>
        <c:dLbls>
          <c:showLegendKey val="0"/>
          <c:showVal val="0"/>
          <c:showCatName val="0"/>
          <c:showSerName val="0"/>
          <c:showPercent val="0"/>
          <c:showBubbleSize val="0"/>
        </c:dLbls>
        <c:gapWidth val="150"/>
        <c:axId val="236061456"/>
        <c:axId val="23606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xmlns:c16r2="http://schemas.microsoft.com/office/drawing/2015/06/chart">
            <c:ext xmlns:c16="http://schemas.microsoft.com/office/drawing/2014/chart" uri="{C3380CC4-5D6E-409C-BE32-E72D297353CC}">
              <c16:uniqueId val="{00000001-800F-4BDF-A28A-1E14DA35F17D}"/>
            </c:ext>
          </c:extLst>
        </c:ser>
        <c:dLbls>
          <c:showLegendKey val="0"/>
          <c:showVal val="0"/>
          <c:showCatName val="0"/>
          <c:showSerName val="0"/>
          <c:showPercent val="0"/>
          <c:showBubbleSize val="0"/>
        </c:dLbls>
        <c:marker val="1"/>
        <c:smooth val="0"/>
        <c:axId val="236061456"/>
        <c:axId val="236061848"/>
      </c:lineChart>
      <c:catAx>
        <c:axId val="236061456"/>
        <c:scaling>
          <c:orientation val="minMax"/>
        </c:scaling>
        <c:delete val="1"/>
        <c:axPos val="b"/>
        <c:numFmt formatCode="General" sourceLinked="1"/>
        <c:majorTickMark val="none"/>
        <c:minorTickMark val="none"/>
        <c:tickLblPos val="none"/>
        <c:crossAx val="236061848"/>
        <c:crosses val="autoZero"/>
        <c:auto val="1"/>
        <c:lblAlgn val="ctr"/>
        <c:lblOffset val="100"/>
        <c:noMultiLvlLbl val="1"/>
      </c:catAx>
      <c:valAx>
        <c:axId val="236061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06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43052000</c:v>
                </c:pt>
                <c:pt idx="1">
                  <c:v>43606100</c:v>
                </c:pt>
                <c:pt idx="2">
                  <c:v>44171500</c:v>
                </c:pt>
                <c:pt idx="3">
                  <c:v>44306167</c:v>
                </c:pt>
                <c:pt idx="4">
                  <c:v>44651000</c:v>
                </c:pt>
              </c:numCache>
            </c:numRef>
          </c:val>
          <c:extLst xmlns:c16r2="http://schemas.microsoft.com/office/drawing/2015/06/chart">
            <c:ext xmlns:c16="http://schemas.microsoft.com/office/drawing/2014/chart" uri="{C3380CC4-5D6E-409C-BE32-E72D297353CC}">
              <c16:uniqueId val="{00000000-6EFF-440E-B6F6-8489EEE2BCD2}"/>
            </c:ext>
          </c:extLst>
        </c:ser>
        <c:dLbls>
          <c:showLegendKey val="0"/>
          <c:showVal val="0"/>
          <c:showCatName val="0"/>
          <c:showSerName val="0"/>
          <c:showPercent val="0"/>
          <c:showBubbleSize val="0"/>
        </c:dLbls>
        <c:gapWidth val="150"/>
        <c:axId val="236062632"/>
        <c:axId val="23606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xmlns:c16r2="http://schemas.microsoft.com/office/drawing/2015/06/chart">
            <c:ext xmlns:c16="http://schemas.microsoft.com/office/drawing/2014/chart" uri="{C3380CC4-5D6E-409C-BE32-E72D297353CC}">
              <c16:uniqueId val="{00000001-6EFF-440E-B6F6-8489EEE2BCD2}"/>
            </c:ext>
          </c:extLst>
        </c:ser>
        <c:dLbls>
          <c:showLegendKey val="0"/>
          <c:showVal val="0"/>
          <c:showCatName val="0"/>
          <c:showSerName val="0"/>
          <c:showPercent val="0"/>
          <c:showBubbleSize val="0"/>
        </c:dLbls>
        <c:marker val="1"/>
        <c:smooth val="0"/>
        <c:axId val="236062632"/>
        <c:axId val="236063024"/>
      </c:lineChart>
      <c:catAx>
        <c:axId val="236062632"/>
        <c:scaling>
          <c:orientation val="minMax"/>
        </c:scaling>
        <c:delete val="1"/>
        <c:axPos val="b"/>
        <c:numFmt formatCode="General" sourceLinked="1"/>
        <c:majorTickMark val="none"/>
        <c:minorTickMark val="none"/>
        <c:tickLblPos val="none"/>
        <c:crossAx val="236063024"/>
        <c:crosses val="autoZero"/>
        <c:auto val="1"/>
        <c:lblAlgn val="ctr"/>
        <c:lblOffset val="100"/>
        <c:noMultiLvlLbl val="1"/>
      </c:catAx>
      <c:valAx>
        <c:axId val="236063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6062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24.4</c:v>
                </c:pt>
                <c:pt idx="1">
                  <c:v>24.1</c:v>
                </c:pt>
                <c:pt idx="2">
                  <c:v>24.4</c:v>
                </c:pt>
                <c:pt idx="3">
                  <c:v>22.9</c:v>
                </c:pt>
                <c:pt idx="4">
                  <c:v>23.8</c:v>
                </c:pt>
              </c:numCache>
            </c:numRef>
          </c:val>
          <c:extLst xmlns:c16r2="http://schemas.microsoft.com/office/drawing/2015/06/chart">
            <c:ext xmlns:c16="http://schemas.microsoft.com/office/drawing/2014/chart" uri="{C3380CC4-5D6E-409C-BE32-E72D297353CC}">
              <c16:uniqueId val="{00000000-B963-49A3-8E87-79A0736BF70B}"/>
            </c:ext>
          </c:extLst>
        </c:ser>
        <c:dLbls>
          <c:showLegendKey val="0"/>
          <c:showVal val="0"/>
          <c:showCatName val="0"/>
          <c:showSerName val="0"/>
          <c:showPercent val="0"/>
          <c:showBubbleSize val="0"/>
        </c:dLbls>
        <c:gapWidth val="150"/>
        <c:axId val="236063808"/>
        <c:axId val="23606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xmlns:c16r2="http://schemas.microsoft.com/office/drawing/2015/06/chart">
            <c:ext xmlns:c16="http://schemas.microsoft.com/office/drawing/2014/chart" uri="{C3380CC4-5D6E-409C-BE32-E72D297353CC}">
              <c16:uniqueId val="{00000001-B963-49A3-8E87-79A0736BF70B}"/>
            </c:ext>
          </c:extLst>
        </c:ser>
        <c:dLbls>
          <c:showLegendKey val="0"/>
          <c:showVal val="0"/>
          <c:showCatName val="0"/>
          <c:showSerName val="0"/>
          <c:showPercent val="0"/>
          <c:showBubbleSize val="0"/>
        </c:dLbls>
        <c:marker val="1"/>
        <c:smooth val="0"/>
        <c:axId val="236063808"/>
        <c:axId val="236064200"/>
      </c:lineChart>
      <c:catAx>
        <c:axId val="236063808"/>
        <c:scaling>
          <c:orientation val="minMax"/>
        </c:scaling>
        <c:delete val="1"/>
        <c:axPos val="b"/>
        <c:numFmt formatCode="General" sourceLinked="1"/>
        <c:majorTickMark val="none"/>
        <c:minorTickMark val="none"/>
        <c:tickLblPos val="none"/>
        <c:crossAx val="236064200"/>
        <c:crosses val="autoZero"/>
        <c:auto val="1"/>
        <c:lblAlgn val="ctr"/>
        <c:lblOffset val="100"/>
        <c:noMultiLvlLbl val="1"/>
      </c:catAx>
      <c:valAx>
        <c:axId val="236064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06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77.3</c:v>
                </c:pt>
                <c:pt idx="1">
                  <c:v>79.3</c:v>
                </c:pt>
                <c:pt idx="2">
                  <c:v>86.8</c:v>
                </c:pt>
                <c:pt idx="3">
                  <c:v>81.599999999999994</c:v>
                </c:pt>
                <c:pt idx="4">
                  <c:v>87.6</c:v>
                </c:pt>
              </c:numCache>
            </c:numRef>
          </c:val>
          <c:extLst xmlns:c16r2="http://schemas.microsoft.com/office/drawing/2015/06/chart">
            <c:ext xmlns:c16="http://schemas.microsoft.com/office/drawing/2014/chart" uri="{C3380CC4-5D6E-409C-BE32-E72D297353CC}">
              <c16:uniqueId val="{00000000-1370-4AE8-83C2-39B3CE794374}"/>
            </c:ext>
          </c:extLst>
        </c:ser>
        <c:dLbls>
          <c:showLegendKey val="0"/>
          <c:showVal val="0"/>
          <c:showCatName val="0"/>
          <c:showSerName val="0"/>
          <c:showPercent val="0"/>
          <c:showBubbleSize val="0"/>
        </c:dLbls>
        <c:gapWidth val="150"/>
        <c:axId val="236064984"/>
        <c:axId val="23555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xmlns:c16r2="http://schemas.microsoft.com/office/drawing/2015/06/chart">
            <c:ext xmlns:c16="http://schemas.microsoft.com/office/drawing/2014/chart" uri="{C3380CC4-5D6E-409C-BE32-E72D297353CC}">
              <c16:uniqueId val="{00000001-1370-4AE8-83C2-39B3CE794374}"/>
            </c:ext>
          </c:extLst>
        </c:ser>
        <c:dLbls>
          <c:showLegendKey val="0"/>
          <c:showVal val="0"/>
          <c:showCatName val="0"/>
          <c:showSerName val="0"/>
          <c:showPercent val="0"/>
          <c:showBubbleSize val="0"/>
        </c:dLbls>
        <c:marker val="1"/>
        <c:smooth val="0"/>
        <c:axId val="236064984"/>
        <c:axId val="235556904"/>
      </c:lineChart>
      <c:catAx>
        <c:axId val="236064984"/>
        <c:scaling>
          <c:orientation val="minMax"/>
        </c:scaling>
        <c:delete val="1"/>
        <c:axPos val="b"/>
        <c:numFmt formatCode="General" sourceLinked="1"/>
        <c:majorTickMark val="none"/>
        <c:minorTickMark val="none"/>
        <c:tickLblPos val="none"/>
        <c:crossAx val="235556904"/>
        <c:crosses val="autoZero"/>
        <c:auto val="1"/>
        <c:lblAlgn val="ctr"/>
        <c:lblOffset val="100"/>
        <c:noMultiLvlLbl val="1"/>
      </c:catAx>
      <c:valAx>
        <c:axId val="235556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064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13" zoomScaleNormal="100" zoomScaleSheetLayoutView="70" workbookViewId="0">
      <selection activeCell="NJ39" sqref="NJ39:NX51"/>
    </sheetView>
  </sheetViews>
  <sheetFormatPr defaultColWidth="2.625" defaultRowHeight="13.0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350000000000001"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8000000000000007"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8000000000000007"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8000000000000007"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8000000000000007"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 customHeight="1">
      <c r="A6" s="2"/>
      <c r="B6" s="143" t="str">
        <f>データ!H6</f>
        <v>宮崎県椎葉村　椎葉村国民健康保険病院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 customHeight="1">
      <c r="A12" s="2"/>
      <c r="B12" s="108">
        <f>データ!U6</f>
        <v>2586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2173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350000000000001"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350000000000001"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8000000000000007"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5" customHeight="1">
      <c r="A33" s="2"/>
      <c r="B33" s="14"/>
      <c r="D33" s="2"/>
      <c r="E33" s="2"/>
      <c r="F33" s="2"/>
      <c r="G33" s="65" t="s">
        <v>58</v>
      </c>
      <c r="H33" s="65"/>
      <c r="I33" s="65"/>
      <c r="J33" s="65"/>
      <c r="K33" s="65"/>
      <c r="L33" s="65"/>
      <c r="M33" s="65"/>
      <c r="N33" s="65"/>
      <c r="O33" s="65"/>
      <c r="P33" s="69">
        <f>データ!AI7</f>
        <v>98.7</v>
      </c>
      <c r="Q33" s="70"/>
      <c r="R33" s="70"/>
      <c r="S33" s="70"/>
      <c r="T33" s="70"/>
      <c r="U33" s="70"/>
      <c r="V33" s="70"/>
      <c r="W33" s="70"/>
      <c r="X33" s="70"/>
      <c r="Y33" s="70"/>
      <c r="Z33" s="70"/>
      <c r="AA33" s="70"/>
      <c r="AB33" s="70"/>
      <c r="AC33" s="70"/>
      <c r="AD33" s="71"/>
      <c r="AE33" s="69">
        <f>データ!AJ7</f>
        <v>99</v>
      </c>
      <c r="AF33" s="70"/>
      <c r="AG33" s="70"/>
      <c r="AH33" s="70"/>
      <c r="AI33" s="70"/>
      <c r="AJ33" s="70"/>
      <c r="AK33" s="70"/>
      <c r="AL33" s="70"/>
      <c r="AM33" s="70"/>
      <c r="AN33" s="70"/>
      <c r="AO33" s="70"/>
      <c r="AP33" s="70"/>
      <c r="AQ33" s="70"/>
      <c r="AR33" s="70"/>
      <c r="AS33" s="71"/>
      <c r="AT33" s="69">
        <f>データ!AK7</f>
        <v>99.4</v>
      </c>
      <c r="AU33" s="70"/>
      <c r="AV33" s="70"/>
      <c r="AW33" s="70"/>
      <c r="AX33" s="70"/>
      <c r="AY33" s="70"/>
      <c r="AZ33" s="70"/>
      <c r="BA33" s="70"/>
      <c r="BB33" s="70"/>
      <c r="BC33" s="70"/>
      <c r="BD33" s="70"/>
      <c r="BE33" s="70"/>
      <c r="BF33" s="70"/>
      <c r="BG33" s="70"/>
      <c r="BH33" s="71"/>
      <c r="BI33" s="69">
        <f>データ!AL7</f>
        <v>101.4</v>
      </c>
      <c r="BJ33" s="70"/>
      <c r="BK33" s="70"/>
      <c r="BL33" s="70"/>
      <c r="BM33" s="70"/>
      <c r="BN33" s="70"/>
      <c r="BO33" s="70"/>
      <c r="BP33" s="70"/>
      <c r="BQ33" s="70"/>
      <c r="BR33" s="70"/>
      <c r="BS33" s="70"/>
      <c r="BT33" s="70"/>
      <c r="BU33" s="70"/>
      <c r="BV33" s="70"/>
      <c r="BW33" s="71"/>
      <c r="BX33" s="69">
        <f>データ!AM7</f>
        <v>99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79.3</v>
      </c>
      <c r="DE33" s="70"/>
      <c r="DF33" s="70"/>
      <c r="DG33" s="70"/>
      <c r="DH33" s="70"/>
      <c r="DI33" s="70"/>
      <c r="DJ33" s="70"/>
      <c r="DK33" s="70"/>
      <c r="DL33" s="70"/>
      <c r="DM33" s="70"/>
      <c r="DN33" s="70"/>
      <c r="DO33" s="70"/>
      <c r="DP33" s="70"/>
      <c r="DQ33" s="70"/>
      <c r="DR33" s="71"/>
      <c r="DS33" s="69">
        <f>データ!AU7</f>
        <v>78.400000000000006</v>
      </c>
      <c r="DT33" s="70"/>
      <c r="DU33" s="70"/>
      <c r="DV33" s="70"/>
      <c r="DW33" s="70"/>
      <c r="DX33" s="70"/>
      <c r="DY33" s="70"/>
      <c r="DZ33" s="70"/>
      <c r="EA33" s="70"/>
      <c r="EB33" s="70"/>
      <c r="EC33" s="70"/>
      <c r="ED33" s="70"/>
      <c r="EE33" s="70"/>
      <c r="EF33" s="70"/>
      <c r="EG33" s="71"/>
      <c r="EH33" s="69">
        <f>データ!AV7</f>
        <v>72.2</v>
      </c>
      <c r="EI33" s="70"/>
      <c r="EJ33" s="70"/>
      <c r="EK33" s="70"/>
      <c r="EL33" s="70"/>
      <c r="EM33" s="70"/>
      <c r="EN33" s="70"/>
      <c r="EO33" s="70"/>
      <c r="EP33" s="70"/>
      <c r="EQ33" s="70"/>
      <c r="ER33" s="70"/>
      <c r="ES33" s="70"/>
      <c r="ET33" s="70"/>
      <c r="EU33" s="70"/>
      <c r="EV33" s="71"/>
      <c r="EW33" s="69">
        <f>データ!AW7</f>
        <v>75.099999999999994</v>
      </c>
      <c r="EX33" s="70"/>
      <c r="EY33" s="70"/>
      <c r="EZ33" s="70"/>
      <c r="FA33" s="70"/>
      <c r="FB33" s="70"/>
      <c r="FC33" s="70"/>
      <c r="FD33" s="70"/>
      <c r="FE33" s="70"/>
      <c r="FF33" s="70"/>
      <c r="FG33" s="70"/>
      <c r="FH33" s="70"/>
      <c r="FI33" s="70"/>
      <c r="FJ33" s="70"/>
      <c r="FK33" s="71"/>
      <c r="FL33" s="69">
        <f>データ!AX7</f>
        <v>71.7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71.5</v>
      </c>
      <c r="GS33" s="70"/>
      <c r="GT33" s="70"/>
      <c r="GU33" s="70"/>
      <c r="GV33" s="70"/>
      <c r="GW33" s="70"/>
      <c r="GX33" s="70"/>
      <c r="GY33" s="70"/>
      <c r="GZ33" s="70"/>
      <c r="HA33" s="70"/>
      <c r="HB33" s="70"/>
      <c r="HC33" s="70"/>
      <c r="HD33" s="70"/>
      <c r="HE33" s="70"/>
      <c r="HF33" s="71"/>
      <c r="HG33" s="69">
        <f>データ!BF7</f>
        <v>70.599999999999994</v>
      </c>
      <c r="HH33" s="70"/>
      <c r="HI33" s="70"/>
      <c r="HJ33" s="70"/>
      <c r="HK33" s="70"/>
      <c r="HL33" s="70"/>
      <c r="HM33" s="70"/>
      <c r="HN33" s="70"/>
      <c r="HO33" s="70"/>
      <c r="HP33" s="70"/>
      <c r="HQ33" s="70"/>
      <c r="HR33" s="70"/>
      <c r="HS33" s="70"/>
      <c r="HT33" s="70"/>
      <c r="HU33" s="71"/>
      <c r="HV33" s="69">
        <f>データ!BG7</f>
        <v>64.5</v>
      </c>
      <c r="HW33" s="70"/>
      <c r="HX33" s="70"/>
      <c r="HY33" s="70"/>
      <c r="HZ33" s="70"/>
      <c r="IA33" s="70"/>
      <c r="IB33" s="70"/>
      <c r="IC33" s="70"/>
      <c r="ID33" s="70"/>
      <c r="IE33" s="70"/>
      <c r="IF33" s="70"/>
      <c r="IG33" s="70"/>
      <c r="IH33" s="70"/>
      <c r="II33" s="70"/>
      <c r="IJ33" s="71"/>
      <c r="IK33" s="69">
        <f>データ!BH7</f>
        <v>67.599999999999994</v>
      </c>
      <c r="IL33" s="70"/>
      <c r="IM33" s="70"/>
      <c r="IN33" s="70"/>
      <c r="IO33" s="70"/>
      <c r="IP33" s="70"/>
      <c r="IQ33" s="70"/>
      <c r="IR33" s="70"/>
      <c r="IS33" s="70"/>
      <c r="IT33" s="70"/>
      <c r="IU33" s="70"/>
      <c r="IV33" s="70"/>
      <c r="IW33" s="70"/>
      <c r="IX33" s="70"/>
      <c r="IY33" s="71"/>
      <c r="IZ33" s="69">
        <f>データ!BI7</f>
        <v>63.8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57.2</v>
      </c>
      <c r="KG33" s="70"/>
      <c r="KH33" s="70"/>
      <c r="KI33" s="70"/>
      <c r="KJ33" s="70"/>
      <c r="KK33" s="70"/>
      <c r="KL33" s="70"/>
      <c r="KM33" s="70"/>
      <c r="KN33" s="70"/>
      <c r="KO33" s="70"/>
      <c r="KP33" s="70"/>
      <c r="KQ33" s="70"/>
      <c r="KR33" s="70"/>
      <c r="KS33" s="70"/>
      <c r="KT33" s="71"/>
      <c r="KU33" s="69">
        <f>データ!BQ7</f>
        <v>52</v>
      </c>
      <c r="KV33" s="70"/>
      <c r="KW33" s="70"/>
      <c r="KX33" s="70"/>
      <c r="KY33" s="70"/>
      <c r="KZ33" s="70"/>
      <c r="LA33" s="70"/>
      <c r="LB33" s="70"/>
      <c r="LC33" s="70"/>
      <c r="LD33" s="70"/>
      <c r="LE33" s="70"/>
      <c r="LF33" s="70"/>
      <c r="LG33" s="70"/>
      <c r="LH33" s="70"/>
      <c r="LI33" s="71"/>
      <c r="LJ33" s="69">
        <f>データ!BR7</f>
        <v>43.1</v>
      </c>
      <c r="LK33" s="70"/>
      <c r="LL33" s="70"/>
      <c r="LM33" s="70"/>
      <c r="LN33" s="70"/>
      <c r="LO33" s="70"/>
      <c r="LP33" s="70"/>
      <c r="LQ33" s="70"/>
      <c r="LR33" s="70"/>
      <c r="LS33" s="70"/>
      <c r="LT33" s="70"/>
      <c r="LU33" s="70"/>
      <c r="LV33" s="70"/>
      <c r="LW33" s="70"/>
      <c r="LX33" s="71"/>
      <c r="LY33" s="69">
        <f>データ!BS7</f>
        <v>49.4</v>
      </c>
      <c r="LZ33" s="70"/>
      <c r="MA33" s="70"/>
      <c r="MB33" s="70"/>
      <c r="MC33" s="70"/>
      <c r="MD33" s="70"/>
      <c r="ME33" s="70"/>
      <c r="MF33" s="70"/>
      <c r="MG33" s="70"/>
      <c r="MH33" s="70"/>
      <c r="MI33" s="70"/>
      <c r="MJ33" s="70"/>
      <c r="MK33" s="70"/>
      <c r="ML33" s="70"/>
      <c r="MM33" s="71"/>
      <c r="MN33" s="69">
        <f>データ!BT7</f>
        <v>35.9</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5" customHeight="1">
      <c r="A34" s="2"/>
      <c r="B34" s="14"/>
      <c r="D34" s="2"/>
      <c r="E34" s="2"/>
      <c r="F34" s="2"/>
      <c r="G34" s="65" t="s">
        <v>60</v>
      </c>
      <c r="H34" s="65"/>
      <c r="I34" s="65"/>
      <c r="J34" s="65"/>
      <c r="K34" s="65"/>
      <c r="L34" s="65"/>
      <c r="M34" s="65"/>
      <c r="N34" s="65"/>
      <c r="O34" s="65"/>
      <c r="P34" s="69">
        <f>データ!AN7</f>
        <v>96.1</v>
      </c>
      <c r="Q34" s="70"/>
      <c r="R34" s="70"/>
      <c r="S34" s="70"/>
      <c r="T34" s="70"/>
      <c r="U34" s="70"/>
      <c r="V34" s="70"/>
      <c r="W34" s="70"/>
      <c r="X34" s="70"/>
      <c r="Y34" s="70"/>
      <c r="Z34" s="70"/>
      <c r="AA34" s="70"/>
      <c r="AB34" s="70"/>
      <c r="AC34" s="70"/>
      <c r="AD34" s="71"/>
      <c r="AE34" s="69">
        <f>データ!AO7</f>
        <v>96.7</v>
      </c>
      <c r="AF34" s="70"/>
      <c r="AG34" s="70"/>
      <c r="AH34" s="70"/>
      <c r="AI34" s="70"/>
      <c r="AJ34" s="70"/>
      <c r="AK34" s="70"/>
      <c r="AL34" s="70"/>
      <c r="AM34" s="70"/>
      <c r="AN34" s="70"/>
      <c r="AO34" s="70"/>
      <c r="AP34" s="70"/>
      <c r="AQ34" s="70"/>
      <c r="AR34" s="70"/>
      <c r="AS34" s="71"/>
      <c r="AT34" s="69">
        <f>データ!AP7</f>
        <v>98</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66.8</v>
      </c>
      <c r="DE34" s="70"/>
      <c r="DF34" s="70"/>
      <c r="DG34" s="70"/>
      <c r="DH34" s="70"/>
      <c r="DI34" s="70"/>
      <c r="DJ34" s="70"/>
      <c r="DK34" s="70"/>
      <c r="DL34" s="70"/>
      <c r="DM34" s="70"/>
      <c r="DN34" s="70"/>
      <c r="DO34" s="70"/>
      <c r="DP34" s="70"/>
      <c r="DQ34" s="70"/>
      <c r="DR34" s="71"/>
      <c r="DS34" s="69">
        <f>データ!AZ7</f>
        <v>67.8</v>
      </c>
      <c r="DT34" s="70"/>
      <c r="DU34" s="70"/>
      <c r="DV34" s="70"/>
      <c r="DW34" s="70"/>
      <c r="DX34" s="70"/>
      <c r="DY34" s="70"/>
      <c r="DZ34" s="70"/>
      <c r="EA34" s="70"/>
      <c r="EB34" s="70"/>
      <c r="EC34" s="70"/>
      <c r="ED34" s="70"/>
      <c r="EE34" s="70"/>
      <c r="EF34" s="70"/>
      <c r="EG34" s="71"/>
      <c r="EH34" s="69">
        <f>データ!BA7</f>
        <v>65</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62.4</v>
      </c>
      <c r="GS34" s="70"/>
      <c r="GT34" s="70"/>
      <c r="GU34" s="70"/>
      <c r="GV34" s="70"/>
      <c r="GW34" s="70"/>
      <c r="GX34" s="70"/>
      <c r="GY34" s="70"/>
      <c r="GZ34" s="70"/>
      <c r="HA34" s="70"/>
      <c r="HB34" s="70"/>
      <c r="HC34" s="70"/>
      <c r="HD34" s="70"/>
      <c r="HE34" s="70"/>
      <c r="HF34" s="71"/>
      <c r="HG34" s="69">
        <f>データ!BK7</f>
        <v>62.9</v>
      </c>
      <c r="HH34" s="70"/>
      <c r="HI34" s="70"/>
      <c r="HJ34" s="70"/>
      <c r="HK34" s="70"/>
      <c r="HL34" s="70"/>
      <c r="HM34" s="70"/>
      <c r="HN34" s="70"/>
      <c r="HO34" s="70"/>
      <c r="HP34" s="70"/>
      <c r="HQ34" s="70"/>
      <c r="HR34" s="70"/>
      <c r="HS34" s="70"/>
      <c r="HT34" s="70"/>
      <c r="HU34" s="71"/>
      <c r="HV34" s="69">
        <f>データ!BL7</f>
        <v>60.3</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59.4</v>
      </c>
      <c r="KG34" s="70"/>
      <c r="KH34" s="70"/>
      <c r="KI34" s="70"/>
      <c r="KJ34" s="70"/>
      <c r="KK34" s="70"/>
      <c r="KL34" s="70"/>
      <c r="KM34" s="70"/>
      <c r="KN34" s="70"/>
      <c r="KO34" s="70"/>
      <c r="KP34" s="70"/>
      <c r="KQ34" s="70"/>
      <c r="KR34" s="70"/>
      <c r="KS34" s="70"/>
      <c r="KT34" s="71"/>
      <c r="KU34" s="69">
        <f>データ!BV7</f>
        <v>61.4</v>
      </c>
      <c r="KV34" s="70"/>
      <c r="KW34" s="70"/>
      <c r="KX34" s="70"/>
      <c r="KY34" s="70"/>
      <c r="KZ34" s="70"/>
      <c r="LA34" s="70"/>
      <c r="LB34" s="70"/>
      <c r="LC34" s="70"/>
      <c r="LD34" s="70"/>
      <c r="LE34" s="70"/>
      <c r="LF34" s="70"/>
      <c r="LG34" s="70"/>
      <c r="LH34" s="70"/>
      <c r="LI34" s="71"/>
      <c r="LJ34" s="69">
        <f>データ!BW7</f>
        <v>55.9</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189</v>
      </c>
      <c r="NK39" s="92"/>
      <c r="NL39" s="92"/>
      <c r="NM39" s="92"/>
      <c r="NN39" s="92"/>
      <c r="NO39" s="92"/>
      <c r="NP39" s="92"/>
      <c r="NQ39" s="92"/>
      <c r="NR39" s="92"/>
      <c r="NS39" s="92"/>
      <c r="NT39" s="92"/>
      <c r="NU39" s="92"/>
      <c r="NV39" s="92"/>
      <c r="NW39" s="92"/>
      <c r="NX39" s="93"/>
      <c r="OC39" s="16" t="s">
        <v>68</v>
      </c>
    </row>
    <row r="40" spans="1:393" ht="13.5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188</v>
      </c>
      <c r="NK54" s="92"/>
      <c r="NL54" s="92"/>
      <c r="NM54" s="92"/>
      <c r="NN54" s="92"/>
      <c r="NO54" s="92"/>
      <c r="NP54" s="92"/>
      <c r="NQ54" s="92"/>
      <c r="NR54" s="92"/>
      <c r="NS54" s="92"/>
      <c r="NT54" s="92"/>
      <c r="NU54" s="92"/>
      <c r="NV54" s="92"/>
      <c r="NW54" s="92"/>
      <c r="NX54" s="93"/>
      <c r="OC54" s="16" t="s">
        <v>84</v>
      </c>
    </row>
    <row r="55" spans="1:393" ht="13.55" customHeight="1">
      <c r="A55" s="2"/>
      <c r="B55" s="14"/>
      <c r="C55" s="2"/>
      <c r="D55" s="2"/>
      <c r="E55" s="2"/>
      <c r="F55" s="2"/>
      <c r="G55" s="65" t="s">
        <v>58</v>
      </c>
      <c r="H55" s="65"/>
      <c r="I55" s="65"/>
      <c r="J55" s="65"/>
      <c r="K55" s="65"/>
      <c r="L55" s="65"/>
      <c r="M55" s="65"/>
      <c r="N55" s="65"/>
      <c r="O55" s="65"/>
      <c r="P55" s="66">
        <f>データ!CA7</f>
        <v>23692</v>
      </c>
      <c r="Q55" s="67"/>
      <c r="R55" s="67"/>
      <c r="S55" s="67"/>
      <c r="T55" s="67"/>
      <c r="U55" s="67"/>
      <c r="V55" s="67"/>
      <c r="W55" s="67"/>
      <c r="X55" s="67"/>
      <c r="Y55" s="67"/>
      <c r="Z55" s="67"/>
      <c r="AA55" s="67"/>
      <c r="AB55" s="67"/>
      <c r="AC55" s="67"/>
      <c r="AD55" s="68"/>
      <c r="AE55" s="66">
        <f>データ!CB7</f>
        <v>24641</v>
      </c>
      <c r="AF55" s="67"/>
      <c r="AG55" s="67"/>
      <c r="AH55" s="67"/>
      <c r="AI55" s="67"/>
      <c r="AJ55" s="67"/>
      <c r="AK55" s="67"/>
      <c r="AL55" s="67"/>
      <c r="AM55" s="67"/>
      <c r="AN55" s="67"/>
      <c r="AO55" s="67"/>
      <c r="AP55" s="67"/>
      <c r="AQ55" s="67"/>
      <c r="AR55" s="67"/>
      <c r="AS55" s="68"/>
      <c r="AT55" s="66">
        <f>データ!CC7</f>
        <v>25874</v>
      </c>
      <c r="AU55" s="67"/>
      <c r="AV55" s="67"/>
      <c r="AW55" s="67"/>
      <c r="AX55" s="67"/>
      <c r="AY55" s="67"/>
      <c r="AZ55" s="67"/>
      <c r="BA55" s="67"/>
      <c r="BB55" s="67"/>
      <c r="BC55" s="67"/>
      <c r="BD55" s="67"/>
      <c r="BE55" s="67"/>
      <c r="BF55" s="67"/>
      <c r="BG55" s="67"/>
      <c r="BH55" s="68"/>
      <c r="BI55" s="66">
        <f>データ!CD7</f>
        <v>25981</v>
      </c>
      <c r="BJ55" s="67"/>
      <c r="BK55" s="67"/>
      <c r="BL55" s="67"/>
      <c r="BM55" s="67"/>
      <c r="BN55" s="67"/>
      <c r="BO55" s="67"/>
      <c r="BP55" s="67"/>
      <c r="BQ55" s="67"/>
      <c r="BR55" s="67"/>
      <c r="BS55" s="67"/>
      <c r="BT55" s="67"/>
      <c r="BU55" s="67"/>
      <c r="BV55" s="67"/>
      <c r="BW55" s="68"/>
      <c r="BX55" s="66">
        <f>データ!CE7</f>
        <v>26207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7910</v>
      </c>
      <c r="DE55" s="67"/>
      <c r="DF55" s="67"/>
      <c r="DG55" s="67"/>
      <c r="DH55" s="67"/>
      <c r="DI55" s="67"/>
      <c r="DJ55" s="67"/>
      <c r="DK55" s="67"/>
      <c r="DL55" s="67"/>
      <c r="DM55" s="67"/>
      <c r="DN55" s="67"/>
      <c r="DO55" s="67"/>
      <c r="DP55" s="67"/>
      <c r="DQ55" s="67"/>
      <c r="DR55" s="68"/>
      <c r="DS55" s="66">
        <f>データ!CM7</f>
        <v>8576</v>
      </c>
      <c r="DT55" s="67"/>
      <c r="DU55" s="67"/>
      <c r="DV55" s="67"/>
      <c r="DW55" s="67"/>
      <c r="DX55" s="67"/>
      <c r="DY55" s="67"/>
      <c r="DZ55" s="67"/>
      <c r="EA55" s="67"/>
      <c r="EB55" s="67"/>
      <c r="EC55" s="67"/>
      <c r="ED55" s="67"/>
      <c r="EE55" s="67"/>
      <c r="EF55" s="67"/>
      <c r="EG55" s="68"/>
      <c r="EH55" s="66">
        <f>データ!CN7</f>
        <v>8233</v>
      </c>
      <c r="EI55" s="67"/>
      <c r="EJ55" s="67"/>
      <c r="EK55" s="67"/>
      <c r="EL55" s="67"/>
      <c r="EM55" s="67"/>
      <c r="EN55" s="67"/>
      <c r="EO55" s="67"/>
      <c r="EP55" s="67"/>
      <c r="EQ55" s="67"/>
      <c r="ER55" s="67"/>
      <c r="ES55" s="67"/>
      <c r="ET55" s="67"/>
      <c r="EU55" s="67"/>
      <c r="EV55" s="68"/>
      <c r="EW55" s="66">
        <f>データ!CO7</f>
        <v>8235</v>
      </c>
      <c r="EX55" s="67"/>
      <c r="EY55" s="67"/>
      <c r="EZ55" s="67"/>
      <c r="FA55" s="67"/>
      <c r="FB55" s="67"/>
      <c r="FC55" s="67"/>
      <c r="FD55" s="67"/>
      <c r="FE55" s="67"/>
      <c r="FF55" s="67"/>
      <c r="FG55" s="67"/>
      <c r="FH55" s="67"/>
      <c r="FI55" s="67"/>
      <c r="FJ55" s="67"/>
      <c r="FK55" s="68"/>
      <c r="FL55" s="66">
        <f>データ!CP7</f>
        <v>8553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77.3</v>
      </c>
      <c r="GS55" s="70"/>
      <c r="GT55" s="70"/>
      <c r="GU55" s="70"/>
      <c r="GV55" s="70"/>
      <c r="GW55" s="70"/>
      <c r="GX55" s="70"/>
      <c r="GY55" s="70"/>
      <c r="GZ55" s="70"/>
      <c r="HA55" s="70"/>
      <c r="HB55" s="70"/>
      <c r="HC55" s="70"/>
      <c r="HD55" s="70"/>
      <c r="HE55" s="70"/>
      <c r="HF55" s="71"/>
      <c r="HG55" s="69">
        <f>データ!CX7</f>
        <v>79.3</v>
      </c>
      <c r="HH55" s="70"/>
      <c r="HI55" s="70"/>
      <c r="HJ55" s="70"/>
      <c r="HK55" s="70"/>
      <c r="HL55" s="70"/>
      <c r="HM55" s="70"/>
      <c r="HN55" s="70"/>
      <c r="HO55" s="70"/>
      <c r="HP55" s="70"/>
      <c r="HQ55" s="70"/>
      <c r="HR55" s="70"/>
      <c r="HS55" s="70"/>
      <c r="HT55" s="70"/>
      <c r="HU55" s="71"/>
      <c r="HV55" s="69">
        <f>データ!CY7</f>
        <v>86.8</v>
      </c>
      <c r="HW55" s="70"/>
      <c r="HX55" s="70"/>
      <c r="HY55" s="70"/>
      <c r="HZ55" s="70"/>
      <c r="IA55" s="70"/>
      <c r="IB55" s="70"/>
      <c r="IC55" s="70"/>
      <c r="ID55" s="70"/>
      <c r="IE55" s="70"/>
      <c r="IF55" s="70"/>
      <c r="IG55" s="70"/>
      <c r="IH55" s="70"/>
      <c r="II55" s="70"/>
      <c r="IJ55" s="71"/>
      <c r="IK55" s="69">
        <f>データ!CZ7</f>
        <v>81.599999999999994</v>
      </c>
      <c r="IL55" s="70"/>
      <c r="IM55" s="70"/>
      <c r="IN55" s="70"/>
      <c r="IO55" s="70"/>
      <c r="IP55" s="70"/>
      <c r="IQ55" s="70"/>
      <c r="IR55" s="70"/>
      <c r="IS55" s="70"/>
      <c r="IT55" s="70"/>
      <c r="IU55" s="70"/>
      <c r="IV55" s="70"/>
      <c r="IW55" s="70"/>
      <c r="IX55" s="70"/>
      <c r="IY55" s="71"/>
      <c r="IZ55" s="69">
        <f>データ!DA7</f>
        <v>87.6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24.4</v>
      </c>
      <c r="KG55" s="70"/>
      <c r="KH55" s="70"/>
      <c r="KI55" s="70"/>
      <c r="KJ55" s="70"/>
      <c r="KK55" s="70"/>
      <c r="KL55" s="70"/>
      <c r="KM55" s="70"/>
      <c r="KN55" s="70"/>
      <c r="KO55" s="70"/>
      <c r="KP55" s="70"/>
      <c r="KQ55" s="70"/>
      <c r="KR55" s="70"/>
      <c r="KS55" s="70"/>
      <c r="KT55" s="71"/>
      <c r="KU55" s="69">
        <f>データ!DI7</f>
        <v>24.1</v>
      </c>
      <c r="KV55" s="70"/>
      <c r="KW55" s="70"/>
      <c r="KX55" s="70"/>
      <c r="KY55" s="70"/>
      <c r="KZ55" s="70"/>
      <c r="LA55" s="70"/>
      <c r="LB55" s="70"/>
      <c r="LC55" s="70"/>
      <c r="LD55" s="70"/>
      <c r="LE55" s="70"/>
      <c r="LF55" s="70"/>
      <c r="LG55" s="70"/>
      <c r="LH55" s="70"/>
      <c r="LI55" s="71"/>
      <c r="LJ55" s="69">
        <f>データ!DJ7</f>
        <v>24.4</v>
      </c>
      <c r="LK55" s="70"/>
      <c r="LL55" s="70"/>
      <c r="LM55" s="70"/>
      <c r="LN55" s="70"/>
      <c r="LO55" s="70"/>
      <c r="LP55" s="70"/>
      <c r="LQ55" s="70"/>
      <c r="LR55" s="70"/>
      <c r="LS55" s="70"/>
      <c r="LT55" s="70"/>
      <c r="LU55" s="70"/>
      <c r="LV55" s="70"/>
      <c r="LW55" s="70"/>
      <c r="LX55" s="71"/>
      <c r="LY55" s="69">
        <f>データ!DK7</f>
        <v>22.9</v>
      </c>
      <c r="LZ55" s="70"/>
      <c r="MA55" s="70"/>
      <c r="MB55" s="70"/>
      <c r="MC55" s="70"/>
      <c r="MD55" s="70"/>
      <c r="ME55" s="70"/>
      <c r="MF55" s="70"/>
      <c r="MG55" s="70"/>
      <c r="MH55" s="70"/>
      <c r="MI55" s="70"/>
      <c r="MJ55" s="70"/>
      <c r="MK55" s="70"/>
      <c r="ML55" s="70"/>
      <c r="MM55" s="71"/>
      <c r="MN55" s="69">
        <f>データ!DL7</f>
        <v>23.8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5" customHeight="1">
      <c r="A56" s="2"/>
      <c r="B56" s="14"/>
      <c r="C56" s="2"/>
      <c r="D56" s="2"/>
      <c r="E56" s="2"/>
      <c r="F56" s="2"/>
      <c r="G56" s="65" t="s">
        <v>60</v>
      </c>
      <c r="H56" s="65"/>
      <c r="I56" s="65"/>
      <c r="J56" s="65"/>
      <c r="K56" s="65"/>
      <c r="L56" s="65"/>
      <c r="M56" s="65"/>
      <c r="N56" s="65"/>
      <c r="O56" s="65"/>
      <c r="P56" s="66">
        <f>データ!CF7</f>
        <v>26485</v>
      </c>
      <c r="Q56" s="67"/>
      <c r="R56" s="67"/>
      <c r="S56" s="67"/>
      <c r="T56" s="67"/>
      <c r="U56" s="67"/>
      <c r="V56" s="67"/>
      <c r="W56" s="67"/>
      <c r="X56" s="67"/>
      <c r="Y56" s="67"/>
      <c r="Z56" s="67"/>
      <c r="AA56" s="67"/>
      <c r="AB56" s="67"/>
      <c r="AC56" s="67"/>
      <c r="AD56" s="68"/>
      <c r="AE56" s="66">
        <f>データ!CG7</f>
        <v>27761</v>
      </c>
      <c r="AF56" s="67"/>
      <c r="AG56" s="67"/>
      <c r="AH56" s="67"/>
      <c r="AI56" s="67"/>
      <c r="AJ56" s="67"/>
      <c r="AK56" s="67"/>
      <c r="AL56" s="67"/>
      <c r="AM56" s="67"/>
      <c r="AN56" s="67"/>
      <c r="AO56" s="67"/>
      <c r="AP56" s="67"/>
      <c r="AQ56" s="67"/>
      <c r="AR56" s="67"/>
      <c r="AS56" s="68"/>
      <c r="AT56" s="66">
        <f>データ!CH7</f>
        <v>29162</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8109</v>
      </c>
      <c r="DE56" s="67"/>
      <c r="DF56" s="67"/>
      <c r="DG56" s="67"/>
      <c r="DH56" s="67"/>
      <c r="DI56" s="67"/>
      <c r="DJ56" s="67"/>
      <c r="DK56" s="67"/>
      <c r="DL56" s="67"/>
      <c r="DM56" s="67"/>
      <c r="DN56" s="67"/>
      <c r="DO56" s="67"/>
      <c r="DP56" s="67"/>
      <c r="DQ56" s="67"/>
      <c r="DR56" s="68"/>
      <c r="DS56" s="66">
        <f>データ!CR7</f>
        <v>8307</v>
      </c>
      <c r="DT56" s="67"/>
      <c r="DU56" s="67"/>
      <c r="DV56" s="67"/>
      <c r="DW56" s="67"/>
      <c r="DX56" s="67"/>
      <c r="DY56" s="67"/>
      <c r="DZ56" s="67"/>
      <c r="EA56" s="67"/>
      <c r="EB56" s="67"/>
      <c r="EC56" s="67"/>
      <c r="ED56" s="67"/>
      <c r="EE56" s="67"/>
      <c r="EF56" s="67"/>
      <c r="EG56" s="68"/>
      <c r="EH56" s="66">
        <f>データ!CS7</f>
        <v>8904</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81.599999999999994</v>
      </c>
      <c r="GS56" s="70"/>
      <c r="GT56" s="70"/>
      <c r="GU56" s="70"/>
      <c r="GV56" s="70"/>
      <c r="GW56" s="70"/>
      <c r="GX56" s="70"/>
      <c r="GY56" s="70"/>
      <c r="GZ56" s="70"/>
      <c r="HA56" s="70"/>
      <c r="HB56" s="70"/>
      <c r="HC56" s="70"/>
      <c r="HD56" s="70"/>
      <c r="HE56" s="70"/>
      <c r="HF56" s="71"/>
      <c r="HG56" s="69">
        <f>データ!DC7</f>
        <v>80.099999999999994</v>
      </c>
      <c r="HH56" s="70"/>
      <c r="HI56" s="70"/>
      <c r="HJ56" s="70"/>
      <c r="HK56" s="70"/>
      <c r="HL56" s="70"/>
      <c r="HM56" s="70"/>
      <c r="HN56" s="70"/>
      <c r="HO56" s="70"/>
      <c r="HP56" s="70"/>
      <c r="HQ56" s="70"/>
      <c r="HR56" s="70"/>
      <c r="HS56" s="70"/>
      <c r="HT56" s="70"/>
      <c r="HU56" s="71"/>
      <c r="HV56" s="69">
        <f>データ!DD7</f>
        <v>87.1</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15.9</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5" customHeight="1">
      <c r="A79" s="2"/>
      <c r="B79" s="14"/>
      <c r="C79" s="2"/>
      <c r="D79" s="2"/>
      <c r="E79" s="2"/>
      <c r="F79" s="2"/>
      <c r="G79" s="65" t="s">
        <v>58</v>
      </c>
      <c r="H79" s="65"/>
      <c r="I79" s="65"/>
      <c r="J79" s="65"/>
      <c r="K79" s="65"/>
      <c r="L79" s="65"/>
      <c r="M79" s="65"/>
      <c r="N79" s="65"/>
      <c r="O79" s="65"/>
      <c r="P79" s="69">
        <f>データ!DS7</f>
        <v>76.3</v>
      </c>
      <c r="Q79" s="70"/>
      <c r="R79" s="70"/>
      <c r="S79" s="70"/>
      <c r="T79" s="70"/>
      <c r="U79" s="70"/>
      <c r="V79" s="70"/>
      <c r="W79" s="70"/>
      <c r="X79" s="70"/>
      <c r="Y79" s="70"/>
      <c r="Z79" s="70"/>
      <c r="AA79" s="70"/>
      <c r="AB79" s="70"/>
      <c r="AC79" s="70"/>
      <c r="AD79" s="71"/>
      <c r="AE79" s="69">
        <f>データ!DT7</f>
        <v>78.2</v>
      </c>
      <c r="AF79" s="70"/>
      <c r="AG79" s="70"/>
      <c r="AH79" s="70"/>
      <c r="AI79" s="70"/>
      <c r="AJ79" s="70"/>
      <c r="AK79" s="70"/>
      <c r="AL79" s="70"/>
      <c r="AM79" s="70"/>
      <c r="AN79" s="70"/>
      <c r="AO79" s="70"/>
      <c r="AP79" s="70"/>
      <c r="AQ79" s="70"/>
      <c r="AR79" s="70"/>
      <c r="AS79" s="71"/>
      <c r="AT79" s="69">
        <f>データ!DU7</f>
        <v>85.2</v>
      </c>
      <c r="AU79" s="70"/>
      <c r="AV79" s="70"/>
      <c r="AW79" s="70"/>
      <c r="AX79" s="70"/>
      <c r="AY79" s="70"/>
      <c r="AZ79" s="70"/>
      <c r="BA79" s="70"/>
      <c r="BB79" s="70"/>
      <c r="BC79" s="70"/>
      <c r="BD79" s="70"/>
      <c r="BE79" s="70"/>
      <c r="BF79" s="70"/>
      <c r="BG79" s="70"/>
      <c r="BH79" s="71"/>
      <c r="BI79" s="69">
        <f>データ!DV7</f>
        <v>77.900000000000006</v>
      </c>
      <c r="BJ79" s="70"/>
      <c r="BK79" s="70"/>
      <c r="BL79" s="70"/>
      <c r="BM79" s="70"/>
      <c r="BN79" s="70"/>
      <c r="BO79" s="70"/>
      <c r="BP79" s="70"/>
      <c r="BQ79" s="70"/>
      <c r="BR79" s="70"/>
      <c r="BS79" s="70"/>
      <c r="BT79" s="70"/>
      <c r="BU79" s="70"/>
      <c r="BV79" s="70"/>
      <c r="BW79" s="71"/>
      <c r="BX79" s="69">
        <f>データ!DW7</f>
        <v>87.2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53.1</v>
      </c>
      <c r="DH79" s="70"/>
      <c r="DI79" s="70"/>
      <c r="DJ79" s="70"/>
      <c r="DK79" s="70"/>
      <c r="DL79" s="70"/>
      <c r="DM79" s="70"/>
      <c r="DN79" s="70"/>
      <c r="DO79" s="70"/>
      <c r="DP79" s="70"/>
      <c r="DQ79" s="70"/>
      <c r="DR79" s="70"/>
      <c r="DS79" s="70"/>
      <c r="DT79" s="70"/>
      <c r="DU79" s="71"/>
      <c r="DV79" s="69">
        <f>データ!EE7</f>
        <v>55.1</v>
      </c>
      <c r="DW79" s="70"/>
      <c r="DX79" s="70"/>
      <c r="DY79" s="70"/>
      <c r="DZ79" s="70"/>
      <c r="EA79" s="70"/>
      <c r="EB79" s="70"/>
      <c r="EC79" s="70"/>
      <c r="ED79" s="70"/>
      <c r="EE79" s="70"/>
      <c r="EF79" s="70"/>
      <c r="EG79" s="70"/>
      <c r="EH79" s="70"/>
      <c r="EI79" s="70"/>
      <c r="EJ79" s="71"/>
      <c r="EK79" s="69">
        <f>データ!EF7</f>
        <v>56.4</v>
      </c>
      <c r="EL79" s="70"/>
      <c r="EM79" s="70"/>
      <c r="EN79" s="70"/>
      <c r="EO79" s="70"/>
      <c r="EP79" s="70"/>
      <c r="EQ79" s="70"/>
      <c r="ER79" s="70"/>
      <c r="ES79" s="70"/>
      <c r="ET79" s="70"/>
      <c r="EU79" s="70"/>
      <c r="EV79" s="70"/>
      <c r="EW79" s="70"/>
      <c r="EX79" s="70"/>
      <c r="EY79" s="71"/>
      <c r="EZ79" s="69">
        <f>データ!EG7</f>
        <v>57.9</v>
      </c>
      <c r="FA79" s="70"/>
      <c r="FB79" s="70"/>
      <c r="FC79" s="70"/>
      <c r="FD79" s="70"/>
      <c r="FE79" s="70"/>
      <c r="FF79" s="70"/>
      <c r="FG79" s="70"/>
      <c r="FH79" s="70"/>
      <c r="FI79" s="70"/>
      <c r="FJ79" s="70"/>
      <c r="FK79" s="70"/>
      <c r="FL79" s="70"/>
      <c r="FM79" s="70"/>
      <c r="FN79" s="71"/>
      <c r="FO79" s="69">
        <f>データ!EH7</f>
        <v>59.2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66.400000000000006</v>
      </c>
      <c r="GU79" s="70"/>
      <c r="GV79" s="70"/>
      <c r="GW79" s="70"/>
      <c r="GX79" s="70"/>
      <c r="GY79" s="70"/>
      <c r="GZ79" s="70"/>
      <c r="HA79" s="70"/>
      <c r="HB79" s="70"/>
      <c r="HC79" s="70"/>
      <c r="HD79" s="70"/>
      <c r="HE79" s="70"/>
      <c r="HF79" s="70"/>
      <c r="HG79" s="70"/>
      <c r="HH79" s="71"/>
      <c r="HI79" s="69">
        <f>データ!EP7</f>
        <v>67.7</v>
      </c>
      <c r="HJ79" s="70"/>
      <c r="HK79" s="70"/>
      <c r="HL79" s="70"/>
      <c r="HM79" s="70"/>
      <c r="HN79" s="70"/>
      <c r="HO79" s="70"/>
      <c r="HP79" s="70"/>
      <c r="HQ79" s="70"/>
      <c r="HR79" s="70"/>
      <c r="HS79" s="70"/>
      <c r="HT79" s="70"/>
      <c r="HU79" s="70"/>
      <c r="HV79" s="70"/>
      <c r="HW79" s="71"/>
      <c r="HX79" s="69">
        <f>データ!EQ7</f>
        <v>70.7</v>
      </c>
      <c r="HY79" s="70"/>
      <c r="HZ79" s="70"/>
      <c r="IA79" s="70"/>
      <c r="IB79" s="70"/>
      <c r="IC79" s="70"/>
      <c r="ID79" s="70"/>
      <c r="IE79" s="70"/>
      <c r="IF79" s="70"/>
      <c r="IG79" s="70"/>
      <c r="IH79" s="70"/>
      <c r="II79" s="70"/>
      <c r="IJ79" s="70"/>
      <c r="IK79" s="70"/>
      <c r="IL79" s="71"/>
      <c r="IM79" s="69">
        <f>データ!ER7</f>
        <v>76.7</v>
      </c>
      <c r="IN79" s="70"/>
      <c r="IO79" s="70"/>
      <c r="IP79" s="70"/>
      <c r="IQ79" s="70"/>
      <c r="IR79" s="70"/>
      <c r="IS79" s="70"/>
      <c r="IT79" s="70"/>
      <c r="IU79" s="70"/>
      <c r="IV79" s="70"/>
      <c r="IW79" s="70"/>
      <c r="IX79" s="70"/>
      <c r="IY79" s="70"/>
      <c r="IZ79" s="70"/>
      <c r="JA79" s="71"/>
      <c r="JB79" s="69">
        <f>データ!ES7</f>
        <v>72.400000000000006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43052000</v>
      </c>
      <c r="KH79" s="67"/>
      <c r="KI79" s="67"/>
      <c r="KJ79" s="67"/>
      <c r="KK79" s="67"/>
      <c r="KL79" s="67"/>
      <c r="KM79" s="67"/>
      <c r="KN79" s="67"/>
      <c r="KO79" s="67"/>
      <c r="KP79" s="67"/>
      <c r="KQ79" s="67"/>
      <c r="KR79" s="67"/>
      <c r="KS79" s="67"/>
      <c r="KT79" s="67"/>
      <c r="KU79" s="68"/>
      <c r="KV79" s="66">
        <f>データ!FA7</f>
        <v>43606100</v>
      </c>
      <c r="KW79" s="67"/>
      <c r="KX79" s="67"/>
      <c r="KY79" s="67"/>
      <c r="KZ79" s="67"/>
      <c r="LA79" s="67"/>
      <c r="LB79" s="67"/>
      <c r="LC79" s="67"/>
      <c r="LD79" s="67"/>
      <c r="LE79" s="67"/>
      <c r="LF79" s="67"/>
      <c r="LG79" s="67"/>
      <c r="LH79" s="67"/>
      <c r="LI79" s="67"/>
      <c r="LJ79" s="68"/>
      <c r="LK79" s="66">
        <f>データ!FB7</f>
        <v>44171500</v>
      </c>
      <c r="LL79" s="67"/>
      <c r="LM79" s="67"/>
      <c r="LN79" s="67"/>
      <c r="LO79" s="67"/>
      <c r="LP79" s="67"/>
      <c r="LQ79" s="67"/>
      <c r="LR79" s="67"/>
      <c r="LS79" s="67"/>
      <c r="LT79" s="67"/>
      <c r="LU79" s="67"/>
      <c r="LV79" s="67"/>
      <c r="LW79" s="67"/>
      <c r="LX79" s="67"/>
      <c r="LY79" s="68"/>
      <c r="LZ79" s="66">
        <f>データ!FC7</f>
        <v>44306167</v>
      </c>
      <c r="MA79" s="67"/>
      <c r="MB79" s="67"/>
      <c r="MC79" s="67"/>
      <c r="MD79" s="67"/>
      <c r="ME79" s="67"/>
      <c r="MF79" s="67"/>
      <c r="MG79" s="67"/>
      <c r="MH79" s="67"/>
      <c r="MI79" s="67"/>
      <c r="MJ79" s="67"/>
      <c r="MK79" s="67"/>
      <c r="ML79" s="67"/>
      <c r="MM79" s="67"/>
      <c r="MN79" s="68"/>
      <c r="MO79" s="66">
        <f>データ!FD7</f>
        <v>44651000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5" customHeight="1">
      <c r="A80" s="2"/>
      <c r="B80" s="14"/>
      <c r="C80" s="2"/>
      <c r="D80" s="2"/>
      <c r="E80" s="2"/>
      <c r="F80" s="2"/>
      <c r="G80" s="65" t="s">
        <v>60</v>
      </c>
      <c r="H80" s="65"/>
      <c r="I80" s="65"/>
      <c r="J80" s="65"/>
      <c r="K80" s="65"/>
      <c r="L80" s="65"/>
      <c r="M80" s="65"/>
      <c r="N80" s="65"/>
      <c r="O80" s="65"/>
      <c r="P80" s="69">
        <f>データ!DX7</f>
        <v>118.7</v>
      </c>
      <c r="Q80" s="70"/>
      <c r="R80" s="70"/>
      <c r="S80" s="70"/>
      <c r="T80" s="70"/>
      <c r="U80" s="70"/>
      <c r="V80" s="70"/>
      <c r="W80" s="70"/>
      <c r="X80" s="70"/>
      <c r="Y80" s="70"/>
      <c r="Z80" s="70"/>
      <c r="AA80" s="70"/>
      <c r="AB80" s="70"/>
      <c r="AC80" s="70"/>
      <c r="AD80" s="71"/>
      <c r="AE80" s="69">
        <f>データ!DY7</f>
        <v>121.7</v>
      </c>
      <c r="AF80" s="70"/>
      <c r="AG80" s="70"/>
      <c r="AH80" s="70"/>
      <c r="AI80" s="70"/>
      <c r="AJ80" s="70"/>
      <c r="AK80" s="70"/>
      <c r="AL80" s="70"/>
      <c r="AM80" s="70"/>
      <c r="AN80" s="70"/>
      <c r="AO80" s="70"/>
      <c r="AP80" s="70"/>
      <c r="AQ80" s="70"/>
      <c r="AR80" s="70"/>
      <c r="AS80" s="71"/>
      <c r="AT80" s="69">
        <f>データ!DZ7</f>
        <v>132.30000000000001</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54.2</v>
      </c>
      <c r="DH80" s="70"/>
      <c r="DI80" s="70"/>
      <c r="DJ80" s="70"/>
      <c r="DK80" s="70"/>
      <c r="DL80" s="70"/>
      <c r="DM80" s="70"/>
      <c r="DN80" s="70"/>
      <c r="DO80" s="70"/>
      <c r="DP80" s="70"/>
      <c r="DQ80" s="70"/>
      <c r="DR80" s="70"/>
      <c r="DS80" s="70"/>
      <c r="DT80" s="70"/>
      <c r="DU80" s="71"/>
      <c r="DV80" s="69">
        <f>データ!EJ7</f>
        <v>55.4</v>
      </c>
      <c r="DW80" s="70"/>
      <c r="DX80" s="70"/>
      <c r="DY80" s="70"/>
      <c r="DZ80" s="70"/>
      <c r="EA80" s="70"/>
      <c r="EB80" s="70"/>
      <c r="EC80" s="70"/>
      <c r="ED80" s="70"/>
      <c r="EE80" s="70"/>
      <c r="EF80" s="70"/>
      <c r="EG80" s="70"/>
      <c r="EH80" s="70"/>
      <c r="EI80" s="70"/>
      <c r="EJ80" s="71"/>
      <c r="EK80" s="69">
        <f>データ!EK7</f>
        <v>57.6</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70.2</v>
      </c>
      <c r="GU80" s="70"/>
      <c r="GV80" s="70"/>
      <c r="GW80" s="70"/>
      <c r="GX80" s="70"/>
      <c r="GY80" s="70"/>
      <c r="GZ80" s="70"/>
      <c r="HA80" s="70"/>
      <c r="HB80" s="70"/>
      <c r="HC80" s="70"/>
      <c r="HD80" s="70"/>
      <c r="HE80" s="70"/>
      <c r="HF80" s="70"/>
      <c r="HG80" s="70"/>
      <c r="HH80" s="71"/>
      <c r="HI80" s="69">
        <f>データ!EU7</f>
        <v>72</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45346697</v>
      </c>
      <c r="KH80" s="67"/>
      <c r="KI80" s="67"/>
      <c r="KJ80" s="67"/>
      <c r="KK80" s="67"/>
      <c r="KL80" s="67"/>
      <c r="KM80" s="67"/>
      <c r="KN80" s="67"/>
      <c r="KO80" s="67"/>
      <c r="KP80" s="67"/>
      <c r="KQ80" s="67"/>
      <c r="KR80" s="67"/>
      <c r="KS80" s="67"/>
      <c r="KT80" s="67"/>
      <c r="KU80" s="68"/>
      <c r="KV80" s="66">
        <f>データ!FF7</f>
        <v>44774257</v>
      </c>
      <c r="KW80" s="67"/>
      <c r="KX80" s="67"/>
      <c r="KY80" s="67"/>
      <c r="KZ80" s="67"/>
      <c r="LA80" s="67"/>
      <c r="LB80" s="67"/>
      <c r="LC80" s="67"/>
      <c r="LD80" s="67"/>
      <c r="LE80" s="67"/>
      <c r="LF80" s="67"/>
      <c r="LG80" s="67"/>
      <c r="LH80" s="67"/>
      <c r="LI80" s="67"/>
      <c r="LJ80" s="68"/>
      <c r="LK80" s="66">
        <f>データ!FG7</f>
        <v>46069366</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APAb3TiWIJ9ICmEWO82Ht6wQDsQBRDd8eThlwOL9uOBUV6RwBzvuhni/5y0UgKqtILC9fB+bGjwS3NcpuLzdg==" saltValue="nqYf5zsfEeeNhgFvpQjDp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0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158</v>
      </c>
      <c r="AX5" s="49" t="s">
        <v>159</v>
      </c>
      <c r="AY5" s="49" t="s">
        <v>151</v>
      </c>
      <c r="AZ5" s="49" t="s">
        <v>152</v>
      </c>
      <c r="BA5" s="49" t="s">
        <v>153</v>
      </c>
      <c r="BB5" s="49" t="s">
        <v>154</v>
      </c>
      <c r="BC5" s="49" t="s">
        <v>155</v>
      </c>
      <c r="BD5" s="49" t="s">
        <v>156</v>
      </c>
      <c r="BE5" s="49" t="s">
        <v>157</v>
      </c>
      <c r="BF5" s="49" t="s">
        <v>160</v>
      </c>
      <c r="BG5" s="49" t="s">
        <v>161</v>
      </c>
      <c r="BH5" s="49" t="s">
        <v>158</v>
      </c>
      <c r="BI5" s="49" t="s">
        <v>162</v>
      </c>
      <c r="BJ5" s="49" t="s">
        <v>151</v>
      </c>
      <c r="BK5" s="49" t="s">
        <v>152</v>
      </c>
      <c r="BL5" s="49" t="s">
        <v>153</v>
      </c>
      <c r="BM5" s="49" t="s">
        <v>154</v>
      </c>
      <c r="BN5" s="49" t="s">
        <v>155</v>
      </c>
      <c r="BO5" s="49" t="s">
        <v>156</v>
      </c>
      <c r="BP5" s="49" t="s">
        <v>157</v>
      </c>
      <c r="BQ5" s="49" t="s">
        <v>147</v>
      </c>
      <c r="BR5" s="49" t="s">
        <v>163</v>
      </c>
      <c r="BS5" s="49" t="s">
        <v>158</v>
      </c>
      <c r="BT5" s="49" t="s">
        <v>162</v>
      </c>
      <c r="BU5" s="49" t="s">
        <v>151</v>
      </c>
      <c r="BV5" s="49" t="s">
        <v>152</v>
      </c>
      <c r="BW5" s="49" t="s">
        <v>153</v>
      </c>
      <c r="BX5" s="49" t="s">
        <v>154</v>
      </c>
      <c r="BY5" s="49" t="s">
        <v>155</v>
      </c>
      <c r="BZ5" s="49" t="s">
        <v>156</v>
      </c>
      <c r="CA5" s="49" t="s">
        <v>157</v>
      </c>
      <c r="CB5" s="49" t="s">
        <v>147</v>
      </c>
      <c r="CC5" s="49" t="s">
        <v>161</v>
      </c>
      <c r="CD5" s="49" t="s">
        <v>158</v>
      </c>
      <c r="CE5" s="49" t="s">
        <v>150</v>
      </c>
      <c r="CF5" s="49" t="s">
        <v>151</v>
      </c>
      <c r="CG5" s="49" t="s">
        <v>152</v>
      </c>
      <c r="CH5" s="49" t="s">
        <v>153</v>
      </c>
      <c r="CI5" s="49" t="s">
        <v>154</v>
      </c>
      <c r="CJ5" s="49" t="s">
        <v>155</v>
      </c>
      <c r="CK5" s="49" t="s">
        <v>156</v>
      </c>
      <c r="CL5" s="49" t="s">
        <v>146</v>
      </c>
      <c r="CM5" s="49" t="s">
        <v>147</v>
      </c>
      <c r="CN5" s="49" t="s">
        <v>148</v>
      </c>
      <c r="CO5" s="49" t="s">
        <v>158</v>
      </c>
      <c r="CP5" s="49" t="s">
        <v>150</v>
      </c>
      <c r="CQ5" s="49" t="s">
        <v>151</v>
      </c>
      <c r="CR5" s="49" t="s">
        <v>152</v>
      </c>
      <c r="CS5" s="49" t="s">
        <v>153</v>
      </c>
      <c r="CT5" s="49" t="s">
        <v>154</v>
      </c>
      <c r="CU5" s="49" t="s">
        <v>155</v>
      </c>
      <c r="CV5" s="49" t="s">
        <v>156</v>
      </c>
      <c r="CW5" s="49" t="s">
        <v>157</v>
      </c>
      <c r="CX5" s="49" t="s">
        <v>147</v>
      </c>
      <c r="CY5" s="49" t="s">
        <v>161</v>
      </c>
      <c r="CZ5" s="49" t="s">
        <v>158</v>
      </c>
      <c r="DA5" s="49" t="s">
        <v>162</v>
      </c>
      <c r="DB5" s="49" t="s">
        <v>151</v>
      </c>
      <c r="DC5" s="49" t="s">
        <v>152</v>
      </c>
      <c r="DD5" s="49" t="s">
        <v>153</v>
      </c>
      <c r="DE5" s="49" t="s">
        <v>154</v>
      </c>
      <c r="DF5" s="49" t="s">
        <v>155</v>
      </c>
      <c r="DG5" s="49" t="s">
        <v>156</v>
      </c>
      <c r="DH5" s="49" t="s">
        <v>146</v>
      </c>
      <c r="DI5" s="49" t="s">
        <v>160</v>
      </c>
      <c r="DJ5" s="49" t="s">
        <v>148</v>
      </c>
      <c r="DK5" s="49" t="s">
        <v>158</v>
      </c>
      <c r="DL5" s="49" t="s">
        <v>162</v>
      </c>
      <c r="DM5" s="49" t="s">
        <v>151</v>
      </c>
      <c r="DN5" s="49" t="s">
        <v>152</v>
      </c>
      <c r="DO5" s="49" t="s">
        <v>153</v>
      </c>
      <c r="DP5" s="49" t="s">
        <v>154</v>
      </c>
      <c r="DQ5" s="49" t="s">
        <v>155</v>
      </c>
      <c r="DR5" s="49" t="s">
        <v>156</v>
      </c>
      <c r="DS5" s="49" t="s">
        <v>157</v>
      </c>
      <c r="DT5" s="49" t="s">
        <v>147</v>
      </c>
      <c r="DU5" s="49" t="s">
        <v>161</v>
      </c>
      <c r="DV5" s="49" t="s">
        <v>158</v>
      </c>
      <c r="DW5" s="49" t="s">
        <v>162</v>
      </c>
      <c r="DX5" s="49" t="s">
        <v>151</v>
      </c>
      <c r="DY5" s="49" t="s">
        <v>152</v>
      </c>
      <c r="DZ5" s="49" t="s">
        <v>153</v>
      </c>
      <c r="EA5" s="49" t="s">
        <v>154</v>
      </c>
      <c r="EB5" s="49" t="s">
        <v>155</v>
      </c>
      <c r="EC5" s="49" t="s">
        <v>156</v>
      </c>
      <c r="ED5" s="49" t="s">
        <v>157</v>
      </c>
      <c r="EE5" s="49" t="s">
        <v>147</v>
      </c>
      <c r="EF5" s="49" t="s">
        <v>148</v>
      </c>
      <c r="EG5" s="49" t="s">
        <v>158</v>
      </c>
      <c r="EH5" s="49" t="s">
        <v>150</v>
      </c>
      <c r="EI5" s="49" t="s">
        <v>151</v>
      </c>
      <c r="EJ5" s="49" t="s">
        <v>152</v>
      </c>
      <c r="EK5" s="49" t="s">
        <v>153</v>
      </c>
      <c r="EL5" s="49" t="s">
        <v>154</v>
      </c>
      <c r="EM5" s="49" t="s">
        <v>155</v>
      </c>
      <c r="EN5" s="49" t="s">
        <v>156</v>
      </c>
      <c r="EO5" s="49" t="s">
        <v>157</v>
      </c>
      <c r="EP5" s="49" t="s">
        <v>147</v>
      </c>
      <c r="EQ5" s="49" t="s">
        <v>161</v>
      </c>
      <c r="ER5" s="49" t="s">
        <v>149</v>
      </c>
      <c r="ES5" s="49" t="s">
        <v>162</v>
      </c>
      <c r="ET5" s="49" t="s">
        <v>151</v>
      </c>
      <c r="EU5" s="49" t="s">
        <v>152</v>
      </c>
      <c r="EV5" s="49" t="s">
        <v>153</v>
      </c>
      <c r="EW5" s="49" t="s">
        <v>154</v>
      </c>
      <c r="EX5" s="49" t="s">
        <v>155</v>
      </c>
      <c r="EY5" s="49" t="s">
        <v>164</v>
      </c>
      <c r="EZ5" s="49" t="s">
        <v>157</v>
      </c>
      <c r="FA5" s="49" t="s">
        <v>160</v>
      </c>
      <c r="FB5" s="49" t="s">
        <v>161</v>
      </c>
      <c r="FC5" s="49" t="s">
        <v>158</v>
      </c>
      <c r="FD5" s="49" t="s">
        <v>162</v>
      </c>
      <c r="FE5" s="49" t="s">
        <v>151</v>
      </c>
      <c r="FF5" s="49" t="s">
        <v>152</v>
      </c>
      <c r="FG5" s="49" t="s">
        <v>153</v>
      </c>
      <c r="FH5" s="49" t="s">
        <v>154</v>
      </c>
      <c r="FI5" s="49" t="s">
        <v>155</v>
      </c>
      <c r="FJ5" s="49" t="s">
        <v>156</v>
      </c>
    </row>
    <row r="6" spans="1:166" s="54" customFormat="1">
      <c r="A6" s="35" t="s">
        <v>165</v>
      </c>
      <c r="B6" s="50">
        <f>B8</f>
        <v>2022</v>
      </c>
      <c r="C6" s="50">
        <f t="shared" ref="C6:M6" si="2">C8</f>
        <v>454303</v>
      </c>
      <c r="D6" s="50">
        <f t="shared" si="2"/>
        <v>46</v>
      </c>
      <c r="E6" s="50">
        <f t="shared" si="2"/>
        <v>6</v>
      </c>
      <c r="F6" s="50">
        <f t="shared" si="2"/>
        <v>0</v>
      </c>
      <c r="G6" s="50">
        <f t="shared" si="2"/>
        <v>1</v>
      </c>
      <c r="H6" s="147" t="str">
        <f>IF(H8&lt;&gt;I8,H8,"")&amp;IF(I8&lt;&gt;J8,I8,"")&amp;"　"&amp;J8</f>
        <v>宮崎県椎葉村　椎葉村国民健康保険病院</v>
      </c>
      <c r="I6" s="148"/>
      <c r="J6" s="149"/>
      <c r="K6" s="50" t="str">
        <f t="shared" si="2"/>
        <v>当然財務</v>
      </c>
      <c r="L6" s="50" t="str">
        <f t="shared" si="2"/>
        <v>病院事業</v>
      </c>
      <c r="M6" s="50" t="str">
        <f t="shared" si="2"/>
        <v>一般病院</v>
      </c>
      <c r="N6" s="50" t="str">
        <f>N8</f>
        <v>50床未満</v>
      </c>
      <c r="O6" s="50" t="str">
        <f>O8</f>
        <v>非設置</v>
      </c>
      <c r="P6" s="50" t="str">
        <f>P8</f>
        <v>直営</v>
      </c>
      <c r="Q6" s="51">
        <f t="shared" ref="Q6:AH6" si="3">Q8</f>
        <v>3</v>
      </c>
      <c r="R6" s="50" t="str">
        <f t="shared" si="3"/>
        <v>対象</v>
      </c>
      <c r="S6" s="50" t="str">
        <f t="shared" si="3"/>
        <v>ド 訓</v>
      </c>
      <c r="T6" s="50" t="str">
        <f t="shared" si="3"/>
        <v>救 臨 へ</v>
      </c>
      <c r="U6" s="51">
        <f>U8</f>
        <v>2586</v>
      </c>
      <c r="V6" s="51">
        <f>V8</f>
        <v>2173</v>
      </c>
      <c r="W6" s="50" t="str">
        <f>W8</f>
        <v>第１種該当</v>
      </c>
      <c r="X6" s="50" t="str">
        <f t="shared" ref="X6" si="4">X8</f>
        <v>-</v>
      </c>
      <c r="Y6" s="50" t="str">
        <f t="shared" si="3"/>
        <v>１０：１</v>
      </c>
      <c r="Z6" s="51">
        <f t="shared" si="3"/>
        <v>30</v>
      </c>
      <c r="AA6" s="51" t="str">
        <f t="shared" si="3"/>
        <v>-</v>
      </c>
      <c r="AB6" s="51" t="str">
        <f t="shared" si="3"/>
        <v>-</v>
      </c>
      <c r="AC6" s="51" t="str">
        <f t="shared" si="3"/>
        <v>-</v>
      </c>
      <c r="AD6" s="51" t="str">
        <f t="shared" si="3"/>
        <v>-</v>
      </c>
      <c r="AE6" s="51">
        <f t="shared" si="3"/>
        <v>30</v>
      </c>
      <c r="AF6" s="51">
        <f t="shared" si="3"/>
        <v>20</v>
      </c>
      <c r="AG6" s="51" t="str">
        <f t="shared" si="3"/>
        <v>-</v>
      </c>
      <c r="AH6" s="51">
        <f t="shared" si="3"/>
        <v>20</v>
      </c>
      <c r="AI6" s="52">
        <f>IF(AI8="-",NA(),AI8)</f>
        <v>98.7</v>
      </c>
      <c r="AJ6" s="52">
        <f t="shared" ref="AJ6:AR6" si="5">IF(AJ8="-",NA(),AJ8)</f>
        <v>99</v>
      </c>
      <c r="AK6" s="52">
        <f t="shared" si="5"/>
        <v>99.4</v>
      </c>
      <c r="AL6" s="52">
        <f t="shared" si="5"/>
        <v>101.4</v>
      </c>
      <c r="AM6" s="52">
        <f t="shared" si="5"/>
        <v>99</v>
      </c>
      <c r="AN6" s="52">
        <f t="shared" si="5"/>
        <v>96.1</v>
      </c>
      <c r="AO6" s="52">
        <f t="shared" si="5"/>
        <v>96.7</v>
      </c>
      <c r="AP6" s="52">
        <f t="shared" si="5"/>
        <v>98</v>
      </c>
      <c r="AQ6" s="52">
        <f t="shared" si="5"/>
        <v>101.9</v>
      </c>
      <c r="AR6" s="52">
        <f t="shared" si="5"/>
        <v>100.9</v>
      </c>
      <c r="AS6" s="52" t="str">
        <f>IF(AS8="-","【-】","【"&amp;SUBSTITUTE(TEXT(AS8,"#,##0.0"),"-","△")&amp;"】")</f>
        <v>【103.5】</v>
      </c>
      <c r="AT6" s="52">
        <f>IF(AT8="-",NA(),AT8)</f>
        <v>79.3</v>
      </c>
      <c r="AU6" s="52">
        <f t="shared" ref="AU6:BC6" si="6">IF(AU8="-",NA(),AU8)</f>
        <v>78.400000000000006</v>
      </c>
      <c r="AV6" s="52">
        <f t="shared" si="6"/>
        <v>72.2</v>
      </c>
      <c r="AW6" s="52">
        <f t="shared" si="6"/>
        <v>75.099999999999994</v>
      </c>
      <c r="AX6" s="52">
        <f t="shared" si="6"/>
        <v>71.7</v>
      </c>
      <c r="AY6" s="52">
        <f t="shared" si="6"/>
        <v>66.8</v>
      </c>
      <c r="AZ6" s="52">
        <f t="shared" si="6"/>
        <v>67.8</v>
      </c>
      <c r="BA6" s="52">
        <f t="shared" si="6"/>
        <v>65</v>
      </c>
      <c r="BB6" s="52">
        <f t="shared" si="6"/>
        <v>67.599999999999994</v>
      </c>
      <c r="BC6" s="52">
        <f t="shared" si="6"/>
        <v>65.8</v>
      </c>
      <c r="BD6" s="52" t="str">
        <f>IF(BD8="-","【-】","【"&amp;SUBSTITUTE(TEXT(BD8,"#,##0.0"),"-","△")&amp;"】")</f>
        <v>【86.4】</v>
      </c>
      <c r="BE6" s="52">
        <f>IF(BE8="-",NA(),BE8)</f>
        <v>71.5</v>
      </c>
      <c r="BF6" s="52">
        <f t="shared" ref="BF6:BN6" si="7">IF(BF8="-",NA(),BF8)</f>
        <v>70.599999999999994</v>
      </c>
      <c r="BG6" s="52">
        <f t="shared" si="7"/>
        <v>64.5</v>
      </c>
      <c r="BH6" s="52">
        <f t="shared" si="7"/>
        <v>67.599999999999994</v>
      </c>
      <c r="BI6" s="52">
        <f t="shared" si="7"/>
        <v>63.8</v>
      </c>
      <c r="BJ6" s="52">
        <f t="shared" si="7"/>
        <v>62.4</v>
      </c>
      <c r="BK6" s="52">
        <f t="shared" si="7"/>
        <v>62.9</v>
      </c>
      <c r="BL6" s="52">
        <f t="shared" si="7"/>
        <v>60.3</v>
      </c>
      <c r="BM6" s="52">
        <f t="shared" si="7"/>
        <v>63.2</v>
      </c>
      <c r="BN6" s="52">
        <f t="shared" si="7"/>
        <v>61.4</v>
      </c>
      <c r="BO6" s="52" t="str">
        <f>IF(BO8="-","【-】","【"&amp;SUBSTITUTE(TEXT(BO8,"#,##0.0"),"-","△")&amp;"】")</f>
        <v>【83.7】</v>
      </c>
      <c r="BP6" s="52">
        <f>IF(BP8="-",NA(),BP8)</f>
        <v>57.2</v>
      </c>
      <c r="BQ6" s="52">
        <f t="shared" ref="BQ6:BY6" si="8">IF(BQ8="-",NA(),BQ8)</f>
        <v>52</v>
      </c>
      <c r="BR6" s="52">
        <f t="shared" si="8"/>
        <v>43.1</v>
      </c>
      <c r="BS6" s="52">
        <f t="shared" si="8"/>
        <v>49.4</v>
      </c>
      <c r="BT6" s="52">
        <f t="shared" si="8"/>
        <v>35.9</v>
      </c>
      <c r="BU6" s="52">
        <f t="shared" si="8"/>
        <v>59.4</v>
      </c>
      <c r="BV6" s="52">
        <f t="shared" si="8"/>
        <v>61.4</v>
      </c>
      <c r="BW6" s="52">
        <f t="shared" si="8"/>
        <v>55.9</v>
      </c>
      <c r="BX6" s="52">
        <f t="shared" si="8"/>
        <v>56.5</v>
      </c>
      <c r="BY6" s="52">
        <f t="shared" si="8"/>
        <v>53.9</v>
      </c>
      <c r="BZ6" s="52" t="str">
        <f>IF(BZ8="-","【-】","【"&amp;SUBSTITUTE(TEXT(BZ8,"#,##0.0"),"-","△")&amp;"】")</f>
        <v>【66.8】</v>
      </c>
      <c r="CA6" s="53">
        <f>IF(CA8="-",NA(),CA8)</f>
        <v>23692</v>
      </c>
      <c r="CB6" s="53">
        <f t="shared" ref="CB6:CJ6" si="9">IF(CB8="-",NA(),CB8)</f>
        <v>24641</v>
      </c>
      <c r="CC6" s="53">
        <f t="shared" si="9"/>
        <v>25874</v>
      </c>
      <c r="CD6" s="53">
        <f t="shared" si="9"/>
        <v>25981</v>
      </c>
      <c r="CE6" s="53">
        <f t="shared" si="9"/>
        <v>26207</v>
      </c>
      <c r="CF6" s="53">
        <f t="shared" si="9"/>
        <v>26485</v>
      </c>
      <c r="CG6" s="53">
        <f t="shared" si="9"/>
        <v>27761</v>
      </c>
      <c r="CH6" s="53">
        <f t="shared" si="9"/>
        <v>29162</v>
      </c>
      <c r="CI6" s="53">
        <f t="shared" si="9"/>
        <v>29802</v>
      </c>
      <c r="CJ6" s="53">
        <f t="shared" si="9"/>
        <v>30895</v>
      </c>
      <c r="CK6" s="52" t="str">
        <f>IF(CK8="-","【-】","【"&amp;SUBSTITUTE(TEXT(CK8,"#,##0"),"-","△")&amp;"】")</f>
        <v>【61,837】</v>
      </c>
      <c r="CL6" s="53">
        <f>IF(CL8="-",NA(),CL8)</f>
        <v>7910</v>
      </c>
      <c r="CM6" s="53">
        <f t="shared" ref="CM6:CU6" si="10">IF(CM8="-",NA(),CM8)</f>
        <v>8576</v>
      </c>
      <c r="CN6" s="53">
        <f t="shared" si="10"/>
        <v>8233</v>
      </c>
      <c r="CO6" s="53">
        <f t="shared" si="10"/>
        <v>8235</v>
      </c>
      <c r="CP6" s="53">
        <f t="shared" si="10"/>
        <v>8553</v>
      </c>
      <c r="CQ6" s="53">
        <f t="shared" si="10"/>
        <v>8109</v>
      </c>
      <c r="CR6" s="53">
        <f t="shared" si="10"/>
        <v>8307</v>
      </c>
      <c r="CS6" s="53">
        <f t="shared" si="10"/>
        <v>8904</v>
      </c>
      <c r="CT6" s="53">
        <f t="shared" si="10"/>
        <v>9068</v>
      </c>
      <c r="CU6" s="53">
        <f t="shared" si="10"/>
        <v>9435</v>
      </c>
      <c r="CV6" s="52" t="str">
        <f>IF(CV8="-","【-】","【"&amp;SUBSTITUTE(TEXT(CV8,"#,##0"),"-","△")&amp;"】")</f>
        <v>【17,600】</v>
      </c>
      <c r="CW6" s="52">
        <f>IF(CW8="-",NA(),CW8)</f>
        <v>77.3</v>
      </c>
      <c r="CX6" s="52">
        <f t="shared" ref="CX6:DF6" si="11">IF(CX8="-",NA(),CX8)</f>
        <v>79.3</v>
      </c>
      <c r="CY6" s="52">
        <f t="shared" si="11"/>
        <v>86.8</v>
      </c>
      <c r="CZ6" s="52">
        <f t="shared" si="11"/>
        <v>81.599999999999994</v>
      </c>
      <c r="DA6" s="52">
        <f t="shared" si="11"/>
        <v>87.6</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24.4</v>
      </c>
      <c r="DI6" s="52">
        <f t="shared" ref="DI6:DQ6" si="12">IF(DI8="-",NA(),DI8)</f>
        <v>24.1</v>
      </c>
      <c r="DJ6" s="52">
        <f t="shared" si="12"/>
        <v>24.4</v>
      </c>
      <c r="DK6" s="52">
        <f t="shared" si="12"/>
        <v>22.9</v>
      </c>
      <c r="DL6" s="52">
        <f t="shared" si="12"/>
        <v>23.8</v>
      </c>
      <c r="DM6" s="52">
        <f t="shared" si="12"/>
        <v>16</v>
      </c>
      <c r="DN6" s="52">
        <f t="shared" si="12"/>
        <v>16</v>
      </c>
      <c r="DO6" s="52">
        <f t="shared" si="12"/>
        <v>15.9</v>
      </c>
      <c r="DP6" s="52">
        <f t="shared" si="12"/>
        <v>14.9</v>
      </c>
      <c r="DQ6" s="52">
        <f t="shared" si="12"/>
        <v>15.6</v>
      </c>
      <c r="DR6" s="52" t="str">
        <f>IF(DR8="-","【-】","【"&amp;SUBSTITUTE(TEXT(DR8,"#,##0.0"),"-","△")&amp;"】")</f>
        <v>【25.1】</v>
      </c>
      <c r="DS6" s="52">
        <f>IF(DS8="-",NA(),DS8)</f>
        <v>76.3</v>
      </c>
      <c r="DT6" s="52">
        <f t="shared" ref="DT6:EB6" si="13">IF(DT8="-",NA(),DT8)</f>
        <v>78.2</v>
      </c>
      <c r="DU6" s="52">
        <f t="shared" si="13"/>
        <v>85.2</v>
      </c>
      <c r="DV6" s="52">
        <f t="shared" si="13"/>
        <v>77.900000000000006</v>
      </c>
      <c r="DW6" s="52">
        <f t="shared" si="13"/>
        <v>87.2</v>
      </c>
      <c r="DX6" s="52">
        <f t="shared" si="13"/>
        <v>118.7</v>
      </c>
      <c r="DY6" s="52">
        <f t="shared" si="13"/>
        <v>121.7</v>
      </c>
      <c r="DZ6" s="52">
        <f t="shared" si="13"/>
        <v>132.30000000000001</v>
      </c>
      <c r="EA6" s="52">
        <f t="shared" si="13"/>
        <v>141.6</v>
      </c>
      <c r="EB6" s="52">
        <f t="shared" si="13"/>
        <v>141.5</v>
      </c>
      <c r="EC6" s="52" t="str">
        <f>IF(EC8="-","【-】","【"&amp;SUBSTITUTE(TEXT(EC8,"#,##0.0"),"-","△")&amp;"】")</f>
        <v>【63.0】</v>
      </c>
      <c r="ED6" s="52">
        <f>IF(ED8="-",NA(),ED8)</f>
        <v>53.1</v>
      </c>
      <c r="EE6" s="52">
        <f t="shared" ref="EE6:EM6" si="14">IF(EE8="-",NA(),EE8)</f>
        <v>55.1</v>
      </c>
      <c r="EF6" s="52">
        <f t="shared" si="14"/>
        <v>56.4</v>
      </c>
      <c r="EG6" s="52">
        <f t="shared" si="14"/>
        <v>57.9</v>
      </c>
      <c r="EH6" s="52">
        <f t="shared" si="14"/>
        <v>59.2</v>
      </c>
      <c r="EI6" s="52">
        <f t="shared" si="14"/>
        <v>54.2</v>
      </c>
      <c r="EJ6" s="52">
        <f t="shared" si="14"/>
        <v>55.4</v>
      </c>
      <c r="EK6" s="52">
        <f t="shared" si="14"/>
        <v>57.6</v>
      </c>
      <c r="EL6" s="52">
        <f t="shared" si="14"/>
        <v>56.9</v>
      </c>
      <c r="EM6" s="52">
        <f t="shared" si="14"/>
        <v>57.9</v>
      </c>
      <c r="EN6" s="52" t="str">
        <f>IF(EN8="-","【-】","【"&amp;SUBSTITUTE(TEXT(EN8,"#,##0.0"),"-","△")&amp;"】")</f>
        <v>【56.4】</v>
      </c>
      <c r="EO6" s="52">
        <f>IF(EO8="-",NA(),EO8)</f>
        <v>66.400000000000006</v>
      </c>
      <c r="EP6" s="52">
        <f t="shared" ref="EP6:EX6" si="15">IF(EP8="-",NA(),EP8)</f>
        <v>67.7</v>
      </c>
      <c r="EQ6" s="52">
        <f t="shared" si="15"/>
        <v>70.7</v>
      </c>
      <c r="ER6" s="52">
        <f t="shared" si="15"/>
        <v>76.7</v>
      </c>
      <c r="ES6" s="52">
        <f t="shared" si="15"/>
        <v>72.400000000000006</v>
      </c>
      <c r="ET6" s="52">
        <f t="shared" si="15"/>
        <v>70.2</v>
      </c>
      <c r="EU6" s="52">
        <f t="shared" si="15"/>
        <v>72</v>
      </c>
      <c r="EV6" s="52">
        <f t="shared" si="15"/>
        <v>72.3</v>
      </c>
      <c r="EW6" s="52">
        <f t="shared" si="15"/>
        <v>71.5</v>
      </c>
      <c r="EX6" s="52">
        <f t="shared" si="15"/>
        <v>72.099999999999994</v>
      </c>
      <c r="EY6" s="52" t="str">
        <f>IF(EY8="-","【-】","【"&amp;SUBSTITUTE(TEXT(EY8,"#,##0.0"),"-","△")&amp;"】")</f>
        <v>【70.7】</v>
      </c>
      <c r="EZ6" s="53">
        <f>IF(EZ8="-",NA(),EZ8)</f>
        <v>43052000</v>
      </c>
      <c r="FA6" s="53">
        <f t="shared" ref="FA6:FI6" si="16">IF(FA8="-",NA(),FA8)</f>
        <v>43606100</v>
      </c>
      <c r="FB6" s="53">
        <f t="shared" si="16"/>
        <v>44171500</v>
      </c>
      <c r="FC6" s="53">
        <f t="shared" si="16"/>
        <v>44306167</v>
      </c>
      <c r="FD6" s="53">
        <f t="shared" si="16"/>
        <v>44651000</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c r="A7" s="35" t="s">
        <v>166</v>
      </c>
      <c r="B7" s="50">
        <f t="shared" ref="B7:AH7" si="17">B8</f>
        <v>2022</v>
      </c>
      <c r="C7" s="50">
        <f t="shared" si="17"/>
        <v>454303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3</v>
      </c>
      <c r="R7" s="50" t="str">
        <f t="shared" si="17"/>
        <v>対象</v>
      </c>
      <c r="S7" s="50" t="str">
        <f t="shared" si="17"/>
        <v>ド 訓</v>
      </c>
      <c r="T7" s="50" t="str">
        <f t="shared" si="17"/>
        <v>救 臨 へ</v>
      </c>
      <c r="U7" s="51">
        <f>U8</f>
        <v>2586</v>
      </c>
      <c r="V7" s="51">
        <f>V8</f>
        <v>2173</v>
      </c>
      <c r="W7" s="50" t="str">
        <f>W8</f>
        <v>第１種該当</v>
      </c>
      <c r="X7" s="50" t="str">
        <f t="shared" si="17"/>
        <v>-</v>
      </c>
      <c r="Y7" s="50" t="str">
        <f t="shared" si="17"/>
        <v>１０：１</v>
      </c>
      <c r="Z7" s="51">
        <f t="shared" si="17"/>
        <v>30</v>
      </c>
      <c r="AA7" s="51" t="str">
        <f t="shared" si="17"/>
        <v>-</v>
      </c>
      <c r="AB7" s="51" t="str">
        <f t="shared" si="17"/>
        <v>-</v>
      </c>
      <c r="AC7" s="51" t="str">
        <f t="shared" si="17"/>
        <v>-</v>
      </c>
      <c r="AD7" s="51" t="str">
        <f t="shared" si="17"/>
        <v>-</v>
      </c>
      <c r="AE7" s="51">
        <f t="shared" si="17"/>
        <v>30</v>
      </c>
      <c r="AF7" s="51">
        <f t="shared" si="17"/>
        <v>20</v>
      </c>
      <c r="AG7" s="51" t="str">
        <f t="shared" si="17"/>
        <v>-</v>
      </c>
      <c r="AH7" s="51">
        <f t="shared" si="17"/>
        <v>20</v>
      </c>
      <c r="AI7" s="52">
        <f>AI8</f>
        <v>98.7</v>
      </c>
      <c r="AJ7" s="52">
        <f t="shared" ref="AJ7:AR7" si="18">AJ8</f>
        <v>99</v>
      </c>
      <c r="AK7" s="52">
        <f t="shared" si="18"/>
        <v>99.4</v>
      </c>
      <c r="AL7" s="52">
        <f t="shared" si="18"/>
        <v>101.4</v>
      </c>
      <c r="AM7" s="52">
        <f t="shared" si="18"/>
        <v>99</v>
      </c>
      <c r="AN7" s="52">
        <f t="shared" si="18"/>
        <v>96.1</v>
      </c>
      <c r="AO7" s="52">
        <f t="shared" si="18"/>
        <v>96.7</v>
      </c>
      <c r="AP7" s="52">
        <f t="shared" si="18"/>
        <v>98</v>
      </c>
      <c r="AQ7" s="52">
        <f t="shared" si="18"/>
        <v>101.9</v>
      </c>
      <c r="AR7" s="52">
        <f t="shared" si="18"/>
        <v>100.9</v>
      </c>
      <c r="AS7" s="52"/>
      <c r="AT7" s="52">
        <f>AT8</f>
        <v>79.3</v>
      </c>
      <c r="AU7" s="52">
        <f t="shared" ref="AU7:BC7" si="19">AU8</f>
        <v>78.400000000000006</v>
      </c>
      <c r="AV7" s="52">
        <f t="shared" si="19"/>
        <v>72.2</v>
      </c>
      <c r="AW7" s="52">
        <f t="shared" si="19"/>
        <v>75.099999999999994</v>
      </c>
      <c r="AX7" s="52">
        <f t="shared" si="19"/>
        <v>71.7</v>
      </c>
      <c r="AY7" s="52">
        <f t="shared" si="19"/>
        <v>66.8</v>
      </c>
      <c r="AZ7" s="52">
        <f t="shared" si="19"/>
        <v>67.8</v>
      </c>
      <c r="BA7" s="52">
        <f t="shared" si="19"/>
        <v>65</v>
      </c>
      <c r="BB7" s="52">
        <f t="shared" si="19"/>
        <v>67.599999999999994</v>
      </c>
      <c r="BC7" s="52">
        <f t="shared" si="19"/>
        <v>65.8</v>
      </c>
      <c r="BD7" s="52"/>
      <c r="BE7" s="52">
        <f>BE8</f>
        <v>71.5</v>
      </c>
      <c r="BF7" s="52">
        <f t="shared" ref="BF7:BN7" si="20">BF8</f>
        <v>70.599999999999994</v>
      </c>
      <c r="BG7" s="52">
        <f t="shared" si="20"/>
        <v>64.5</v>
      </c>
      <c r="BH7" s="52">
        <f t="shared" si="20"/>
        <v>67.599999999999994</v>
      </c>
      <c r="BI7" s="52">
        <f t="shared" si="20"/>
        <v>63.8</v>
      </c>
      <c r="BJ7" s="52">
        <f t="shared" si="20"/>
        <v>62.4</v>
      </c>
      <c r="BK7" s="52">
        <f t="shared" si="20"/>
        <v>62.9</v>
      </c>
      <c r="BL7" s="52">
        <f t="shared" si="20"/>
        <v>60.3</v>
      </c>
      <c r="BM7" s="52">
        <f t="shared" si="20"/>
        <v>63.2</v>
      </c>
      <c r="BN7" s="52">
        <f t="shared" si="20"/>
        <v>61.4</v>
      </c>
      <c r="BO7" s="52"/>
      <c r="BP7" s="52">
        <f>BP8</f>
        <v>57.2</v>
      </c>
      <c r="BQ7" s="52">
        <f t="shared" ref="BQ7:BY7" si="21">BQ8</f>
        <v>52</v>
      </c>
      <c r="BR7" s="52">
        <f t="shared" si="21"/>
        <v>43.1</v>
      </c>
      <c r="BS7" s="52">
        <f t="shared" si="21"/>
        <v>49.4</v>
      </c>
      <c r="BT7" s="52">
        <f t="shared" si="21"/>
        <v>35.9</v>
      </c>
      <c r="BU7" s="52">
        <f t="shared" si="21"/>
        <v>59.4</v>
      </c>
      <c r="BV7" s="52">
        <f t="shared" si="21"/>
        <v>61.4</v>
      </c>
      <c r="BW7" s="52">
        <f t="shared" si="21"/>
        <v>55.9</v>
      </c>
      <c r="BX7" s="52">
        <f t="shared" si="21"/>
        <v>56.5</v>
      </c>
      <c r="BY7" s="52">
        <f t="shared" si="21"/>
        <v>53.9</v>
      </c>
      <c r="BZ7" s="52"/>
      <c r="CA7" s="53">
        <f>CA8</f>
        <v>23692</v>
      </c>
      <c r="CB7" s="53">
        <f t="shared" ref="CB7:CJ7" si="22">CB8</f>
        <v>24641</v>
      </c>
      <c r="CC7" s="53">
        <f t="shared" si="22"/>
        <v>25874</v>
      </c>
      <c r="CD7" s="53">
        <f t="shared" si="22"/>
        <v>25981</v>
      </c>
      <c r="CE7" s="53">
        <f t="shared" si="22"/>
        <v>26207</v>
      </c>
      <c r="CF7" s="53">
        <f t="shared" si="22"/>
        <v>26485</v>
      </c>
      <c r="CG7" s="53">
        <f t="shared" si="22"/>
        <v>27761</v>
      </c>
      <c r="CH7" s="53">
        <f t="shared" si="22"/>
        <v>29162</v>
      </c>
      <c r="CI7" s="53">
        <f t="shared" si="22"/>
        <v>29802</v>
      </c>
      <c r="CJ7" s="53">
        <f t="shared" si="22"/>
        <v>30895</v>
      </c>
      <c r="CK7" s="52"/>
      <c r="CL7" s="53">
        <f>CL8</f>
        <v>7910</v>
      </c>
      <c r="CM7" s="53">
        <f t="shared" ref="CM7:CU7" si="23">CM8</f>
        <v>8576</v>
      </c>
      <c r="CN7" s="53">
        <f t="shared" si="23"/>
        <v>8233</v>
      </c>
      <c r="CO7" s="53">
        <f t="shared" si="23"/>
        <v>8235</v>
      </c>
      <c r="CP7" s="53">
        <f t="shared" si="23"/>
        <v>8553</v>
      </c>
      <c r="CQ7" s="53">
        <f t="shared" si="23"/>
        <v>8109</v>
      </c>
      <c r="CR7" s="53">
        <f t="shared" si="23"/>
        <v>8307</v>
      </c>
      <c r="CS7" s="53">
        <f t="shared" si="23"/>
        <v>8904</v>
      </c>
      <c r="CT7" s="53">
        <f t="shared" si="23"/>
        <v>9068</v>
      </c>
      <c r="CU7" s="53">
        <f t="shared" si="23"/>
        <v>9435</v>
      </c>
      <c r="CV7" s="52"/>
      <c r="CW7" s="52">
        <f>CW8</f>
        <v>77.3</v>
      </c>
      <c r="CX7" s="52">
        <f t="shared" ref="CX7:DF7" si="24">CX8</f>
        <v>79.3</v>
      </c>
      <c r="CY7" s="52">
        <f t="shared" si="24"/>
        <v>86.8</v>
      </c>
      <c r="CZ7" s="52">
        <f t="shared" si="24"/>
        <v>81.599999999999994</v>
      </c>
      <c r="DA7" s="52">
        <f t="shared" si="24"/>
        <v>87.6</v>
      </c>
      <c r="DB7" s="52">
        <f t="shared" si="24"/>
        <v>81.599999999999994</v>
      </c>
      <c r="DC7" s="52">
        <f t="shared" si="24"/>
        <v>80.099999999999994</v>
      </c>
      <c r="DD7" s="52">
        <f t="shared" si="24"/>
        <v>87.1</v>
      </c>
      <c r="DE7" s="52">
        <f t="shared" si="24"/>
        <v>84.5</v>
      </c>
      <c r="DF7" s="52">
        <f t="shared" si="24"/>
        <v>86</v>
      </c>
      <c r="DG7" s="52"/>
      <c r="DH7" s="52">
        <f>DH8</f>
        <v>24.4</v>
      </c>
      <c r="DI7" s="52">
        <f t="shared" ref="DI7:DQ7" si="25">DI8</f>
        <v>24.1</v>
      </c>
      <c r="DJ7" s="52">
        <f t="shared" si="25"/>
        <v>24.4</v>
      </c>
      <c r="DK7" s="52">
        <f t="shared" si="25"/>
        <v>22.9</v>
      </c>
      <c r="DL7" s="52">
        <f t="shared" si="25"/>
        <v>23.8</v>
      </c>
      <c r="DM7" s="52">
        <f t="shared" si="25"/>
        <v>16</v>
      </c>
      <c r="DN7" s="52">
        <f t="shared" si="25"/>
        <v>16</v>
      </c>
      <c r="DO7" s="52">
        <f t="shared" si="25"/>
        <v>15.9</v>
      </c>
      <c r="DP7" s="52">
        <f t="shared" si="25"/>
        <v>14.9</v>
      </c>
      <c r="DQ7" s="52">
        <f t="shared" si="25"/>
        <v>15.6</v>
      </c>
      <c r="DR7" s="52"/>
      <c r="DS7" s="52">
        <f>DS8</f>
        <v>76.3</v>
      </c>
      <c r="DT7" s="52">
        <f t="shared" ref="DT7:EB7" si="26">DT8</f>
        <v>78.2</v>
      </c>
      <c r="DU7" s="52">
        <f t="shared" si="26"/>
        <v>85.2</v>
      </c>
      <c r="DV7" s="52">
        <f t="shared" si="26"/>
        <v>77.900000000000006</v>
      </c>
      <c r="DW7" s="52">
        <f t="shared" si="26"/>
        <v>87.2</v>
      </c>
      <c r="DX7" s="52">
        <f t="shared" si="26"/>
        <v>118.7</v>
      </c>
      <c r="DY7" s="52">
        <f t="shared" si="26"/>
        <v>121.7</v>
      </c>
      <c r="DZ7" s="52">
        <f t="shared" si="26"/>
        <v>132.30000000000001</v>
      </c>
      <c r="EA7" s="52">
        <f t="shared" si="26"/>
        <v>141.6</v>
      </c>
      <c r="EB7" s="52">
        <f t="shared" si="26"/>
        <v>141.5</v>
      </c>
      <c r="EC7" s="52"/>
      <c r="ED7" s="52">
        <f>ED8</f>
        <v>53.1</v>
      </c>
      <c r="EE7" s="52">
        <f t="shared" ref="EE7:EM7" si="27">EE8</f>
        <v>55.1</v>
      </c>
      <c r="EF7" s="52">
        <f t="shared" si="27"/>
        <v>56.4</v>
      </c>
      <c r="EG7" s="52">
        <f t="shared" si="27"/>
        <v>57.9</v>
      </c>
      <c r="EH7" s="52">
        <f t="shared" si="27"/>
        <v>59.2</v>
      </c>
      <c r="EI7" s="52">
        <f t="shared" si="27"/>
        <v>54.2</v>
      </c>
      <c r="EJ7" s="52">
        <f t="shared" si="27"/>
        <v>55.4</v>
      </c>
      <c r="EK7" s="52">
        <f t="shared" si="27"/>
        <v>57.6</v>
      </c>
      <c r="EL7" s="52">
        <f t="shared" si="27"/>
        <v>56.9</v>
      </c>
      <c r="EM7" s="52">
        <f t="shared" si="27"/>
        <v>57.9</v>
      </c>
      <c r="EN7" s="52"/>
      <c r="EO7" s="52">
        <f>EO8</f>
        <v>66.400000000000006</v>
      </c>
      <c r="EP7" s="52">
        <f t="shared" ref="EP7:EX7" si="28">EP8</f>
        <v>67.7</v>
      </c>
      <c r="EQ7" s="52">
        <f t="shared" si="28"/>
        <v>70.7</v>
      </c>
      <c r="ER7" s="52">
        <f t="shared" si="28"/>
        <v>76.7</v>
      </c>
      <c r="ES7" s="52">
        <f t="shared" si="28"/>
        <v>72.400000000000006</v>
      </c>
      <c r="ET7" s="52">
        <f t="shared" si="28"/>
        <v>70.2</v>
      </c>
      <c r="EU7" s="52">
        <f t="shared" si="28"/>
        <v>72</v>
      </c>
      <c r="EV7" s="52">
        <f t="shared" si="28"/>
        <v>72.3</v>
      </c>
      <c r="EW7" s="52">
        <f t="shared" si="28"/>
        <v>71.5</v>
      </c>
      <c r="EX7" s="52">
        <f t="shared" si="28"/>
        <v>72.099999999999994</v>
      </c>
      <c r="EY7" s="52"/>
      <c r="EZ7" s="53">
        <f>EZ8</f>
        <v>43052000</v>
      </c>
      <c r="FA7" s="53">
        <f t="shared" ref="FA7:FI7" si="29">FA8</f>
        <v>43606100</v>
      </c>
      <c r="FB7" s="53">
        <f t="shared" si="29"/>
        <v>44171500</v>
      </c>
      <c r="FC7" s="53">
        <f t="shared" si="29"/>
        <v>44306167</v>
      </c>
      <c r="FD7" s="53">
        <f t="shared" si="29"/>
        <v>44651000</v>
      </c>
      <c r="FE7" s="53">
        <f t="shared" si="29"/>
        <v>45346697</v>
      </c>
      <c r="FF7" s="53">
        <f t="shared" si="29"/>
        <v>44774257</v>
      </c>
      <c r="FG7" s="53">
        <f t="shared" si="29"/>
        <v>46069366</v>
      </c>
      <c r="FH7" s="53">
        <f t="shared" si="29"/>
        <v>47725874</v>
      </c>
      <c r="FI7" s="53">
        <f t="shared" si="29"/>
        <v>49580743</v>
      </c>
      <c r="FJ7" s="53"/>
    </row>
    <row r="8" spans="1:166" s="54" customFormat="1">
      <c r="A8" s="35"/>
      <c r="B8" s="55">
        <v>2022</v>
      </c>
      <c r="C8" s="55">
        <v>454303</v>
      </c>
      <c r="D8" s="55">
        <v>46</v>
      </c>
      <c r="E8" s="55">
        <v>6</v>
      </c>
      <c r="F8" s="55">
        <v>0</v>
      </c>
      <c r="G8" s="55">
        <v>1</v>
      </c>
      <c r="H8" s="55" t="s">
        <v>167</v>
      </c>
      <c r="I8" s="55" t="s">
        <v>168</v>
      </c>
      <c r="J8" s="55" t="s">
        <v>169</v>
      </c>
      <c r="K8" s="55" t="s">
        <v>170</v>
      </c>
      <c r="L8" s="55" t="s">
        <v>171</v>
      </c>
      <c r="M8" s="55" t="s">
        <v>172</v>
      </c>
      <c r="N8" s="55" t="s">
        <v>173</v>
      </c>
      <c r="O8" s="55" t="s">
        <v>174</v>
      </c>
      <c r="P8" s="55" t="s">
        <v>175</v>
      </c>
      <c r="Q8" s="56">
        <v>3</v>
      </c>
      <c r="R8" s="55" t="s">
        <v>176</v>
      </c>
      <c r="S8" s="55" t="s">
        <v>177</v>
      </c>
      <c r="T8" s="55" t="s">
        <v>178</v>
      </c>
      <c r="U8" s="56">
        <v>2586</v>
      </c>
      <c r="V8" s="56">
        <v>2173</v>
      </c>
      <c r="W8" s="55" t="s">
        <v>179</v>
      </c>
      <c r="X8" s="55" t="s">
        <v>40</v>
      </c>
      <c r="Y8" s="57" t="s">
        <v>180</v>
      </c>
      <c r="Z8" s="56">
        <v>30</v>
      </c>
      <c r="AA8" s="56" t="s">
        <v>40</v>
      </c>
      <c r="AB8" s="56" t="s">
        <v>40</v>
      </c>
      <c r="AC8" s="56" t="s">
        <v>40</v>
      </c>
      <c r="AD8" s="56" t="s">
        <v>40</v>
      </c>
      <c r="AE8" s="56">
        <v>30</v>
      </c>
      <c r="AF8" s="56">
        <v>20</v>
      </c>
      <c r="AG8" s="56" t="s">
        <v>40</v>
      </c>
      <c r="AH8" s="56">
        <v>20</v>
      </c>
      <c r="AI8" s="58">
        <v>98.7</v>
      </c>
      <c r="AJ8" s="58">
        <v>99</v>
      </c>
      <c r="AK8" s="58">
        <v>99.4</v>
      </c>
      <c r="AL8" s="58">
        <v>101.4</v>
      </c>
      <c r="AM8" s="58">
        <v>99</v>
      </c>
      <c r="AN8" s="58">
        <v>96.1</v>
      </c>
      <c r="AO8" s="58">
        <v>96.7</v>
      </c>
      <c r="AP8" s="58">
        <v>98</v>
      </c>
      <c r="AQ8" s="58">
        <v>101.9</v>
      </c>
      <c r="AR8" s="58">
        <v>100.9</v>
      </c>
      <c r="AS8" s="58">
        <v>103.5</v>
      </c>
      <c r="AT8" s="58">
        <v>79.3</v>
      </c>
      <c r="AU8" s="58">
        <v>78.400000000000006</v>
      </c>
      <c r="AV8" s="58">
        <v>72.2</v>
      </c>
      <c r="AW8" s="58">
        <v>75.099999999999994</v>
      </c>
      <c r="AX8" s="58">
        <v>71.7</v>
      </c>
      <c r="AY8" s="58">
        <v>66.8</v>
      </c>
      <c r="AZ8" s="58">
        <v>67.8</v>
      </c>
      <c r="BA8" s="58">
        <v>65</v>
      </c>
      <c r="BB8" s="58">
        <v>67.599999999999994</v>
      </c>
      <c r="BC8" s="58">
        <v>65.8</v>
      </c>
      <c r="BD8" s="58">
        <v>86.4</v>
      </c>
      <c r="BE8" s="59">
        <v>71.5</v>
      </c>
      <c r="BF8" s="59">
        <v>70.599999999999994</v>
      </c>
      <c r="BG8" s="59">
        <v>64.5</v>
      </c>
      <c r="BH8" s="59">
        <v>67.599999999999994</v>
      </c>
      <c r="BI8" s="59">
        <v>63.8</v>
      </c>
      <c r="BJ8" s="59">
        <v>62.4</v>
      </c>
      <c r="BK8" s="59">
        <v>62.9</v>
      </c>
      <c r="BL8" s="59">
        <v>60.3</v>
      </c>
      <c r="BM8" s="59">
        <v>63.2</v>
      </c>
      <c r="BN8" s="59">
        <v>61.4</v>
      </c>
      <c r="BO8" s="59">
        <v>83.7</v>
      </c>
      <c r="BP8" s="58">
        <v>57.2</v>
      </c>
      <c r="BQ8" s="58">
        <v>52</v>
      </c>
      <c r="BR8" s="58">
        <v>43.1</v>
      </c>
      <c r="BS8" s="58">
        <v>49.4</v>
      </c>
      <c r="BT8" s="58">
        <v>35.9</v>
      </c>
      <c r="BU8" s="58">
        <v>59.4</v>
      </c>
      <c r="BV8" s="58">
        <v>61.4</v>
      </c>
      <c r="BW8" s="58">
        <v>55.9</v>
      </c>
      <c r="BX8" s="58">
        <v>56.5</v>
      </c>
      <c r="BY8" s="58">
        <v>53.9</v>
      </c>
      <c r="BZ8" s="58">
        <v>66.8</v>
      </c>
      <c r="CA8" s="59">
        <v>23692</v>
      </c>
      <c r="CB8" s="59">
        <v>24641</v>
      </c>
      <c r="CC8" s="59">
        <v>25874</v>
      </c>
      <c r="CD8" s="59">
        <v>25981</v>
      </c>
      <c r="CE8" s="59">
        <v>26207</v>
      </c>
      <c r="CF8" s="59">
        <v>26485</v>
      </c>
      <c r="CG8" s="59">
        <v>27761</v>
      </c>
      <c r="CH8" s="59">
        <v>29162</v>
      </c>
      <c r="CI8" s="59">
        <v>29802</v>
      </c>
      <c r="CJ8" s="59">
        <v>30895</v>
      </c>
      <c r="CK8" s="58">
        <v>61837</v>
      </c>
      <c r="CL8" s="59">
        <v>7910</v>
      </c>
      <c r="CM8" s="59">
        <v>8576</v>
      </c>
      <c r="CN8" s="59">
        <v>8233</v>
      </c>
      <c r="CO8" s="59">
        <v>8235</v>
      </c>
      <c r="CP8" s="59">
        <v>8553</v>
      </c>
      <c r="CQ8" s="59">
        <v>8109</v>
      </c>
      <c r="CR8" s="59">
        <v>8307</v>
      </c>
      <c r="CS8" s="59">
        <v>8904</v>
      </c>
      <c r="CT8" s="59">
        <v>9068</v>
      </c>
      <c r="CU8" s="59">
        <v>9435</v>
      </c>
      <c r="CV8" s="58">
        <v>17600</v>
      </c>
      <c r="CW8" s="59">
        <v>77.3</v>
      </c>
      <c r="CX8" s="59">
        <v>79.3</v>
      </c>
      <c r="CY8" s="59">
        <v>86.8</v>
      </c>
      <c r="CZ8" s="59">
        <v>81.599999999999994</v>
      </c>
      <c r="DA8" s="59">
        <v>87.6</v>
      </c>
      <c r="DB8" s="59">
        <v>81.599999999999994</v>
      </c>
      <c r="DC8" s="59">
        <v>80.099999999999994</v>
      </c>
      <c r="DD8" s="59">
        <v>87.1</v>
      </c>
      <c r="DE8" s="59">
        <v>84.5</v>
      </c>
      <c r="DF8" s="59">
        <v>86</v>
      </c>
      <c r="DG8" s="59">
        <v>55.6</v>
      </c>
      <c r="DH8" s="59">
        <v>24.4</v>
      </c>
      <c r="DI8" s="59">
        <v>24.1</v>
      </c>
      <c r="DJ8" s="59">
        <v>24.4</v>
      </c>
      <c r="DK8" s="59">
        <v>22.9</v>
      </c>
      <c r="DL8" s="59">
        <v>23.8</v>
      </c>
      <c r="DM8" s="59">
        <v>16</v>
      </c>
      <c r="DN8" s="59">
        <v>16</v>
      </c>
      <c r="DO8" s="59">
        <v>15.9</v>
      </c>
      <c r="DP8" s="59">
        <v>14.9</v>
      </c>
      <c r="DQ8" s="59">
        <v>15.6</v>
      </c>
      <c r="DR8" s="59">
        <v>25.1</v>
      </c>
      <c r="DS8" s="59">
        <v>76.3</v>
      </c>
      <c r="DT8" s="59">
        <v>78.2</v>
      </c>
      <c r="DU8" s="59">
        <v>85.2</v>
      </c>
      <c r="DV8" s="59">
        <v>77.900000000000006</v>
      </c>
      <c r="DW8" s="59">
        <v>87.2</v>
      </c>
      <c r="DX8" s="59">
        <v>118.7</v>
      </c>
      <c r="DY8" s="59">
        <v>121.7</v>
      </c>
      <c r="DZ8" s="59">
        <v>132.30000000000001</v>
      </c>
      <c r="EA8" s="59">
        <v>141.6</v>
      </c>
      <c r="EB8" s="59">
        <v>141.5</v>
      </c>
      <c r="EC8" s="59">
        <v>63</v>
      </c>
      <c r="ED8" s="58">
        <v>53.1</v>
      </c>
      <c r="EE8" s="58">
        <v>55.1</v>
      </c>
      <c r="EF8" s="58">
        <v>56.4</v>
      </c>
      <c r="EG8" s="58">
        <v>57.9</v>
      </c>
      <c r="EH8" s="58">
        <v>59.2</v>
      </c>
      <c r="EI8" s="58">
        <v>54.2</v>
      </c>
      <c r="EJ8" s="58">
        <v>55.4</v>
      </c>
      <c r="EK8" s="58">
        <v>57.6</v>
      </c>
      <c r="EL8" s="58">
        <v>56.9</v>
      </c>
      <c r="EM8" s="58">
        <v>57.9</v>
      </c>
      <c r="EN8" s="58">
        <v>56.4</v>
      </c>
      <c r="EO8" s="58">
        <v>66.400000000000006</v>
      </c>
      <c r="EP8" s="58">
        <v>67.7</v>
      </c>
      <c r="EQ8" s="58">
        <v>70.7</v>
      </c>
      <c r="ER8" s="58">
        <v>76.7</v>
      </c>
      <c r="ES8" s="58">
        <v>72.400000000000006</v>
      </c>
      <c r="ET8" s="58">
        <v>70.2</v>
      </c>
      <c r="EU8" s="58">
        <v>72</v>
      </c>
      <c r="EV8" s="58">
        <v>72.3</v>
      </c>
      <c r="EW8" s="58">
        <v>71.5</v>
      </c>
      <c r="EX8" s="58">
        <v>72.099999999999994</v>
      </c>
      <c r="EY8" s="58">
        <v>70.7</v>
      </c>
      <c r="EZ8" s="59">
        <v>43052000</v>
      </c>
      <c r="FA8" s="59">
        <v>43606100</v>
      </c>
      <c r="FB8" s="59">
        <v>44171500</v>
      </c>
      <c r="FC8" s="59">
        <v>44306167</v>
      </c>
      <c r="FD8" s="59">
        <v>44651000</v>
      </c>
      <c r="FE8" s="59">
        <v>45346697</v>
      </c>
      <c r="FF8" s="59">
        <v>44774257</v>
      </c>
      <c r="FG8" s="59">
        <v>46069366</v>
      </c>
      <c r="FH8" s="59">
        <v>47725874</v>
      </c>
      <c r="FI8" s="59">
        <v>49580743</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松岡　正社</cp:lastModifiedBy>
  <cp:lastPrinted>2024-02-02T06:36:54Z</cp:lastPrinted>
  <dcterms:created xsi:type="dcterms:W3CDTF">2023-12-20T05:12:27Z</dcterms:created>
  <dcterms:modified xsi:type="dcterms:W3CDTF">2024-02-08T00:23:18Z</dcterms:modified>
  <cp:category/>
</cp:coreProperties>
</file>