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Q5/3YRvuKlfyzQKteGdy5zfbGEfpIwl943Rl0eQb4Dg6O8FEF10qjMWWrErGO4DBU7EOFJotc5PWNZRLf97Tw==" workbookSaltValue="4obykxOOa7VZO+Xznf5Ok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<sst xmlns="http://schemas.openxmlformats.org/spreadsheetml/2006/main" xmlns:r="http://schemas.openxmlformats.org/officeDocument/2006/relationships" count="115" uniqueCount="115">
  <si>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</si>
  <si>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</si>
  <si>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</si>
  <si>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</si>
  <si>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</si>
  <si>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</si>
  <si>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</si>
  <si>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</si>
  <si>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</si>
  <si>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</si>
  <si>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</si>
  <si>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</si>
  <si>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</si>
  <si>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</si>
  <si>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</si>
  <si>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</si>
  <si>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</si>
  <si>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</si>
  <si>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</si>
  <si>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</si>
  <si>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</si>
  <si>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</si>
  <si>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</si>
  <si>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</si>
  <si>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</si>
  <si>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</si>
  <si>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</si>
  <si>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</si>
  <si>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</si>
  <si>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</si>
  <si>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</si>
  <si>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</si>
  <si>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</si>
  <si>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</si>
  <si>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</si>
  <si>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</si>
  <si>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</si>
  <si>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</si>
  <si>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</si>
  <si>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</si>
  <si>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</si>
  <si>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</si>
  <si>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</si>
  <si>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</si>
  <si>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r>
      <t>　①「有形固定資産減価償却率」は、類似団体や全国平均より高く、今後も上昇する見込みです。
　②「管渠老朽化率」は類似団体や全国平均を下回っていますが、昭和62年から平成16年にかけて年間50kmを超える管渠の整備を行っており、今後法定耐用年数を経過した管渠が急激に増えることから、上昇していくことが予想されます。
　③「管渠改善率」は、現時点において法定耐用年数の経過に伴った改築更新の必要な管渠が下水管布設延長に対して少ないことから低い</t>
    </r>
    <r>
      <rPr>
        <sz val="11"/>
        <color theme="1"/>
        <rFont val="ＭＳ ゴシック"/>
      </rPr>
      <t>割合となっています。今後、耐用年数を迎えるため、ストックマネジメント計画に基づいた計画的な改築更新に努めます。</t>
    </r>
    <rPh sb="182" eb="184">
      <t>ケイカ</t>
    </rPh>
    <rPh sb="185" eb="186">
      <t>トモナ</t>
    </rPh>
    <rPh sb="256" eb="257">
      <t>モト</t>
    </rPh>
    <phoneticPr fontId="1"/>
  </si>
  <si>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</si>
  <si>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</si>
  <si>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</si>
  <si>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</si>
  <si>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</si>
  <si>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</si>
  <si>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</si>
  <si>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</si>
  <si>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</si>
  <si>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</si>
  <si>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</si>
  <si>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</si>
  <si>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</si>
  <si>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</si>
  <si>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</si>
  <si>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</si>
  <si>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</si>
  <si>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</si>
  <si>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</si>
  <si>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</si>
  <si>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</si>
  <si>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</si>
  <si>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</si>
  <si>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</si>
  <si>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</si>
  <si>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</si>
  <si>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</si>
  <si>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</si>
  <si>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</si>
  <si>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</si>
  <si>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</si>
  <si>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</si>
  <si>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</si>
  <si>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</si>
  <si>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</si>
  <si>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</si>
  <si>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</si>
  <si>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</si>
  <si>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</si>
  <si>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</si>
  <si>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</si>
  <si>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</si>
  <si>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</si>
  <si>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</si>
  <si>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</si>
  <si>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</si>
  <si>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</si>
  <si>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</si>
  <si>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</si>
  <si>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</si>
  <si>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</si>
  <si>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宮崎県　宮崎市</t>
  </si>
  <si>
    <t>法適用</t>
  </si>
  <si>
    <t>下水道事業</t>
  </si>
  <si>
    <t>公共下水道</t>
  </si>
  <si>
    <t>Ad</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</si>
  <si>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</si>
  <si>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</si>
  <si>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</si>
  <si>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</si>
  <si>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</si>
  <si>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</si>
  <si>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</si>
  <si>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</si>
  <si>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</si>
  <si>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</si>
  <si>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</si>
  <si>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</si>
  <si>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公共下水道事業は、今後施設の老朽化や法定耐用年数を経過する管渠の増加が見込まれることから、「経営戦略」及び「みやざき水ビジョン2020」を基に、計画的な更新を行ってまいります。
　施設の老朽化が進み、今後更なる更新需要が増加する見込みですが、将来世代への負担の軽減のためにも企業債への依存を軽減するとともに、公営企業の原則である独立採算の観点から、健全経営に向け、下水道使用料の見直しについて早急に検討する必要があります。</t>
    <rPh sb="12" eb="14">
      <t>シセツ</t>
    </rPh>
    <rPh sb="15" eb="18">
      <t>ロウキュウカ</t>
    </rPh>
    <rPh sb="91" eb="93">
      <t>シセツ</t>
    </rPh>
    <rPh sb="94" eb="97">
      <t>ロウキュウカ</t>
    </rPh>
    <rPh sb="98" eb="99">
      <t>スス</t>
    </rPh>
    <rPh sb="103" eb="104">
      <t>サラ</t>
    </rPh>
    <rPh sb="106" eb="108">
      <t>コウシン</t>
    </rPh>
    <rPh sb="108" eb="110">
      <t>ジュヨウ</t>
    </rPh>
    <rPh sb="111" eb="113">
      <t>ゾウカ</t>
    </rPh>
    <rPh sb="115" eb="117">
      <t>ミコ</t>
    </rPh>
    <rPh sb="122" eb="124">
      <t>ショウライ</t>
    </rPh>
    <rPh sb="124" eb="126">
      <t>セダイ</t>
    </rPh>
    <rPh sb="128" eb="130">
      <t>フタン</t>
    </rPh>
    <rPh sb="131" eb="133">
      <t>ケイゲン</t>
    </rPh>
    <rPh sb="180" eb="181">
      <t>ム</t>
    </rPh>
    <rPh sb="190" eb="192">
      <t>ミナオ</t>
    </rPh>
    <rPh sb="197" eb="199">
      <t>ソウキュウ</t>
    </rPh>
    <phoneticPr fontId="1"/>
  </si>
  <si>
    <t>●経営の健全性について
　①「経常収支比率」は、経常収益の増加により100％以上に回復しましたが、③「流動比率」は、100％を下回る水準となっており、どちらの比率も類似団体や全国平均よりも低くなっています。
　④「企業債残高対事業規模比率」の低下に努めているところですが、類似団体や全国平均よりも高い状況が続いており、今後も企業債の借入れ額の抑制に取り組んでいく必要があります。
　⑤「経費回収率」は100％を下回り、汚水処理に必要な経費を使用料収入で賄えない状況が続いており、類似団体や全国平均と比べ大幅に低い状況です。
　独立採算制の観点から下水道使用料の見直しが喫緊の課題です。
●効率性について
　⑥「汚水処理原価」については全国平均より高いものの類似団体平均より低くなっています。
　⑦「施設利用率」は一日平均処理量が増加したことにより前年を上回りました。
　⑧「水洗化率」は、水洗化事業の推進により増加し、類似団体や全国平均と同程度の数値に上昇しました。</t>
    <rPh sb="24" eb="26">
      <t>ケイジョウ</t>
    </rPh>
    <rPh sb="26" eb="28">
      <t>シュウエキ</t>
    </rPh>
    <rPh sb="29" eb="31">
      <t>ゾウカ</t>
    </rPh>
    <rPh sb="41" eb="43">
      <t>カイフク</t>
    </rPh>
    <rPh sb="79" eb="81">
      <t>ヒリツ</t>
    </rPh>
    <rPh sb="94" eb="95">
      <t>ヒク</t>
    </rPh>
    <rPh sb="121" eb="123">
      <t>テイカ</t>
    </rPh>
    <rPh sb="150" eb="152">
      <t>ジョウキョウ</t>
    </rPh>
    <rPh sb="153" eb="154">
      <t>ツヅ</t>
    </rPh>
    <rPh sb="256" eb="258">
      <t>ジョウキョウ</t>
    </rPh>
    <rPh sb="284" eb="286">
      <t>キッキン</t>
    </rPh>
    <rPh sb="287" eb="289">
      <t>カダイ</t>
    </rPh>
    <rPh sb="394" eb="397">
      <t>スイセンカ</t>
    </rPh>
    <rPh sb="397" eb="399">
      <t>ジギョウ</t>
    </rPh>
    <rPh sb="400" eb="402">
      <t>スイシン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</si>
</sst>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9.e-002</c:v>
                </c:pt>
                <c:pt idx="1">
                  <c:v>9.e-002</c:v>
                </c:pt>
                <c:pt idx="2" formatCode="#,##0.00;&quot;△&quot;#,##0.00">
                  <c:v>0</c:v>
                </c:pt>
                <c:pt idx="3">
                  <c:v>0.13</c:v>
                </c:pt>
                <c:pt idx="4">
                  <c:v>0.14000000000000001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0.25</c:v>
                </c:pt>
                <c:pt idx="1">
                  <c:v>0.21</c:v>
                </c:pt>
                <c:pt idx="2">
                  <c:v>0.33</c:v>
                </c:pt>
                <c:pt idx="3">
                  <c:v>0.22</c:v>
                </c:pt>
                <c:pt idx="4">
                  <c:v>0.23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68.84</c:v>
                </c:pt>
                <c:pt idx="1">
                  <c:v>68.81</c:v>
                </c:pt>
                <c:pt idx="2">
                  <c:v>65.92</c:v>
                </c:pt>
                <c:pt idx="3">
                  <c:v>68.81</c:v>
                </c:pt>
                <c:pt idx="4">
                  <c:v>69.17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67.069999999999993</c:v>
                </c:pt>
                <c:pt idx="1">
                  <c:v>66.78</c:v>
                </c:pt>
                <c:pt idx="2">
                  <c:v>67</c:v>
                </c:pt>
                <c:pt idx="3">
                  <c:v>66.650000000000006</c:v>
                </c:pt>
                <c:pt idx="4">
                  <c:v>64.45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93.15</c:v>
                </c:pt>
                <c:pt idx="1">
                  <c:v>93.39</c:v>
                </c:pt>
                <c:pt idx="2">
                  <c:v>93.6</c:v>
                </c:pt>
                <c:pt idx="3">
                  <c:v>93.73</c:v>
                </c:pt>
                <c:pt idx="4">
                  <c:v>94.61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93.96</c:v>
                </c:pt>
                <c:pt idx="1">
                  <c:v>94.06</c:v>
                </c:pt>
                <c:pt idx="2">
                  <c:v>94.41</c:v>
                </c:pt>
                <c:pt idx="3">
                  <c:v>94.43</c:v>
                </c:pt>
                <c:pt idx="4">
                  <c:v>94.58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100.63</c:v>
                </c:pt>
                <c:pt idx="1">
                  <c:v>101.24</c:v>
                </c:pt>
                <c:pt idx="2">
                  <c:v>100.97</c:v>
                </c:pt>
                <c:pt idx="3">
                  <c:v>98.56</c:v>
                </c:pt>
                <c:pt idx="4">
                  <c:v>100.72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110.01</c:v>
                </c:pt>
                <c:pt idx="1">
                  <c:v>111.12</c:v>
                </c:pt>
                <c:pt idx="2">
                  <c:v>109.58</c:v>
                </c:pt>
                <c:pt idx="3">
                  <c:v>109.32</c:v>
                </c:pt>
                <c:pt idx="4">
                  <c:v>108.33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33.32</c:v>
                </c:pt>
                <c:pt idx="1">
                  <c:v>35.25</c:v>
                </c:pt>
                <c:pt idx="2">
                  <c:v>37</c:v>
                </c:pt>
                <c:pt idx="3">
                  <c:v>38.840000000000003</c:v>
                </c:pt>
                <c:pt idx="4">
                  <c:v>40.520000000000003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33.090000000000003</c:v>
                </c:pt>
                <c:pt idx="1">
                  <c:v>34.33</c:v>
                </c:pt>
                <c:pt idx="2">
                  <c:v>34.15</c:v>
                </c:pt>
                <c:pt idx="3">
                  <c:v>35.53</c:v>
                </c:pt>
                <c:pt idx="4">
                  <c:v>37.51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3.31</c:v>
                </c:pt>
                <c:pt idx="1">
                  <c:v>3.27</c:v>
                </c:pt>
                <c:pt idx="2">
                  <c:v>3.23</c:v>
                </c:pt>
                <c:pt idx="3">
                  <c:v>4.46</c:v>
                </c:pt>
                <c:pt idx="4">
                  <c:v>4.53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5.04</c:v>
                </c:pt>
                <c:pt idx="1">
                  <c:v>5.1100000000000003</c:v>
                </c:pt>
                <c:pt idx="2">
                  <c:v>5.18</c:v>
                </c:pt>
                <c:pt idx="3">
                  <c:v>6.01</c:v>
                </c:pt>
                <c:pt idx="4">
                  <c:v>6.84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formatCode="#,##0.00;&quot;△&quot;#,##0.00;&quot;-&quot;">
                  <c:v>1.07</c:v>
                </c:pt>
                <c:pt idx="4" formatCode="#,##0.00;&quot;△&quot;#,##0.00;&quot;-&quot;">
                  <c:v>0.62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2.36</c:v>
                </c:pt>
                <c:pt idx="1">
                  <c:v>2.0699999999999998</c:v>
                </c:pt>
                <c:pt idx="2">
                  <c:v>5.97</c:v>
                </c:pt>
                <c:pt idx="3">
                  <c:v>1.54</c:v>
                </c:pt>
                <c:pt idx="4">
                  <c:v>1.28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63.94</c:v>
                </c:pt>
                <c:pt idx="1">
                  <c:v>62.41</c:v>
                </c:pt>
                <c:pt idx="2">
                  <c:v>65.84</c:v>
                </c:pt>
                <c:pt idx="3">
                  <c:v>61.81</c:v>
                </c:pt>
                <c:pt idx="4">
                  <c:v>63.75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62.12</c:v>
                </c:pt>
                <c:pt idx="1">
                  <c:v>61.57</c:v>
                </c:pt>
                <c:pt idx="2">
                  <c:v>60.82</c:v>
                </c:pt>
                <c:pt idx="3">
                  <c:v>63.48</c:v>
                </c:pt>
                <c:pt idx="4">
                  <c:v>65.510000000000005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965.79</c:v>
                </c:pt>
                <c:pt idx="1">
                  <c:v>977.6</c:v>
                </c:pt>
                <c:pt idx="2">
                  <c:v>977.37</c:v>
                </c:pt>
                <c:pt idx="3">
                  <c:v>973.33</c:v>
                </c:pt>
                <c:pt idx="4">
                  <c:v>886.15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875.53</c:v>
                </c:pt>
                <c:pt idx="1">
                  <c:v>867.39</c:v>
                </c:pt>
                <c:pt idx="2">
                  <c:v>920.83</c:v>
                </c:pt>
                <c:pt idx="3">
                  <c:v>874.02</c:v>
                </c:pt>
                <c:pt idx="4">
                  <c:v>827.43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89.1</c:v>
                </c:pt>
                <c:pt idx="1">
                  <c:v>88.58</c:v>
                </c:pt>
                <c:pt idx="2">
                  <c:v>87.09</c:v>
                </c:pt>
                <c:pt idx="3">
                  <c:v>87.27</c:v>
                </c:pt>
                <c:pt idx="4">
                  <c:v>88.1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99.83</c:v>
                </c:pt>
                <c:pt idx="1">
                  <c:v>100.91</c:v>
                </c:pt>
                <c:pt idx="2">
                  <c:v>99.82</c:v>
                </c:pt>
                <c:pt idx="3">
                  <c:v>100.32</c:v>
                </c:pt>
                <c:pt idx="4">
                  <c:v>99.71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150.18</c:v>
                </c:pt>
                <c:pt idx="1">
                  <c:v>150.6</c:v>
                </c:pt>
                <c:pt idx="2">
                  <c:v>151.41</c:v>
                </c:pt>
                <c:pt idx="3">
                  <c:v>151.24</c:v>
                </c:pt>
                <c:pt idx="4">
                  <c:v>151.01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158.94</c:v>
                </c:pt>
                <c:pt idx="1">
                  <c:v>158.04</c:v>
                </c:pt>
                <c:pt idx="2">
                  <c:v>156.77000000000001</c:v>
                </c:pt>
                <c:pt idx="3">
                  <c:v>157.63999999999999</c:v>
                </c:pt>
                <c:pt idx="4">
                  <c:v>159.59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2418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16750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7910830"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1654155" y="27908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2418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16750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7910830"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1654155" y="6562725"/>
          <a:ext cx="34937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241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4152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406380" y="10677525"/>
          <a:ext cx="44919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26453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00786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0751185"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【73.44】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4494510" y="29622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449451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0751185"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007860"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264535" y="67341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2627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271000"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【7.62】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244955" y="10848975"/>
          <a:ext cx="6534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Q34" zoomScale="85" zoomScaleNormal="85"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宮崎県　宮崎市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10</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Ad</v>
      </c>
      <c r="X8" s="6"/>
      <c r="Y8" s="6"/>
      <c r="Z8" s="6"/>
      <c r="AA8" s="6"/>
      <c r="AB8" s="6"/>
      <c r="AC8" s="6"/>
      <c r="AD8" s="20" t="str">
        <f>データ!$M$6</f>
        <v>自治体職員</v>
      </c>
      <c r="AE8" s="20"/>
      <c r="AF8" s="20"/>
      <c r="AG8" s="20"/>
      <c r="AH8" s="20"/>
      <c r="AI8" s="20"/>
      <c r="AJ8" s="20"/>
      <c r="AK8" s="3"/>
      <c r="AL8" s="21">
        <f>データ!S6</f>
        <v>399576</v>
      </c>
      <c r="AM8" s="21"/>
      <c r="AN8" s="21"/>
      <c r="AO8" s="21"/>
      <c r="AP8" s="21"/>
      <c r="AQ8" s="21"/>
      <c r="AR8" s="21"/>
      <c r="AS8" s="21"/>
      <c r="AT8" s="7">
        <f>データ!T6</f>
        <v>643.57000000000005</v>
      </c>
      <c r="AU8" s="7"/>
      <c r="AV8" s="7"/>
      <c r="AW8" s="7"/>
      <c r="AX8" s="7"/>
      <c r="AY8" s="7"/>
      <c r="AZ8" s="7"/>
      <c r="BA8" s="7"/>
      <c r="BB8" s="7">
        <f>データ!U6</f>
        <v>620.87</v>
      </c>
      <c r="BC8" s="7"/>
      <c r="BD8" s="7"/>
      <c r="BE8" s="7"/>
      <c r="BF8" s="7"/>
      <c r="BG8" s="7"/>
      <c r="BH8" s="7"/>
      <c r="BI8" s="7"/>
      <c r="BJ8" s="3"/>
      <c r="BK8" s="3"/>
      <c r="BL8" s="27" t="s">
        <v>11</v>
      </c>
      <c r="BM8" s="37"/>
      <c r="BN8" s="44" t="s">
        <v>19</v>
      </c>
      <c r="BO8" s="44"/>
      <c r="BP8" s="44"/>
      <c r="BQ8" s="44"/>
      <c r="BR8" s="44"/>
      <c r="BS8" s="44"/>
      <c r="BT8" s="44"/>
      <c r="BU8" s="44"/>
      <c r="BV8" s="44"/>
      <c r="BW8" s="44"/>
      <c r="BX8" s="44"/>
      <c r="BY8" s="48"/>
    </row>
    <row r="9" spans="1:78" ht="18.75" customHeight="1">
      <c r="A9" s="2"/>
      <c r="B9" s="5" t="s">
        <v>21</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20</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56.13</v>
      </c>
      <c r="J10" s="7"/>
      <c r="K10" s="7"/>
      <c r="L10" s="7"/>
      <c r="M10" s="7"/>
      <c r="N10" s="7"/>
      <c r="O10" s="7"/>
      <c r="P10" s="7">
        <f>データ!P6</f>
        <v>89.2</v>
      </c>
      <c r="Q10" s="7"/>
      <c r="R10" s="7"/>
      <c r="S10" s="7"/>
      <c r="T10" s="7"/>
      <c r="U10" s="7"/>
      <c r="V10" s="7"/>
      <c r="W10" s="7">
        <f>データ!Q6</f>
        <v>76.650000000000006</v>
      </c>
      <c r="X10" s="7"/>
      <c r="Y10" s="7"/>
      <c r="Z10" s="7"/>
      <c r="AA10" s="7"/>
      <c r="AB10" s="7"/>
      <c r="AC10" s="7"/>
      <c r="AD10" s="21">
        <f>データ!R6</f>
        <v>2386</v>
      </c>
      <c r="AE10" s="21"/>
      <c r="AF10" s="21"/>
      <c r="AG10" s="21"/>
      <c r="AH10" s="21"/>
      <c r="AI10" s="21"/>
      <c r="AJ10" s="21"/>
      <c r="AK10" s="2"/>
      <c r="AL10" s="21">
        <f>データ!V6</f>
        <v>354910</v>
      </c>
      <c r="AM10" s="21"/>
      <c r="AN10" s="21"/>
      <c r="AO10" s="21"/>
      <c r="AP10" s="21"/>
      <c r="AQ10" s="21"/>
      <c r="AR10" s="21"/>
      <c r="AS10" s="21"/>
      <c r="AT10" s="7">
        <f>データ!W6</f>
        <v>73.56</v>
      </c>
      <c r="AU10" s="7"/>
      <c r="AV10" s="7"/>
      <c r="AW10" s="7"/>
      <c r="AX10" s="7"/>
      <c r="AY10" s="7"/>
      <c r="AZ10" s="7"/>
      <c r="BA10" s="7"/>
      <c r="BB10" s="7">
        <f>データ!X6</f>
        <v>4824.7700000000004</v>
      </c>
      <c r="BC10" s="7"/>
      <c r="BD10" s="7"/>
      <c r="BE10" s="7"/>
      <c r="BF10" s="7"/>
      <c r="BG10" s="7"/>
      <c r="BH10" s="7"/>
      <c r="BI10" s="7"/>
      <c r="BJ10" s="2"/>
      <c r="BK10" s="2"/>
      <c r="BL10" s="29" t="s">
        <v>36</v>
      </c>
      <c r="BM10" s="39"/>
      <c r="BN10" s="46" t="s">
        <v>15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44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8</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45</v>
      </c>
      <c r="F84" s="12" t="s">
        <v>46</v>
      </c>
      <c r="G84" s="12" t="s">
        <v>47</v>
      </c>
      <c r="H84" s="12" t="s">
        <v>39</v>
      </c>
      <c r="I84" s="12" t="s">
        <v>7</v>
      </c>
      <c r="J84" s="12" t="s">
        <v>48</v>
      </c>
      <c r="K84" s="12" t="s">
        <v>49</v>
      </c>
      <c r="L84" s="12" t="s">
        <v>31</v>
      </c>
      <c r="M84" s="12" t="s">
        <v>34</v>
      </c>
      <c r="N84" s="12" t="s">
        <v>51</v>
      </c>
      <c r="O84" s="12" t="s">
        <v>53</v>
      </c>
    </row>
    <row r="85" spans="1:78" hidden="1">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yjIJXX8F9P+xe3FABCk4uduVyB4BIbyGuXxjifuMwS9obNgEoG+gNoLKDo1T8/ulvXxDa7WzYAdQCMiexLAwiA==" saltValue="aASiPT2ECm/2QWRcp/Lo4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18</v>
      </c>
      <c r="B3" s="58" t="s">
        <v>30</v>
      </c>
      <c r="C3" s="58" t="s">
        <v>57</v>
      </c>
      <c r="D3" s="58" t="s">
        <v>58</v>
      </c>
      <c r="E3" s="58" t="s">
        <v>3</v>
      </c>
      <c r="F3" s="58" t="s">
        <v>2</v>
      </c>
      <c r="G3" s="58" t="s">
        <v>23</v>
      </c>
      <c r="H3" s="65" t="s">
        <v>59</v>
      </c>
      <c r="I3" s="68"/>
      <c r="J3" s="68"/>
      <c r="K3" s="68"/>
      <c r="L3" s="68"/>
      <c r="M3" s="68"/>
      <c r="N3" s="68"/>
      <c r="O3" s="68"/>
      <c r="P3" s="68"/>
      <c r="Q3" s="68"/>
      <c r="R3" s="68"/>
      <c r="S3" s="68"/>
      <c r="T3" s="68"/>
      <c r="U3" s="68"/>
      <c r="V3" s="68"/>
      <c r="W3" s="68"/>
      <c r="X3" s="73"/>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60</v>
      </c>
      <c r="B4" s="59"/>
      <c r="C4" s="59"/>
      <c r="D4" s="59"/>
      <c r="E4" s="59"/>
      <c r="F4" s="59"/>
      <c r="G4" s="59"/>
      <c r="H4" s="66"/>
      <c r="I4" s="69"/>
      <c r="J4" s="69"/>
      <c r="K4" s="69"/>
      <c r="L4" s="69"/>
      <c r="M4" s="69"/>
      <c r="N4" s="69"/>
      <c r="O4" s="69"/>
      <c r="P4" s="69"/>
      <c r="Q4" s="69"/>
      <c r="R4" s="69"/>
      <c r="S4" s="69"/>
      <c r="T4" s="69"/>
      <c r="U4" s="69"/>
      <c r="V4" s="69"/>
      <c r="W4" s="69"/>
      <c r="X4" s="74"/>
      <c r="Y4" s="77" t="s">
        <v>50</v>
      </c>
      <c r="Z4" s="77"/>
      <c r="AA4" s="77"/>
      <c r="AB4" s="77"/>
      <c r="AC4" s="77"/>
      <c r="AD4" s="77"/>
      <c r="AE4" s="77"/>
      <c r="AF4" s="77"/>
      <c r="AG4" s="77"/>
      <c r="AH4" s="77"/>
      <c r="AI4" s="77"/>
      <c r="AJ4" s="77" t="s">
        <v>43</v>
      </c>
      <c r="AK4" s="77"/>
      <c r="AL4" s="77"/>
      <c r="AM4" s="77"/>
      <c r="AN4" s="77"/>
      <c r="AO4" s="77"/>
      <c r="AP4" s="77"/>
      <c r="AQ4" s="77"/>
      <c r="AR4" s="77"/>
      <c r="AS4" s="77"/>
      <c r="AT4" s="77"/>
      <c r="AU4" s="77" t="s">
        <v>26</v>
      </c>
      <c r="AV4" s="77"/>
      <c r="AW4" s="77"/>
      <c r="AX4" s="77"/>
      <c r="AY4" s="77"/>
      <c r="AZ4" s="77"/>
      <c r="BA4" s="77"/>
      <c r="BB4" s="77"/>
      <c r="BC4" s="77"/>
      <c r="BD4" s="77"/>
      <c r="BE4" s="77"/>
      <c r="BF4" s="77" t="s">
        <v>62</v>
      </c>
      <c r="BG4" s="77"/>
      <c r="BH4" s="77"/>
      <c r="BI4" s="77"/>
      <c r="BJ4" s="77"/>
      <c r="BK4" s="77"/>
      <c r="BL4" s="77"/>
      <c r="BM4" s="77"/>
      <c r="BN4" s="77"/>
      <c r="BO4" s="77"/>
      <c r="BP4" s="77"/>
      <c r="BQ4" s="77" t="s">
        <v>13</v>
      </c>
      <c r="BR4" s="77"/>
      <c r="BS4" s="77"/>
      <c r="BT4" s="77"/>
      <c r="BU4" s="77"/>
      <c r="BV4" s="77"/>
      <c r="BW4" s="77"/>
      <c r="BX4" s="77"/>
      <c r="BY4" s="77"/>
      <c r="BZ4" s="77"/>
      <c r="CA4" s="77"/>
      <c r="CB4" s="77" t="s">
        <v>61</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56</v>
      </c>
      <c r="I5" s="67" t="s">
        <v>70</v>
      </c>
      <c r="J5" s="67" t="s">
        <v>71</v>
      </c>
      <c r="K5" s="67" t="s">
        <v>72</v>
      </c>
      <c r="L5" s="67" t="s">
        <v>73</v>
      </c>
      <c r="M5" s="67" t="s">
        <v>4</v>
      </c>
      <c r="N5" s="67" t="s">
        <v>74</v>
      </c>
      <c r="O5" s="67" t="s">
        <v>75</v>
      </c>
      <c r="P5" s="67" t="s">
        <v>76</v>
      </c>
      <c r="Q5" s="67" t="s">
        <v>77</v>
      </c>
      <c r="R5" s="67" t="s">
        <v>78</v>
      </c>
      <c r="S5" s="67" t="s">
        <v>79</v>
      </c>
      <c r="T5" s="67" t="s">
        <v>80</v>
      </c>
      <c r="U5" s="67" t="s">
        <v>63</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42</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8" s="55" customFormat="1">
      <c r="A6" s="56" t="s">
        <v>95</v>
      </c>
      <c r="B6" s="61">
        <f t="shared" ref="B6:X6" si="1">B7</f>
        <v>2022</v>
      </c>
      <c r="C6" s="61">
        <f t="shared" si="1"/>
        <v>452017</v>
      </c>
      <c r="D6" s="61">
        <f t="shared" si="1"/>
        <v>46</v>
      </c>
      <c r="E6" s="61">
        <f t="shared" si="1"/>
        <v>17</v>
      </c>
      <c r="F6" s="61">
        <f t="shared" si="1"/>
        <v>1</v>
      </c>
      <c r="G6" s="61">
        <f t="shared" si="1"/>
        <v>0</v>
      </c>
      <c r="H6" s="61" t="str">
        <f t="shared" si="1"/>
        <v>宮崎県　宮崎市</v>
      </c>
      <c r="I6" s="61" t="str">
        <f t="shared" si="1"/>
        <v>法適用</v>
      </c>
      <c r="J6" s="61" t="str">
        <f t="shared" si="1"/>
        <v>下水道事業</v>
      </c>
      <c r="K6" s="61" t="str">
        <f t="shared" si="1"/>
        <v>公共下水道</v>
      </c>
      <c r="L6" s="61" t="str">
        <f t="shared" si="1"/>
        <v>Ad</v>
      </c>
      <c r="M6" s="61" t="str">
        <f t="shared" si="1"/>
        <v>自治体職員</v>
      </c>
      <c r="N6" s="70" t="str">
        <f t="shared" si="1"/>
        <v>-</v>
      </c>
      <c r="O6" s="70">
        <f t="shared" si="1"/>
        <v>56.13</v>
      </c>
      <c r="P6" s="70">
        <f t="shared" si="1"/>
        <v>89.2</v>
      </c>
      <c r="Q6" s="70">
        <f t="shared" si="1"/>
        <v>76.650000000000006</v>
      </c>
      <c r="R6" s="70">
        <f t="shared" si="1"/>
        <v>2386</v>
      </c>
      <c r="S6" s="70">
        <f t="shared" si="1"/>
        <v>399576</v>
      </c>
      <c r="T6" s="70">
        <f t="shared" si="1"/>
        <v>643.57000000000005</v>
      </c>
      <c r="U6" s="70">
        <f t="shared" si="1"/>
        <v>620.87</v>
      </c>
      <c r="V6" s="70">
        <f t="shared" si="1"/>
        <v>354910</v>
      </c>
      <c r="W6" s="70">
        <f t="shared" si="1"/>
        <v>73.56</v>
      </c>
      <c r="X6" s="70">
        <f t="shared" si="1"/>
        <v>4824.7700000000004</v>
      </c>
      <c r="Y6" s="78">
        <f t="shared" ref="Y6:AH6" si="2">IF(Y7="",NA(),Y7)</f>
        <v>100.63</v>
      </c>
      <c r="Z6" s="78">
        <f t="shared" si="2"/>
        <v>101.24</v>
      </c>
      <c r="AA6" s="78">
        <f t="shared" si="2"/>
        <v>100.97</v>
      </c>
      <c r="AB6" s="78">
        <f t="shared" si="2"/>
        <v>98.56</v>
      </c>
      <c r="AC6" s="78">
        <f t="shared" si="2"/>
        <v>100.72</v>
      </c>
      <c r="AD6" s="78">
        <f t="shared" si="2"/>
        <v>110.01</v>
      </c>
      <c r="AE6" s="78">
        <f t="shared" si="2"/>
        <v>111.12</v>
      </c>
      <c r="AF6" s="78">
        <f t="shared" si="2"/>
        <v>109.58</v>
      </c>
      <c r="AG6" s="78">
        <f t="shared" si="2"/>
        <v>109.32</v>
      </c>
      <c r="AH6" s="78">
        <f t="shared" si="2"/>
        <v>108.33</v>
      </c>
      <c r="AI6" s="70" t="str">
        <f>IF(AI7="","",IF(AI7="-","【-】","【"&amp;SUBSTITUTE(TEXT(AI7,"#,##0.00"),"-","△")&amp;"】"))</f>
        <v>【106.11】</v>
      </c>
      <c r="AJ6" s="70">
        <f t="shared" ref="AJ6:AS6" si="3">IF(AJ7="",NA(),AJ7)</f>
        <v>0</v>
      </c>
      <c r="AK6" s="70">
        <f t="shared" si="3"/>
        <v>0</v>
      </c>
      <c r="AL6" s="70">
        <f t="shared" si="3"/>
        <v>0</v>
      </c>
      <c r="AM6" s="78">
        <f t="shared" si="3"/>
        <v>1.07</v>
      </c>
      <c r="AN6" s="78">
        <f t="shared" si="3"/>
        <v>0.62</v>
      </c>
      <c r="AO6" s="78">
        <f t="shared" si="3"/>
        <v>2.36</v>
      </c>
      <c r="AP6" s="78">
        <f t="shared" si="3"/>
        <v>2.0699999999999998</v>
      </c>
      <c r="AQ6" s="78">
        <f t="shared" si="3"/>
        <v>5.97</v>
      </c>
      <c r="AR6" s="78">
        <f t="shared" si="3"/>
        <v>1.54</v>
      </c>
      <c r="AS6" s="78">
        <f t="shared" si="3"/>
        <v>1.28</v>
      </c>
      <c r="AT6" s="70" t="str">
        <f>IF(AT7="","",IF(AT7="-","【-】","【"&amp;SUBSTITUTE(TEXT(AT7,"#,##0.00"),"-","△")&amp;"】"))</f>
        <v>【3.15】</v>
      </c>
      <c r="AU6" s="78">
        <f t="shared" ref="AU6:BD6" si="4">IF(AU7="",NA(),AU7)</f>
        <v>63.94</v>
      </c>
      <c r="AV6" s="78">
        <f t="shared" si="4"/>
        <v>62.41</v>
      </c>
      <c r="AW6" s="78">
        <f t="shared" si="4"/>
        <v>65.84</v>
      </c>
      <c r="AX6" s="78">
        <f t="shared" si="4"/>
        <v>61.81</v>
      </c>
      <c r="AY6" s="78">
        <f t="shared" si="4"/>
        <v>63.75</v>
      </c>
      <c r="AZ6" s="78">
        <f t="shared" si="4"/>
        <v>62.12</v>
      </c>
      <c r="BA6" s="78">
        <f t="shared" si="4"/>
        <v>61.57</v>
      </c>
      <c r="BB6" s="78">
        <f t="shared" si="4"/>
        <v>60.82</v>
      </c>
      <c r="BC6" s="78">
        <f t="shared" si="4"/>
        <v>63.48</v>
      </c>
      <c r="BD6" s="78">
        <f t="shared" si="4"/>
        <v>65.510000000000005</v>
      </c>
      <c r="BE6" s="70" t="str">
        <f>IF(BE7="","",IF(BE7="-","【-】","【"&amp;SUBSTITUTE(TEXT(BE7,"#,##0.00"),"-","△")&amp;"】"))</f>
        <v>【73.44】</v>
      </c>
      <c r="BF6" s="78">
        <f t="shared" ref="BF6:BO6" si="5">IF(BF7="",NA(),BF7)</f>
        <v>965.79</v>
      </c>
      <c r="BG6" s="78">
        <f t="shared" si="5"/>
        <v>977.6</v>
      </c>
      <c r="BH6" s="78">
        <f t="shared" si="5"/>
        <v>977.37</v>
      </c>
      <c r="BI6" s="78">
        <f t="shared" si="5"/>
        <v>973.33</v>
      </c>
      <c r="BJ6" s="78">
        <f t="shared" si="5"/>
        <v>886.15</v>
      </c>
      <c r="BK6" s="78">
        <f t="shared" si="5"/>
        <v>875.53</v>
      </c>
      <c r="BL6" s="78">
        <f t="shared" si="5"/>
        <v>867.39</v>
      </c>
      <c r="BM6" s="78">
        <f t="shared" si="5"/>
        <v>920.83</v>
      </c>
      <c r="BN6" s="78">
        <f t="shared" si="5"/>
        <v>874.02</v>
      </c>
      <c r="BO6" s="78">
        <f t="shared" si="5"/>
        <v>827.43</v>
      </c>
      <c r="BP6" s="70" t="str">
        <f>IF(BP7="","",IF(BP7="-","【-】","【"&amp;SUBSTITUTE(TEXT(BP7,"#,##0.00"),"-","△")&amp;"】"))</f>
        <v>【652.82】</v>
      </c>
      <c r="BQ6" s="78">
        <f t="shared" ref="BQ6:BZ6" si="6">IF(BQ7="",NA(),BQ7)</f>
        <v>89.1</v>
      </c>
      <c r="BR6" s="78">
        <f t="shared" si="6"/>
        <v>88.58</v>
      </c>
      <c r="BS6" s="78">
        <f t="shared" si="6"/>
        <v>87.09</v>
      </c>
      <c r="BT6" s="78">
        <f t="shared" si="6"/>
        <v>87.27</v>
      </c>
      <c r="BU6" s="78">
        <f t="shared" si="6"/>
        <v>88.1</v>
      </c>
      <c r="BV6" s="78">
        <f t="shared" si="6"/>
        <v>99.83</v>
      </c>
      <c r="BW6" s="78">
        <f t="shared" si="6"/>
        <v>100.91</v>
      </c>
      <c r="BX6" s="78">
        <f t="shared" si="6"/>
        <v>99.82</v>
      </c>
      <c r="BY6" s="78">
        <f t="shared" si="6"/>
        <v>100.32</v>
      </c>
      <c r="BZ6" s="78">
        <f t="shared" si="6"/>
        <v>99.71</v>
      </c>
      <c r="CA6" s="70" t="str">
        <f>IF(CA7="","",IF(CA7="-","【-】","【"&amp;SUBSTITUTE(TEXT(CA7,"#,##0.00"),"-","△")&amp;"】"))</f>
        <v>【97.61】</v>
      </c>
      <c r="CB6" s="78">
        <f t="shared" ref="CB6:CK6" si="7">IF(CB7="",NA(),CB7)</f>
        <v>150.18</v>
      </c>
      <c r="CC6" s="78">
        <f t="shared" si="7"/>
        <v>150.6</v>
      </c>
      <c r="CD6" s="78">
        <f t="shared" si="7"/>
        <v>151.41</v>
      </c>
      <c r="CE6" s="78">
        <f t="shared" si="7"/>
        <v>151.24</v>
      </c>
      <c r="CF6" s="78">
        <f t="shared" si="7"/>
        <v>151.01</v>
      </c>
      <c r="CG6" s="78">
        <f t="shared" si="7"/>
        <v>158.94</v>
      </c>
      <c r="CH6" s="78">
        <f t="shared" si="7"/>
        <v>158.04</v>
      </c>
      <c r="CI6" s="78">
        <f t="shared" si="7"/>
        <v>156.77000000000001</v>
      </c>
      <c r="CJ6" s="78">
        <f t="shared" si="7"/>
        <v>157.63999999999999</v>
      </c>
      <c r="CK6" s="78">
        <f t="shared" si="7"/>
        <v>159.59</v>
      </c>
      <c r="CL6" s="70" t="str">
        <f>IF(CL7="","",IF(CL7="-","【-】","【"&amp;SUBSTITUTE(TEXT(CL7,"#,##0.00"),"-","△")&amp;"】"))</f>
        <v>【138.29】</v>
      </c>
      <c r="CM6" s="78">
        <f t="shared" ref="CM6:CV6" si="8">IF(CM7="",NA(),CM7)</f>
        <v>68.84</v>
      </c>
      <c r="CN6" s="78">
        <f t="shared" si="8"/>
        <v>68.81</v>
      </c>
      <c r="CO6" s="78">
        <f t="shared" si="8"/>
        <v>65.92</v>
      </c>
      <c r="CP6" s="78">
        <f t="shared" si="8"/>
        <v>68.81</v>
      </c>
      <c r="CQ6" s="78">
        <f t="shared" si="8"/>
        <v>69.17</v>
      </c>
      <c r="CR6" s="78">
        <f t="shared" si="8"/>
        <v>67.069999999999993</v>
      </c>
      <c r="CS6" s="78">
        <f t="shared" si="8"/>
        <v>66.78</v>
      </c>
      <c r="CT6" s="78">
        <f t="shared" si="8"/>
        <v>67</v>
      </c>
      <c r="CU6" s="78">
        <f t="shared" si="8"/>
        <v>66.650000000000006</v>
      </c>
      <c r="CV6" s="78">
        <f t="shared" si="8"/>
        <v>64.45</v>
      </c>
      <c r="CW6" s="70" t="str">
        <f>IF(CW7="","",IF(CW7="-","【-】","【"&amp;SUBSTITUTE(TEXT(CW7,"#,##0.00"),"-","△")&amp;"】"))</f>
        <v>【59.10】</v>
      </c>
      <c r="CX6" s="78">
        <f t="shared" ref="CX6:DG6" si="9">IF(CX7="",NA(),CX7)</f>
        <v>93.15</v>
      </c>
      <c r="CY6" s="78">
        <f t="shared" si="9"/>
        <v>93.39</v>
      </c>
      <c r="CZ6" s="78">
        <f t="shared" si="9"/>
        <v>93.6</v>
      </c>
      <c r="DA6" s="78">
        <f t="shared" si="9"/>
        <v>93.73</v>
      </c>
      <c r="DB6" s="78">
        <f t="shared" si="9"/>
        <v>94.61</v>
      </c>
      <c r="DC6" s="78">
        <f t="shared" si="9"/>
        <v>93.96</v>
      </c>
      <c r="DD6" s="78">
        <f t="shared" si="9"/>
        <v>94.06</v>
      </c>
      <c r="DE6" s="78">
        <f t="shared" si="9"/>
        <v>94.41</v>
      </c>
      <c r="DF6" s="78">
        <f t="shared" si="9"/>
        <v>94.43</v>
      </c>
      <c r="DG6" s="78">
        <f t="shared" si="9"/>
        <v>94.58</v>
      </c>
      <c r="DH6" s="70" t="str">
        <f>IF(DH7="","",IF(DH7="-","【-】","【"&amp;SUBSTITUTE(TEXT(DH7,"#,##0.00"),"-","△")&amp;"】"))</f>
        <v>【95.82】</v>
      </c>
      <c r="DI6" s="78">
        <f t="shared" ref="DI6:DR6" si="10">IF(DI7="",NA(),DI7)</f>
        <v>33.32</v>
      </c>
      <c r="DJ6" s="78">
        <f t="shared" si="10"/>
        <v>35.25</v>
      </c>
      <c r="DK6" s="78">
        <f t="shared" si="10"/>
        <v>37</v>
      </c>
      <c r="DL6" s="78">
        <f t="shared" si="10"/>
        <v>38.840000000000003</v>
      </c>
      <c r="DM6" s="78">
        <f t="shared" si="10"/>
        <v>40.520000000000003</v>
      </c>
      <c r="DN6" s="78">
        <f t="shared" si="10"/>
        <v>33.090000000000003</v>
      </c>
      <c r="DO6" s="78">
        <f t="shared" si="10"/>
        <v>34.33</v>
      </c>
      <c r="DP6" s="78">
        <f t="shared" si="10"/>
        <v>34.15</v>
      </c>
      <c r="DQ6" s="78">
        <f t="shared" si="10"/>
        <v>35.53</v>
      </c>
      <c r="DR6" s="78">
        <f t="shared" si="10"/>
        <v>37.51</v>
      </c>
      <c r="DS6" s="70" t="str">
        <f>IF(DS7="","",IF(DS7="-","【-】","【"&amp;SUBSTITUTE(TEXT(DS7,"#,##0.00"),"-","△")&amp;"】"))</f>
        <v>【39.74】</v>
      </c>
      <c r="DT6" s="78">
        <f t="shared" ref="DT6:EC6" si="11">IF(DT7="",NA(),DT7)</f>
        <v>3.31</v>
      </c>
      <c r="DU6" s="78">
        <f t="shared" si="11"/>
        <v>3.27</v>
      </c>
      <c r="DV6" s="78">
        <f t="shared" si="11"/>
        <v>3.23</v>
      </c>
      <c r="DW6" s="78">
        <f t="shared" si="11"/>
        <v>4.46</v>
      </c>
      <c r="DX6" s="78">
        <f t="shared" si="11"/>
        <v>4.53</v>
      </c>
      <c r="DY6" s="78">
        <f t="shared" si="11"/>
        <v>5.04</v>
      </c>
      <c r="DZ6" s="78">
        <f t="shared" si="11"/>
        <v>5.1100000000000003</v>
      </c>
      <c r="EA6" s="78">
        <f t="shared" si="11"/>
        <v>5.18</v>
      </c>
      <c r="EB6" s="78">
        <f t="shared" si="11"/>
        <v>6.01</v>
      </c>
      <c r="EC6" s="78">
        <f t="shared" si="11"/>
        <v>6.84</v>
      </c>
      <c r="ED6" s="70" t="str">
        <f>IF(ED7="","",IF(ED7="-","【-】","【"&amp;SUBSTITUTE(TEXT(ED7,"#,##0.00"),"-","△")&amp;"】"))</f>
        <v>【7.62】</v>
      </c>
      <c r="EE6" s="78">
        <f t="shared" ref="EE6:EN6" si="12">IF(EE7="",NA(),EE7)</f>
        <v>9.e-002</v>
      </c>
      <c r="EF6" s="78">
        <f t="shared" si="12"/>
        <v>9.e-002</v>
      </c>
      <c r="EG6" s="70">
        <f t="shared" si="12"/>
        <v>0</v>
      </c>
      <c r="EH6" s="78">
        <f t="shared" si="12"/>
        <v>0.13</v>
      </c>
      <c r="EI6" s="78">
        <f t="shared" si="12"/>
        <v>0.14000000000000001</v>
      </c>
      <c r="EJ6" s="78">
        <f t="shared" si="12"/>
        <v>0.25</v>
      </c>
      <c r="EK6" s="78">
        <f t="shared" si="12"/>
        <v>0.21</v>
      </c>
      <c r="EL6" s="78">
        <f t="shared" si="12"/>
        <v>0.33</v>
      </c>
      <c r="EM6" s="78">
        <f t="shared" si="12"/>
        <v>0.22</v>
      </c>
      <c r="EN6" s="78">
        <f t="shared" si="12"/>
        <v>0.23</v>
      </c>
      <c r="EO6" s="70" t="str">
        <f>IF(EO7="","",IF(EO7="-","【-】","【"&amp;SUBSTITUTE(TEXT(EO7,"#,##0.00"),"-","△")&amp;"】"))</f>
        <v>【0.23】</v>
      </c>
    </row>
    <row r="7" spans="1:148" s="55" customFormat="1">
      <c r="A7" s="56"/>
      <c r="B7" s="62">
        <v>2022</v>
      </c>
      <c r="C7" s="62">
        <v>452017</v>
      </c>
      <c r="D7" s="62">
        <v>46</v>
      </c>
      <c r="E7" s="62">
        <v>17</v>
      </c>
      <c r="F7" s="62">
        <v>1</v>
      </c>
      <c r="G7" s="62">
        <v>0</v>
      </c>
      <c r="H7" s="62" t="s">
        <v>96</v>
      </c>
      <c r="I7" s="62" t="s">
        <v>97</v>
      </c>
      <c r="J7" s="62" t="s">
        <v>98</v>
      </c>
      <c r="K7" s="62" t="s">
        <v>99</v>
      </c>
      <c r="L7" s="62" t="s">
        <v>100</v>
      </c>
      <c r="M7" s="62" t="s">
        <v>101</v>
      </c>
      <c r="N7" s="71" t="s">
        <v>102</v>
      </c>
      <c r="O7" s="71">
        <v>56.13</v>
      </c>
      <c r="P7" s="71">
        <v>89.2</v>
      </c>
      <c r="Q7" s="71">
        <v>76.650000000000006</v>
      </c>
      <c r="R7" s="71">
        <v>2386</v>
      </c>
      <c r="S7" s="71">
        <v>399576</v>
      </c>
      <c r="T7" s="71">
        <v>643.57000000000005</v>
      </c>
      <c r="U7" s="71">
        <v>620.87</v>
      </c>
      <c r="V7" s="71">
        <v>354910</v>
      </c>
      <c r="W7" s="71">
        <v>73.56</v>
      </c>
      <c r="X7" s="71">
        <v>4824.7700000000004</v>
      </c>
      <c r="Y7" s="71">
        <v>100.63</v>
      </c>
      <c r="Z7" s="71">
        <v>101.24</v>
      </c>
      <c r="AA7" s="71">
        <v>100.97</v>
      </c>
      <c r="AB7" s="71">
        <v>98.56</v>
      </c>
      <c r="AC7" s="71">
        <v>100.72</v>
      </c>
      <c r="AD7" s="71">
        <v>110.01</v>
      </c>
      <c r="AE7" s="71">
        <v>111.12</v>
      </c>
      <c r="AF7" s="71">
        <v>109.58</v>
      </c>
      <c r="AG7" s="71">
        <v>109.32</v>
      </c>
      <c r="AH7" s="71">
        <v>108.33</v>
      </c>
      <c r="AI7" s="71">
        <v>106.11</v>
      </c>
      <c r="AJ7" s="71">
        <v>0</v>
      </c>
      <c r="AK7" s="71">
        <v>0</v>
      </c>
      <c r="AL7" s="71">
        <v>0</v>
      </c>
      <c r="AM7" s="71">
        <v>1.07</v>
      </c>
      <c r="AN7" s="71">
        <v>0.62</v>
      </c>
      <c r="AO7" s="71">
        <v>2.36</v>
      </c>
      <c r="AP7" s="71">
        <v>2.0699999999999998</v>
      </c>
      <c r="AQ7" s="71">
        <v>5.97</v>
      </c>
      <c r="AR7" s="71">
        <v>1.54</v>
      </c>
      <c r="AS7" s="71">
        <v>1.28</v>
      </c>
      <c r="AT7" s="71">
        <v>3.15</v>
      </c>
      <c r="AU7" s="71">
        <v>63.94</v>
      </c>
      <c r="AV7" s="71">
        <v>62.41</v>
      </c>
      <c r="AW7" s="71">
        <v>65.84</v>
      </c>
      <c r="AX7" s="71">
        <v>61.81</v>
      </c>
      <c r="AY7" s="71">
        <v>63.75</v>
      </c>
      <c r="AZ7" s="71">
        <v>62.12</v>
      </c>
      <c r="BA7" s="71">
        <v>61.57</v>
      </c>
      <c r="BB7" s="71">
        <v>60.82</v>
      </c>
      <c r="BC7" s="71">
        <v>63.48</v>
      </c>
      <c r="BD7" s="71">
        <v>65.510000000000005</v>
      </c>
      <c r="BE7" s="71">
        <v>73.44</v>
      </c>
      <c r="BF7" s="71">
        <v>965.79</v>
      </c>
      <c r="BG7" s="71">
        <v>977.6</v>
      </c>
      <c r="BH7" s="71">
        <v>977.37</v>
      </c>
      <c r="BI7" s="71">
        <v>973.33</v>
      </c>
      <c r="BJ7" s="71">
        <v>886.15</v>
      </c>
      <c r="BK7" s="71">
        <v>875.53</v>
      </c>
      <c r="BL7" s="71">
        <v>867.39</v>
      </c>
      <c r="BM7" s="71">
        <v>920.83</v>
      </c>
      <c r="BN7" s="71">
        <v>874.02</v>
      </c>
      <c r="BO7" s="71">
        <v>827.43</v>
      </c>
      <c r="BP7" s="71">
        <v>652.82000000000005</v>
      </c>
      <c r="BQ7" s="71">
        <v>89.1</v>
      </c>
      <c r="BR7" s="71">
        <v>88.58</v>
      </c>
      <c r="BS7" s="71">
        <v>87.09</v>
      </c>
      <c r="BT7" s="71">
        <v>87.27</v>
      </c>
      <c r="BU7" s="71">
        <v>88.1</v>
      </c>
      <c r="BV7" s="71">
        <v>99.83</v>
      </c>
      <c r="BW7" s="71">
        <v>100.91</v>
      </c>
      <c r="BX7" s="71">
        <v>99.82</v>
      </c>
      <c r="BY7" s="71">
        <v>100.32</v>
      </c>
      <c r="BZ7" s="71">
        <v>99.71</v>
      </c>
      <c r="CA7" s="71">
        <v>97.61</v>
      </c>
      <c r="CB7" s="71">
        <v>150.18</v>
      </c>
      <c r="CC7" s="71">
        <v>150.6</v>
      </c>
      <c r="CD7" s="71">
        <v>151.41</v>
      </c>
      <c r="CE7" s="71">
        <v>151.24</v>
      </c>
      <c r="CF7" s="71">
        <v>151.01</v>
      </c>
      <c r="CG7" s="71">
        <v>158.94</v>
      </c>
      <c r="CH7" s="71">
        <v>158.04</v>
      </c>
      <c r="CI7" s="71">
        <v>156.77000000000001</v>
      </c>
      <c r="CJ7" s="71">
        <v>157.63999999999999</v>
      </c>
      <c r="CK7" s="71">
        <v>159.59</v>
      </c>
      <c r="CL7" s="71">
        <v>138.29</v>
      </c>
      <c r="CM7" s="71">
        <v>68.84</v>
      </c>
      <c r="CN7" s="71">
        <v>68.81</v>
      </c>
      <c r="CO7" s="71">
        <v>65.92</v>
      </c>
      <c r="CP7" s="71">
        <v>68.81</v>
      </c>
      <c r="CQ7" s="71">
        <v>69.17</v>
      </c>
      <c r="CR7" s="71">
        <v>67.069999999999993</v>
      </c>
      <c r="CS7" s="71">
        <v>66.78</v>
      </c>
      <c r="CT7" s="71">
        <v>67</v>
      </c>
      <c r="CU7" s="71">
        <v>66.650000000000006</v>
      </c>
      <c r="CV7" s="71">
        <v>64.45</v>
      </c>
      <c r="CW7" s="71">
        <v>59.1</v>
      </c>
      <c r="CX7" s="71">
        <v>93.15</v>
      </c>
      <c r="CY7" s="71">
        <v>93.39</v>
      </c>
      <c r="CZ7" s="71">
        <v>93.6</v>
      </c>
      <c r="DA7" s="71">
        <v>93.73</v>
      </c>
      <c r="DB7" s="71">
        <v>94.61</v>
      </c>
      <c r="DC7" s="71">
        <v>93.96</v>
      </c>
      <c r="DD7" s="71">
        <v>94.06</v>
      </c>
      <c r="DE7" s="71">
        <v>94.41</v>
      </c>
      <c r="DF7" s="71">
        <v>94.43</v>
      </c>
      <c r="DG7" s="71">
        <v>94.58</v>
      </c>
      <c r="DH7" s="71">
        <v>95.82</v>
      </c>
      <c r="DI7" s="71">
        <v>33.32</v>
      </c>
      <c r="DJ7" s="71">
        <v>35.25</v>
      </c>
      <c r="DK7" s="71">
        <v>37</v>
      </c>
      <c r="DL7" s="71">
        <v>38.840000000000003</v>
      </c>
      <c r="DM7" s="71">
        <v>40.520000000000003</v>
      </c>
      <c r="DN7" s="71">
        <v>33.090000000000003</v>
      </c>
      <c r="DO7" s="71">
        <v>34.33</v>
      </c>
      <c r="DP7" s="71">
        <v>34.15</v>
      </c>
      <c r="DQ7" s="71">
        <v>35.53</v>
      </c>
      <c r="DR7" s="71">
        <v>37.51</v>
      </c>
      <c r="DS7" s="71">
        <v>39.74</v>
      </c>
      <c r="DT7" s="71">
        <v>3.31</v>
      </c>
      <c r="DU7" s="71">
        <v>3.27</v>
      </c>
      <c r="DV7" s="71">
        <v>3.23</v>
      </c>
      <c r="DW7" s="71">
        <v>4.46</v>
      </c>
      <c r="DX7" s="71">
        <v>4.53</v>
      </c>
      <c r="DY7" s="71">
        <v>5.04</v>
      </c>
      <c r="DZ7" s="71">
        <v>5.1100000000000003</v>
      </c>
      <c r="EA7" s="71">
        <v>5.18</v>
      </c>
      <c r="EB7" s="71">
        <v>6.01</v>
      </c>
      <c r="EC7" s="71">
        <v>6.84</v>
      </c>
      <c r="ED7" s="71">
        <v>7.62</v>
      </c>
      <c r="EE7" s="71">
        <v>9.e-002</v>
      </c>
      <c r="EF7" s="71">
        <v>9.e-002</v>
      </c>
      <c r="EG7" s="71">
        <v>0</v>
      </c>
      <c r="EH7" s="71">
        <v>0.13</v>
      </c>
      <c r="EI7" s="71">
        <v>0.14000000000000001</v>
      </c>
      <c r="EJ7" s="71">
        <v>0.25</v>
      </c>
      <c r="EK7" s="71">
        <v>0.21</v>
      </c>
      <c r="EL7" s="71">
        <v>0.33</v>
      </c>
      <c r="EM7" s="71">
        <v>0.22</v>
      </c>
      <c r="EN7" s="71">
        <v>0.23</v>
      </c>
      <c r="EO7" s="71">
        <v>0.23</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30</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108</v>
      </c>
    </row>
    <row r="12" spans="1:148">
      <c r="B12">
        <v>1</v>
      </c>
      <c r="C12">
        <v>1</v>
      </c>
      <c r="D12">
        <v>2</v>
      </c>
      <c r="E12">
        <v>3</v>
      </c>
      <c r="F12">
        <v>4</v>
      </c>
      <c r="G12" t="s">
        <v>109</v>
      </c>
    </row>
    <row r="13" spans="1:148">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2023-12-12T00:52:14Z</dcterms:created>
  <dcterms:modified xsi:type="dcterms:W3CDTF">2024-02-26T02:23:00Z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2024-02-26T02:23:00Z</vt:filetime>
  </property>
</Properties>
</file>