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72.17.66.231\財政課\財政係\公営企業決算等\R5_県通知・調査関係（準公決算以外）\通知・メール等\★調査回答\済49_【0202〆切】公営企業に係る「経営比較分析表」の分析等について\06_再提出\"/>
    </mc:Choice>
  </mc:AlternateContent>
  <workbookProtection workbookAlgorithmName="SHA-512" workbookHashValue="x8l7YmMjyFgo/fprnswjobkzjh7ARMjF06Qyqe6Ivxk72hHLSm0cigrnhmc79F0lgpES3IrX/jcaJNK5NWFGrg==" workbookSaltValue="MTf5rsOmvX9/7a0HDa7M4Q==" workbookSpinCount="100000" lockStructure="1"/>
  <bookViews>
    <workbookView xWindow="0" yWindow="0" windowWidth="28800" windowHeight="13035"/>
  </bookViews>
  <sheets>
    <sheet name="法適用_下水道事業" sheetId="4" r:id="rId1"/>
    <sheet name="データ" sheetId="5" state="hidden" r:id="rId2"/>
  </sheet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AL10" i="4" s="1"/>
  <c r="U6" i="5"/>
  <c r="BB8" i="4" s="1"/>
  <c r="T6" i="5"/>
  <c r="S6" i="5"/>
  <c r="AL8" i="4" s="1"/>
  <c r="R6" i="5"/>
  <c r="AD10" i="4" s="1"/>
  <c r="Q6" i="5"/>
  <c r="P6" i="5"/>
  <c r="O6" i="5"/>
  <c r="N6" i="5"/>
  <c r="B10" i="4" s="1"/>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I85" i="4"/>
  <c r="H85" i="4"/>
  <c r="G85" i="4"/>
  <c r="BB10" i="4"/>
  <c r="AT10" i="4"/>
  <c r="W10" i="4"/>
  <c r="P10" i="4"/>
  <c r="I10" i="4"/>
  <c r="AT8" i="4"/>
  <c r="AD8" i="4"/>
  <c r="W8" i="4"/>
  <c r="P8" i="4"/>
  <c r="B8" i="4"/>
  <c r="B6" i="4"/>
</calcChain>
</file>

<file path=xl/sharedStrings.xml><?xml version="1.0" encoding="utf-8"?>
<sst xmlns="http://schemas.openxmlformats.org/spreadsheetml/2006/main" count="231" uniqueCount="115">
  <si>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</si>
  <si>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</si>
  <si>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</si>
  <si>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</si>
  <si>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</si>
  <si>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</si>
  <si>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</si>
  <si>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</si>
  <si>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</si>
  <si>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</si>
  <si>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</si>
  <si>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</si>
  <si>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</si>
  <si>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</si>
  <si>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</si>
  <si>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</si>
  <si>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</si>
  <si>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</si>
  <si>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</si>
  <si>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</si>
  <si>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</si>
  <si>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</si>
  <si>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</si>
  <si>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</si>
  <si>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</si>
  <si>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</si>
  <si>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</si>
  <si>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</si>
  <si>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</si>
  <si>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</si>
  <si>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</si>
  <si>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</si>
  <si>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</si>
  <si>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</si>
  <si>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</si>
  <si>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</si>
  <si>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</si>
  <si>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</si>
  <si>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</si>
  <si>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</si>
  <si>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</si>
  <si>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</si>
  <si>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</si>
  <si>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</si>
  <si>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</si>
  <si>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</si>
  <si>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</si>
  <si>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</si>
  <si>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</si>
  <si>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</si>
  <si>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</si>
  <si>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</si>
  <si>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</si>
  <si>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</si>
  <si>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</si>
  <si>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</si>
  <si>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</si>
  <si>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</si>
  <si>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</si>
  <si>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</si>
  <si>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</si>
  <si>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</si>
  <si>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</si>
  <si>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</si>
  <si>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</si>
  <si>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</si>
  <si>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</si>
  <si>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</si>
  <si>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</si>
  <si>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</si>
  <si>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</si>
  <si>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</si>
  <si>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</si>
  <si>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</si>
  <si>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</si>
  <si>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</si>
  <si>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</si>
  <si>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</si>
  <si>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</si>
  <si>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</si>
  <si>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</si>
  <si>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</si>
  <si>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</si>
  <si>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</si>
  <si>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</si>
  <si>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</si>
  <si>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</si>
  <si>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</si>
  <si>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</si>
  <si>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</si>
  <si>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</si>
  <si>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</si>
  <si>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</si>
  <si>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</si>
  <si>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</si>
  <si>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宮崎県　都城市</t>
  </si>
  <si>
    <t>法適用</t>
  </si>
  <si>
    <t>下水道事業</t>
  </si>
  <si>
    <t>公共下水道</t>
  </si>
  <si>
    <t>Bd1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</si>
  <si>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</si>
  <si>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</si>
  <si>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</si>
  <si>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</si>
  <si>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</si>
  <si>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</si>
  <si>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</si>
  <si>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</si>
  <si>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</si>
  <si>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</si>
  <si>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</si>
  <si>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</si>
  <si>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r>
      <t>　</t>
    </r>
    <r>
      <rPr>
        <sz val="11"/>
        <rFont val="ＭＳ ゴシック"/>
        <family val="3"/>
        <charset val="128"/>
      </rPr>
      <t>経常損益については、「経常収支比率」は100％を上回り、「累積欠損金」は令和４年度に解消され発生していません。
　「流動比率」が類似団体平均値より低く、「経費回収率」も100％を下回っていることから、より一層の水洗化の普及促進と経費の削減により資金確保を行う必要があります。
　「企業債残高対事業規模比率」が類似団体平均値に対し高い状況であるのは、管路施設及び処理施設の更新事業を実施しているためです。企業債残高の逓減を図りつつ事業を進めていく必要があります。
　「汚水処理原価」については、類似団体平均値を下回っていますが、老朽化した処理施設の改修及び修繕費用が数値を押し上げている状況ですので、現在、実施している処理施設の長寿命化事業をさらに推し進め、処理施設修繕費用を低減する必要があります。
　「施設利用率」が低いのは、処理区域の縮小見直しにより既存施設の処理能力と流入する汚水量との差が生じていることや、水洗化率が低いためです。
　「水洗化率」は類似団体平均値に対して低い状況にあります。これは、既存住宅において高齢者世帯の水洗化が進まないことが原因と考えられます。引き続き水洗化率の向上を図る必要があります。</t>
    </r>
    <rPh sb="25" eb="26">
      <t>ウワ</t>
    </rPh>
    <rPh sb="37" eb="39">
      <t>レイワ</t>
    </rPh>
    <rPh sb="40" eb="42">
      <t>ネンド</t>
    </rPh>
    <rPh sb="43" eb="45">
      <t>カイショウ</t>
    </rPh>
    <rPh sb="47" eb="49">
      <t>ハッセイ</t>
    </rPh>
    <rPh sb="69" eb="72">
      <t>ヘイキンチ</t>
    </rPh>
    <rPh sb="175" eb="177">
      <t>カンロ</t>
    </rPh>
    <rPh sb="177" eb="179">
      <t>シセツ</t>
    </rPh>
    <rPh sb="179" eb="180">
      <t>オヨ</t>
    </rPh>
    <rPh sb="255" eb="256">
      <t>シタ</t>
    </rPh>
    <rPh sb="364" eb="368">
      <t>ショリクイキ</t>
    </rPh>
    <rPh sb="369" eb="371">
      <t>シュクショウ</t>
    </rPh>
    <rPh sb="371" eb="373">
      <t>ミナオ</t>
    </rPh>
    <rPh sb="377" eb="379">
      <t>キゾン</t>
    </rPh>
    <rPh sb="382" eb="384">
      <t>ショリ</t>
    </rPh>
    <rPh sb="384" eb="386">
      <t>ノウリョク</t>
    </rPh>
    <rPh sb="387" eb="389">
      <t>リュウニュウ</t>
    </rPh>
    <rPh sb="391" eb="394">
      <t>オスイリョウ</t>
    </rPh>
    <rPh sb="396" eb="397">
      <t>サ</t>
    </rPh>
    <rPh sb="398" eb="399">
      <t>ショウ</t>
    </rPh>
    <phoneticPr fontId="4"/>
  </si>
  <si>
    <t>　各指標において類似団体平均値との比較で優位
な指標は少ない状況であります。
　水洗化率の向上を図ることで料金収入を増やすと
ともに、更なる経費の削減や財源確保を行うこと
で、企業債残高対事業規模比率、経常収支比率及び
経費回収率の改善を行う必要があります。
　また、老朽化した処理施設の長寿命化により投資
費用の低減を図るとともに、今後増加する老朽化し
た管渠の更新を計画的に進める必要があります。
　経営戦略については、平成28年度に策定し、令和３年度に改定を行っています。</t>
    <phoneticPr fontId="4"/>
  </si>
  <si>
    <r>
      <t>　</t>
    </r>
    <r>
      <rPr>
        <sz val="11"/>
        <color rgb="FFFF0000"/>
        <rFont val="ＭＳ ゴシック"/>
        <family val="3"/>
        <charset val="128"/>
      </rPr>
      <t>法定耐用年数を経過した管渠施設は現在ありませんが、今後発生が見込まれます。</t>
    </r>
    <r>
      <rPr>
        <sz val="11"/>
        <color theme="1"/>
        <rFont val="ＭＳ ゴシック"/>
        <family val="3"/>
        <charset val="128"/>
      </rPr>
      <t>「管渠改善率」は類似団体平均値を下回っています。ストックマネジメントに基づき、予算の平準化を図りながら実施していますが、今後も増加する老朽化した管渠の更新を計画的に実施する必要があります。</t>
    </r>
    <rPh sb="8" eb="10">
      <t>ケイカ</t>
    </rPh>
    <rPh sb="14" eb="16">
      <t>シセツ</t>
    </rPh>
    <rPh sb="17" eb="19">
      <t>ゲンザイ</t>
    </rPh>
    <rPh sb="26" eb="28">
      <t>コンゴ</t>
    </rPh>
    <rPh sb="28" eb="30">
      <t>ハッセイ</t>
    </rPh>
    <rPh sb="31" eb="33">
      <t>ミコ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</si>
</sst>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0.39</c:v>
                </c:pt>
                <c:pt idx="1">
                  <c:v>0.3</c:v>
                </c:pt>
                <c:pt idx="2">
                  <c:v>0.03</c:v>
                </c:pt>
                <c:pt idx="3" formatCode="#,##0.00;&quot;△&quot;#,##0.00">
                  <c:v>0</c:v>
                </c:pt>
                <c:pt idx="4">
                  <c:v>0.12</c:v>
                </c:pt>
              </c:numCache>
            </c:numRef>
          </c:val>
          <c:extLst xmlns:c16r2="http://schemas.microsoft.com/office/drawing/2015/06/chart">
            <c:ext xmlns:c16="http://schemas.microsoft.com/office/drawing/2014/chart" uri="{C3380CC4-5D6E-409C-BE32-E72D297353CC}">
              <c16:uniqueId val="{00000000-DEE4-4BCB-836A-B08DDBE8958A}"/>
            </c:ext>
          </c:extLst>
        </c:ser>
        <c:dLbls>
          <c:showLegendKey val="0"/>
          <c:showVal val="0"/>
          <c:showCatName val="0"/>
          <c:showSerName val="0"/>
          <c:showPercent val="0"/>
          <c:showBubbleSize val="0"/>
        </c:dLbls>
        <c:gapWidth val="150"/>
        <c:axId val="-607145440"/>
        <c:axId val="-607144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c:v>
                </c:pt>
                <c:pt idx="1">
                  <c:v>0.09</c:v>
                </c:pt>
                <c:pt idx="2">
                  <c:v>0.09</c:v>
                </c:pt>
                <c:pt idx="3">
                  <c:v>0.17</c:v>
                </c:pt>
                <c:pt idx="4">
                  <c:v>0.13</c:v>
                </c:pt>
              </c:numCache>
            </c:numRef>
          </c:val>
          <c:smooth val="0"/>
          <c:extLst xmlns:c16r2="http://schemas.microsoft.com/office/drawing/2015/06/chart">
            <c:ext xmlns:c16="http://schemas.microsoft.com/office/drawing/2014/chart" uri="{C3380CC4-5D6E-409C-BE32-E72D297353CC}">
              <c16:uniqueId val="{00000001-DEE4-4BCB-836A-B08DDBE8958A}"/>
            </c:ext>
          </c:extLst>
        </c:ser>
        <c:dLbls>
          <c:showLegendKey val="0"/>
          <c:showVal val="0"/>
          <c:showCatName val="0"/>
          <c:showSerName val="0"/>
          <c:showPercent val="0"/>
          <c:showBubbleSize val="0"/>
        </c:dLbls>
        <c:marker val="1"/>
        <c:smooth val="0"/>
        <c:axId val="-607145440"/>
        <c:axId val="-607144896"/>
      </c:lineChart>
      <c:dateAx>
        <c:axId val="-607145440"/>
        <c:scaling>
          <c:orientation val="minMax"/>
        </c:scaling>
        <c:delete val="1"/>
        <c:axPos val="b"/>
        <c:numFmt formatCode="&quot;H&quot;yy" sourceLinked="1"/>
        <c:majorTickMark val="none"/>
        <c:minorTickMark val="none"/>
        <c:tickLblPos val="none"/>
        <c:crossAx val="-607144896"/>
        <c:crosses val="autoZero"/>
        <c:auto val="1"/>
        <c:lblOffset val="100"/>
        <c:baseTimeUnit val="years"/>
      </c:dateAx>
      <c:valAx>
        <c:axId val="-607144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07145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50.18</c:v>
                </c:pt>
                <c:pt idx="1">
                  <c:v>49.33</c:v>
                </c:pt>
                <c:pt idx="2">
                  <c:v>48.74</c:v>
                </c:pt>
                <c:pt idx="3">
                  <c:v>47.86</c:v>
                </c:pt>
                <c:pt idx="4">
                  <c:v>53.09</c:v>
                </c:pt>
              </c:numCache>
            </c:numRef>
          </c:val>
          <c:extLst xmlns:c16r2="http://schemas.microsoft.com/office/drawing/2015/06/chart">
            <c:ext xmlns:c16="http://schemas.microsoft.com/office/drawing/2014/chart" uri="{C3380CC4-5D6E-409C-BE32-E72D297353CC}">
              <c16:uniqueId val="{00000000-01A8-4D6A-9603-073F3F43E515}"/>
            </c:ext>
          </c:extLst>
        </c:ser>
        <c:dLbls>
          <c:showLegendKey val="0"/>
          <c:showVal val="0"/>
          <c:showCatName val="0"/>
          <c:showSerName val="0"/>
          <c:showPercent val="0"/>
          <c:showBubbleSize val="0"/>
        </c:dLbls>
        <c:gapWidth val="150"/>
        <c:axId val="-480939680"/>
        <c:axId val="-480939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65.040000000000006</c:v>
                </c:pt>
                <c:pt idx="1">
                  <c:v>68.31</c:v>
                </c:pt>
                <c:pt idx="2">
                  <c:v>65.28</c:v>
                </c:pt>
                <c:pt idx="3">
                  <c:v>64.92</c:v>
                </c:pt>
                <c:pt idx="4">
                  <c:v>64.14</c:v>
                </c:pt>
              </c:numCache>
            </c:numRef>
          </c:val>
          <c:smooth val="0"/>
          <c:extLst xmlns:c16r2="http://schemas.microsoft.com/office/drawing/2015/06/chart">
            <c:ext xmlns:c16="http://schemas.microsoft.com/office/drawing/2014/chart" uri="{C3380CC4-5D6E-409C-BE32-E72D297353CC}">
              <c16:uniqueId val="{00000001-01A8-4D6A-9603-073F3F43E515}"/>
            </c:ext>
          </c:extLst>
        </c:ser>
        <c:dLbls>
          <c:showLegendKey val="0"/>
          <c:showVal val="0"/>
          <c:showCatName val="0"/>
          <c:showSerName val="0"/>
          <c:showPercent val="0"/>
          <c:showBubbleSize val="0"/>
        </c:dLbls>
        <c:marker val="1"/>
        <c:smooth val="0"/>
        <c:axId val="-480939680"/>
        <c:axId val="-480939136"/>
      </c:lineChart>
      <c:dateAx>
        <c:axId val="-480939680"/>
        <c:scaling>
          <c:orientation val="minMax"/>
        </c:scaling>
        <c:delete val="1"/>
        <c:axPos val="b"/>
        <c:numFmt formatCode="&quot;H&quot;yy" sourceLinked="1"/>
        <c:majorTickMark val="none"/>
        <c:minorTickMark val="none"/>
        <c:tickLblPos val="none"/>
        <c:crossAx val="-480939136"/>
        <c:crosses val="autoZero"/>
        <c:auto val="1"/>
        <c:lblOffset val="100"/>
        <c:baseTimeUnit val="years"/>
      </c:dateAx>
      <c:valAx>
        <c:axId val="-480939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0939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82.16</c:v>
                </c:pt>
                <c:pt idx="1">
                  <c:v>82.56</c:v>
                </c:pt>
                <c:pt idx="2">
                  <c:v>82.74</c:v>
                </c:pt>
                <c:pt idx="3">
                  <c:v>83.35</c:v>
                </c:pt>
                <c:pt idx="4">
                  <c:v>83.53</c:v>
                </c:pt>
              </c:numCache>
            </c:numRef>
          </c:val>
          <c:extLst xmlns:c16r2="http://schemas.microsoft.com/office/drawing/2015/06/chart">
            <c:ext xmlns:c16="http://schemas.microsoft.com/office/drawing/2014/chart" uri="{C3380CC4-5D6E-409C-BE32-E72D297353CC}">
              <c16:uniqueId val="{00000000-82DA-4BBF-9FBA-02EEB2E2E9F1}"/>
            </c:ext>
          </c:extLst>
        </c:ser>
        <c:dLbls>
          <c:showLegendKey val="0"/>
          <c:showVal val="0"/>
          <c:showCatName val="0"/>
          <c:showSerName val="0"/>
          <c:showPercent val="0"/>
          <c:showBubbleSize val="0"/>
        </c:dLbls>
        <c:gapWidth val="150"/>
        <c:axId val="-480929888"/>
        <c:axId val="-4809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92.55</c:v>
                </c:pt>
                <c:pt idx="1">
                  <c:v>92.62</c:v>
                </c:pt>
                <c:pt idx="2">
                  <c:v>92.72</c:v>
                </c:pt>
                <c:pt idx="3">
                  <c:v>92.88</c:v>
                </c:pt>
                <c:pt idx="4">
                  <c:v>92.9</c:v>
                </c:pt>
              </c:numCache>
            </c:numRef>
          </c:val>
          <c:smooth val="0"/>
          <c:extLst xmlns:c16r2="http://schemas.microsoft.com/office/drawing/2015/06/chart">
            <c:ext xmlns:c16="http://schemas.microsoft.com/office/drawing/2014/chart" uri="{C3380CC4-5D6E-409C-BE32-E72D297353CC}">
              <c16:uniqueId val="{00000001-82DA-4BBF-9FBA-02EEB2E2E9F1}"/>
            </c:ext>
          </c:extLst>
        </c:ser>
        <c:dLbls>
          <c:showLegendKey val="0"/>
          <c:showVal val="0"/>
          <c:showCatName val="0"/>
          <c:showSerName val="0"/>
          <c:showPercent val="0"/>
          <c:showBubbleSize val="0"/>
        </c:dLbls>
        <c:marker val="1"/>
        <c:smooth val="0"/>
        <c:axId val="-480929888"/>
        <c:axId val="-480936960"/>
      </c:lineChart>
      <c:dateAx>
        <c:axId val="-480929888"/>
        <c:scaling>
          <c:orientation val="minMax"/>
        </c:scaling>
        <c:delete val="1"/>
        <c:axPos val="b"/>
        <c:numFmt formatCode="&quot;H&quot;yy" sourceLinked="1"/>
        <c:majorTickMark val="none"/>
        <c:minorTickMark val="none"/>
        <c:tickLblPos val="none"/>
        <c:crossAx val="-480936960"/>
        <c:crosses val="autoZero"/>
        <c:auto val="1"/>
        <c:lblOffset val="100"/>
        <c:baseTimeUnit val="years"/>
      </c:dateAx>
      <c:valAx>
        <c:axId val="-480936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0929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101.49</c:v>
                </c:pt>
                <c:pt idx="1">
                  <c:v>99.12</c:v>
                </c:pt>
                <c:pt idx="2">
                  <c:v>101.47</c:v>
                </c:pt>
                <c:pt idx="3">
                  <c:v>99.45</c:v>
                </c:pt>
                <c:pt idx="4">
                  <c:v>100.33</c:v>
                </c:pt>
              </c:numCache>
            </c:numRef>
          </c:val>
          <c:extLst xmlns:c16r2="http://schemas.microsoft.com/office/drawing/2015/06/chart">
            <c:ext xmlns:c16="http://schemas.microsoft.com/office/drawing/2014/chart" uri="{C3380CC4-5D6E-409C-BE32-E72D297353CC}">
              <c16:uniqueId val="{00000000-D26F-43AF-B1D3-6966D56EA942}"/>
            </c:ext>
          </c:extLst>
        </c:ser>
        <c:dLbls>
          <c:showLegendKey val="0"/>
          <c:showVal val="0"/>
          <c:showCatName val="0"/>
          <c:showSerName val="0"/>
          <c:showPercent val="0"/>
          <c:showBubbleSize val="0"/>
        </c:dLbls>
        <c:gapWidth val="150"/>
        <c:axId val="-773174512"/>
        <c:axId val="-773173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106.9</c:v>
                </c:pt>
                <c:pt idx="1">
                  <c:v>106.99</c:v>
                </c:pt>
                <c:pt idx="2">
                  <c:v>107.85</c:v>
                </c:pt>
                <c:pt idx="3">
                  <c:v>108.04</c:v>
                </c:pt>
                <c:pt idx="4">
                  <c:v>107.49</c:v>
                </c:pt>
              </c:numCache>
            </c:numRef>
          </c:val>
          <c:smooth val="0"/>
          <c:extLst xmlns:c16r2="http://schemas.microsoft.com/office/drawing/2015/06/chart">
            <c:ext xmlns:c16="http://schemas.microsoft.com/office/drawing/2014/chart" uri="{C3380CC4-5D6E-409C-BE32-E72D297353CC}">
              <c16:uniqueId val="{00000001-D26F-43AF-B1D3-6966D56EA942}"/>
            </c:ext>
          </c:extLst>
        </c:ser>
        <c:dLbls>
          <c:showLegendKey val="0"/>
          <c:showVal val="0"/>
          <c:showCatName val="0"/>
          <c:showSerName val="0"/>
          <c:showPercent val="0"/>
          <c:showBubbleSize val="0"/>
        </c:dLbls>
        <c:marker val="1"/>
        <c:smooth val="0"/>
        <c:axId val="-773174512"/>
        <c:axId val="-773173968"/>
      </c:lineChart>
      <c:dateAx>
        <c:axId val="-773174512"/>
        <c:scaling>
          <c:orientation val="minMax"/>
        </c:scaling>
        <c:delete val="1"/>
        <c:axPos val="b"/>
        <c:numFmt formatCode="&quot;H&quot;yy" sourceLinked="1"/>
        <c:majorTickMark val="none"/>
        <c:minorTickMark val="none"/>
        <c:tickLblPos val="none"/>
        <c:crossAx val="-773173968"/>
        <c:crosses val="autoZero"/>
        <c:auto val="1"/>
        <c:lblOffset val="100"/>
        <c:baseTimeUnit val="years"/>
      </c:dateAx>
      <c:valAx>
        <c:axId val="-773173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3174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8.15</c:v>
                </c:pt>
                <c:pt idx="1">
                  <c:v>11.64</c:v>
                </c:pt>
                <c:pt idx="2">
                  <c:v>15.16</c:v>
                </c:pt>
                <c:pt idx="3">
                  <c:v>18.309999999999999</c:v>
                </c:pt>
                <c:pt idx="4">
                  <c:v>21.72</c:v>
                </c:pt>
              </c:numCache>
            </c:numRef>
          </c:val>
          <c:extLst xmlns:c16r2="http://schemas.microsoft.com/office/drawing/2015/06/chart">
            <c:ext xmlns:c16="http://schemas.microsoft.com/office/drawing/2014/chart" uri="{C3380CC4-5D6E-409C-BE32-E72D297353CC}">
              <c16:uniqueId val="{00000000-9E64-4226-B611-CA1C979DFDD7}"/>
            </c:ext>
          </c:extLst>
        </c:ser>
        <c:dLbls>
          <c:showLegendKey val="0"/>
          <c:showVal val="0"/>
          <c:showCatName val="0"/>
          <c:showSerName val="0"/>
          <c:showPercent val="0"/>
          <c:showBubbleSize val="0"/>
        </c:dLbls>
        <c:gapWidth val="150"/>
        <c:axId val="-773172880"/>
        <c:axId val="-772859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26.13</c:v>
                </c:pt>
                <c:pt idx="1">
                  <c:v>26.36</c:v>
                </c:pt>
                <c:pt idx="2">
                  <c:v>23.79</c:v>
                </c:pt>
                <c:pt idx="3">
                  <c:v>25.66</c:v>
                </c:pt>
                <c:pt idx="4">
                  <c:v>27.46</c:v>
                </c:pt>
              </c:numCache>
            </c:numRef>
          </c:val>
          <c:smooth val="0"/>
          <c:extLst xmlns:c16r2="http://schemas.microsoft.com/office/drawing/2015/06/chart">
            <c:ext xmlns:c16="http://schemas.microsoft.com/office/drawing/2014/chart" uri="{C3380CC4-5D6E-409C-BE32-E72D297353CC}">
              <c16:uniqueId val="{00000001-9E64-4226-B611-CA1C979DFDD7}"/>
            </c:ext>
          </c:extLst>
        </c:ser>
        <c:dLbls>
          <c:showLegendKey val="0"/>
          <c:showVal val="0"/>
          <c:showCatName val="0"/>
          <c:showSerName val="0"/>
          <c:showPercent val="0"/>
          <c:showBubbleSize val="0"/>
        </c:dLbls>
        <c:marker val="1"/>
        <c:smooth val="0"/>
        <c:axId val="-773172880"/>
        <c:axId val="-772859040"/>
      </c:lineChart>
      <c:dateAx>
        <c:axId val="-773172880"/>
        <c:scaling>
          <c:orientation val="minMax"/>
        </c:scaling>
        <c:delete val="1"/>
        <c:axPos val="b"/>
        <c:numFmt formatCode="&quot;H&quot;yy" sourceLinked="1"/>
        <c:majorTickMark val="none"/>
        <c:minorTickMark val="none"/>
        <c:tickLblPos val="none"/>
        <c:crossAx val="-772859040"/>
        <c:crosses val="autoZero"/>
        <c:auto val="1"/>
        <c:lblOffset val="100"/>
        <c:baseTimeUnit val="years"/>
      </c:dateAx>
      <c:valAx>
        <c:axId val="-772859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3172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07D6-423D-A36D-A99B4DEE2B86}"/>
            </c:ext>
          </c:extLst>
        </c:ser>
        <c:dLbls>
          <c:showLegendKey val="0"/>
          <c:showVal val="0"/>
          <c:showCatName val="0"/>
          <c:showSerName val="0"/>
          <c:showPercent val="0"/>
          <c:showBubbleSize val="0"/>
        </c:dLbls>
        <c:gapWidth val="150"/>
        <c:axId val="-772852512"/>
        <c:axId val="-480926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1.03</c:v>
                </c:pt>
                <c:pt idx="1">
                  <c:v>1.43</c:v>
                </c:pt>
                <c:pt idx="2">
                  <c:v>1.22</c:v>
                </c:pt>
                <c:pt idx="3">
                  <c:v>1.61</c:v>
                </c:pt>
                <c:pt idx="4">
                  <c:v>2.08</c:v>
                </c:pt>
              </c:numCache>
            </c:numRef>
          </c:val>
          <c:smooth val="0"/>
          <c:extLst xmlns:c16r2="http://schemas.microsoft.com/office/drawing/2015/06/chart">
            <c:ext xmlns:c16="http://schemas.microsoft.com/office/drawing/2014/chart" uri="{C3380CC4-5D6E-409C-BE32-E72D297353CC}">
              <c16:uniqueId val="{00000001-07D6-423D-A36D-A99B4DEE2B86}"/>
            </c:ext>
          </c:extLst>
        </c:ser>
        <c:dLbls>
          <c:showLegendKey val="0"/>
          <c:showVal val="0"/>
          <c:showCatName val="0"/>
          <c:showSerName val="0"/>
          <c:showPercent val="0"/>
          <c:showBubbleSize val="0"/>
        </c:dLbls>
        <c:marker val="1"/>
        <c:smooth val="0"/>
        <c:axId val="-772852512"/>
        <c:axId val="-480926624"/>
      </c:lineChart>
      <c:dateAx>
        <c:axId val="-772852512"/>
        <c:scaling>
          <c:orientation val="minMax"/>
        </c:scaling>
        <c:delete val="1"/>
        <c:axPos val="b"/>
        <c:numFmt formatCode="&quot;H&quot;yy" sourceLinked="1"/>
        <c:majorTickMark val="none"/>
        <c:minorTickMark val="none"/>
        <c:tickLblPos val="none"/>
        <c:crossAx val="-480926624"/>
        <c:crosses val="autoZero"/>
        <c:auto val="1"/>
        <c:lblOffset val="100"/>
        <c:baseTimeUnit val="years"/>
      </c:dateAx>
      <c:valAx>
        <c:axId val="-480926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2852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formatCode="#,##0.00;&quot;△&quot;#,##0.00">
                  <c:v>0</c:v>
                </c:pt>
                <c:pt idx="1">
                  <c:v>1.62</c:v>
                </c:pt>
                <c:pt idx="2" formatCode="#,##0.00;&quot;△&quot;#,##0.00">
                  <c:v>0</c:v>
                </c:pt>
                <c:pt idx="3">
                  <c:v>0.4</c:v>
                </c:pt>
                <c:pt idx="4" formatCode="#,##0.00;&quot;△&quot;#,##0.00">
                  <c:v>0</c:v>
                </c:pt>
              </c:numCache>
            </c:numRef>
          </c:val>
          <c:extLst xmlns:c16r2="http://schemas.microsoft.com/office/drawing/2015/06/chart">
            <c:ext xmlns:c16="http://schemas.microsoft.com/office/drawing/2014/chart" uri="{C3380CC4-5D6E-409C-BE32-E72D297353CC}">
              <c16:uniqueId val="{00000000-9071-490A-9410-C5CEB6D9E5C0}"/>
            </c:ext>
          </c:extLst>
        </c:ser>
        <c:dLbls>
          <c:showLegendKey val="0"/>
          <c:showVal val="0"/>
          <c:showCatName val="0"/>
          <c:showSerName val="0"/>
          <c:showPercent val="0"/>
          <c:showBubbleSize val="0"/>
        </c:dLbls>
        <c:gapWidth val="150"/>
        <c:axId val="-480941312"/>
        <c:axId val="-480930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9.06</c:v>
                </c:pt>
                <c:pt idx="1">
                  <c:v>7.42</c:v>
                </c:pt>
                <c:pt idx="2">
                  <c:v>4.72</c:v>
                </c:pt>
                <c:pt idx="3">
                  <c:v>4.49</c:v>
                </c:pt>
                <c:pt idx="4">
                  <c:v>5.41</c:v>
                </c:pt>
              </c:numCache>
            </c:numRef>
          </c:val>
          <c:smooth val="0"/>
          <c:extLst xmlns:c16r2="http://schemas.microsoft.com/office/drawing/2015/06/chart">
            <c:ext xmlns:c16="http://schemas.microsoft.com/office/drawing/2014/chart" uri="{C3380CC4-5D6E-409C-BE32-E72D297353CC}">
              <c16:uniqueId val="{00000001-9071-490A-9410-C5CEB6D9E5C0}"/>
            </c:ext>
          </c:extLst>
        </c:ser>
        <c:dLbls>
          <c:showLegendKey val="0"/>
          <c:showVal val="0"/>
          <c:showCatName val="0"/>
          <c:showSerName val="0"/>
          <c:showPercent val="0"/>
          <c:showBubbleSize val="0"/>
        </c:dLbls>
        <c:marker val="1"/>
        <c:smooth val="0"/>
        <c:axId val="-480941312"/>
        <c:axId val="-480930432"/>
      </c:lineChart>
      <c:dateAx>
        <c:axId val="-480941312"/>
        <c:scaling>
          <c:orientation val="minMax"/>
        </c:scaling>
        <c:delete val="1"/>
        <c:axPos val="b"/>
        <c:numFmt formatCode="&quot;H&quot;yy" sourceLinked="1"/>
        <c:majorTickMark val="none"/>
        <c:minorTickMark val="none"/>
        <c:tickLblPos val="none"/>
        <c:crossAx val="-480930432"/>
        <c:crosses val="autoZero"/>
        <c:auto val="1"/>
        <c:lblOffset val="100"/>
        <c:baseTimeUnit val="years"/>
      </c:dateAx>
      <c:valAx>
        <c:axId val="-480930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0941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50.35</c:v>
                </c:pt>
                <c:pt idx="1">
                  <c:v>32.07</c:v>
                </c:pt>
                <c:pt idx="2">
                  <c:v>50.66</c:v>
                </c:pt>
                <c:pt idx="3">
                  <c:v>37.020000000000003</c:v>
                </c:pt>
                <c:pt idx="4">
                  <c:v>40.65</c:v>
                </c:pt>
              </c:numCache>
            </c:numRef>
          </c:val>
          <c:extLst xmlns:c16r2="http://schemas.microsoft.com/office/drawing/2015/06/chart">
            <c:ext xmlns:c16="http://schemas.microsoft.com/office/drawing/2014/chart" uri="{C3380CC4-5D6E-409C-BE32-E72D297353CC}">
              <c16:uniqueId val="{00000000-10D1-4D2F-84CB-1AB9CB474ADD}"/>
            </c:ext>
          </c:extLst>
        </c:ser>
        <c:dLbls>
          <c:showLegendKey val="0"/>
          <c:showVal val="0"/>
          <c:showCatName val="0"/>
          <c:showSerName val="0"/>
          <c:showPercent val="0"/>
          <c:showBubbleSize val="0"/>
        </c:dLbls>
        <c:gapWidth val="150"/>
        <c:axId val="-480934240"/>
        <c:axId val="-480941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76.31</c:v>
                </c:pt>
                <c:pt idx="1">
                  <c:v>68.180000000000007</c:v>
                </c:pt>
                <c:pt idx="2">
                  <c:v>67.930000000000007</c:v>
                </c:pt>
                <c:pt idx="3">
                  <c:v>68.53</c:v>
                </c:pt>
                <c:pt idx="4">
                  <c:v>69.180000000000007</c:v>
                </c:pt>
              </c:numCache>
            </c:numRef>
          </c:val>
          <c:smooth val="0"/>
          <c:extLst xmlns:c16r2="http://schemas.microsoft.com/office/drawing/2015/06/chart">
            <c:ext xmlns:c16="http://schemas.microsoft.com/office/drawing/2014/chart" uri="{C3380CC4-5D6E-409C-BE32-E72D297353CC}">
              <c16:uniqueId val="{00000001-10D1-4D2F-84CB-1AB9CB474ADD}"/>
            </c:ext>
          </c:extLst>
        </c:ser>
        <c:dLbls>
          <c:showLegendKey val="0"/>
          <c:showVal val="0"/>
          <c:showCatName val="0"/>
          <c:showSerName val="0"/>
          <c:showPercent val="0"/>
          <c:showBubbleSize val="0"/>
        </c:dLbls>
        <c:marker val="1"/>
        <c:smooth val="0"/>
        <c:axId val="-480934240"/>
        <c:axId val="-480941856"/>
      </c:lineChart>
      <c:dateAx>
        <c:axId val="-480934240"/>
        <c:scaling>
          <c:orientation val="minMax"/>
        </c:scaling>
        <c:delete val="1"/>
        <c:axPos val="b"/>
        <c:numFmt formatCode="&quot;H&quot;yy" sourceLinked="1"/>
        <c:majorTickMark val="none"/>
        <c:minorTickMark val="none"/>
        <c:tickLblPos val="none"/>
        <c:crossAx val="-480941856"/>
        <c:crosses val="autoZero"/>
        <c:auto val="1"/>
        <c:lblOffset val="100"/>
        <c:baseTimeUnit val="years"/>
      </c:dateAx>
      <c:valAx>
        <c:axId val="-480941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0934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1261.0899999999999</c:v>
                </c:pt>
                <c:pt idx="1">
                  <c:v>1205.08</c:v>
                </c:pt>
                <c:pt idx="2">
                  <c:v>1193.94</c:v>
                </c:pt>
                <c:pt idx="3">
                  <c:v>1164.99</c:v>
                </c:pt>
                <c:pt idx="4">
                  <c:v>1183.3900000000001</c:v>
                </c:pt>
              </c:numCache>
            </c:numRef>
          </c:val>
          <c:extLst xmlns:c16r2="http://schemas.microsoft.com/office/drawing/2015/06/chart">
            <c:ext xmlns:c16="http://schemas.microsoft.com/office/drawing/2014/chart" uri="{C3380CC4-5D6E-409C-BE32-E72D297353CC}">
              <c16:uniqueId val="{00000000-1B95-4445-B37C-0B303067EDBD}"/>
            </c:ext>
          </c:extLst>
        </c:ser>
        <c:dLbls>
          <c:showLegendKey val="0"/>
          <c:showVal val="0"/>
          <c:showCatName val="0"/>
          <c:showSerName val="0"/>
          <c:showPercent val="0"/>
          <c:showBubbleSize val="0"/>
        </c:dLbls>
        <c:gapWidth val="150"/>
        <c:axId val="-480940768"/>
        <c:axId val="-480934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820.36</c:v>
                </c:pt>
                <c:pt idx="1">
                  <c:v>847.44</c:v>
                </c:pt>
                <c:pt idx="2">
                  <c:v>857.88</c:v>
                </c:pt>
                <c:pt idx="3">
                  <c:v>825.1</c:v>
                </c:pt>
                <c:pt idx="4">
                  <c:v>789.87</c:v>
                </c:pt>
              </c:numCache>
            </c:numRef>
          </c:val>
          <c:smooth val="0"/>
          <c:extLst xmlns:c16r2="http://schemas.microsoft.com/office/drawing/2015/06/chart">
            <c:ext xmlns:c16="http://schemas.microsoft.com/office/drawing/2014/chart" uri="{C3380CC4-5D6E-409C-BE32-E72D297353CC}">
              <c16:uniqueId val="{00000001-1B95-4445-B37C-0B303067EDBD}"/>
            </c:ext>
          </c:extLst>
        </c:ser>
        <c:dLbls>
          <c:showLegendKey val="0"/>
          <c:showVal val="0"/>
          <c:showCatName val="0"/>
          <c:showSerName val="0"/>
          <c:showPercent val="0"/>
          <c:showBubbleSize val="0"/>
        </c:dLbls>
        <c:marker val="1"/>
        <c:smooth val="0"/>
        <c:axId val="-480940768"/>
        <c:axId val="-480934784"/>
      </c:lineChart>
      <c:dateAx>
        <c:axId val="-480940768"/>
        <c:scaling>
          <c:orientation val="minMax"/>
        </c:scaling>
        <c:delete val="1"/>
        <c:axPos val="b"/>
        <c:numFmt formatCode="&quot;H&quot;yy" sourceLinked="1"/>
        <c:majorTickMark val="none"/>
        <c:minorTickMark val="none"/>
        <c:tickLblPos val="none"/>
        <c:crossAx val="-480934784"/>
        <c:crosses val="autoZero"/>
        <c:auto val="1"/>
        <c:lblOffset val="100"/>
        <c:baseTimeUnit val="years"/>
      </c:dateAx>
      <c:valAx>
        <c:axId val="-480934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0940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97.37</c:v>
                </c:pt>
                <c:pt idx="1">
                  <c:v>98.52</c:v>
                </c:pt>
                <c:pt idx="2">
                  <c:v>98.6</c:v>
                </c:pt>
                <c:pt idx="3">
                  <c:v>97.94</c:v>
                </c:pt>
                <c:pt idx="4">
                  <c:v>98.73</c:v>
                </c:pt>
              </c:numCache>
            </c:numRef>
          </c:val>
          <c:extLst xmlns:c16r2="http://schemas.microsoft.com/office/drawing/2015/06/chart">
            <c:ext xmlns:c16="http://schemas.microsoft.com/office/drawing/2014/chart" uri="{C3380CC4-5D6E-409C-BE32-E72D297353CC}">
              <c16:uniqueId val="{00000000-4700-44D0-8D32-C090D65A260E}"/>
            </c:ext>
          </c:extLst>
        </c:ser>
        <c:dLbls>
          <c:showLegendKey val="0"/>
          <c:showVal val="0"/>
          <c:showCatName val="0"/>
          <c:showSerName val="0"/>
          <c:showPercent val="0"/>
          <c:showBubbleSize val="0"/>
        </c:dLbls>
        <c:gapWidth val="150"/>
        <c:axId val="-480933696"/>
        <c:axId val="-480927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95.4</c:v>
                </c:pt>
                <c:pt idx="1">
                  <c:v>94.69</c:v>
                </c:pt>
                <c:pt idx="2">
                  <c:v>94.97</c:v>
                </c:pt>
                <c:pt idx="3">
                  <c:v>97.07</c:v>
                </c:pt>
                <c:pt idx="4">
                  <c:v>98.06</c:v>
                </c:pt>
              </c:numCache>
            </c:numRef>
          </c:val>
          <c:smooth val="0"/>
          <c:extLst xmlns:c16r2="http://schemas.microsoft.com/office/drawing/2015/06/chart">
            <c:ext xmlns:c16="http://schemas.microsoft.com/office/drawing/2014/chart" uri="{C3380CC4-5D6E-409C-BE32-E72D297353CC}">
              <c16:uniqueId val="{00000001-4700-44D0-8D32-C090D65A260E}"/>
            </c:ext>
          </c:extLst>
        </c:ser>
        <c:dLbls>
          <c:showLegendKey val="0"/>
          <c:showVal val="0"/>
          <c:showCatName val="0"/>
          <c:showSerName val="0"/>
          <c:showPercent val="0"/>
          <c:showBubbleSize val="0"/>
        </c:dLbls>
        <c:marker val="1"/>
        <c:smooth val="0"/>
        <c:axId val="-480933696"/>
        <c:axId val="-480927168"/>
      </c:lineChart>
      <c:dateAx>
        <c:axId val="-480933696"/>
        <c:scaling>
          <c:orientation val="minMax"/>
        </c:scaling>
        <c:delete val="1"/>
        <c:axPos val="b"/>
        <c:numFmt formatCode="&quot;H&quot;yy" sourceLinked="1"/>
        <c:majorTickMark val="none"/>
        <c:minorTickMark val="none"/>
        <c:tickLblPos val="none"/>
        <c:crossAx val="-480927168"/>
        <c:crosses val="autoZero"/>
        <c:auto val="1"/>
        <c:lblOffset val="100"/>
        <c:baseTimeUnit val="years"/>
      </c:dateAx>
      <c:valAx>
        <c:axId val="-480927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0933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151.41999999999999</c:v>
                </c:pt>
                <c:pt idx="1">
                  <c:v>149.6</c:v>
                </c:pt>
                <c:pt idx="2">
                  <c:v>148.47</c:v>
                </c:pt>
                <c:pt idx="3">
                  <c:v>149.72</c:v>
                </c:pt>
                <c:pt idx="4">
                  <c:v>148.72</c:v>
                </c:pt>
              </c:numCache>
            </c:numRef>
          </c:val>
          <c:extLst xmlns:c16r2="http://schemas.microsoft.com/office/drawing/2015/06/chart">
            <c:ext xmlns:c16="http://schemas.microsoft.com/office/drawing/2014/chart" uri="{C3380CC4-5D6E-409C-BE32-E72D297353CC}">
              <c16:uniqueId val="{00000000-2BB4-4A20-B2C4-A675346371D0}"/>
            </c:ext>
          </c:extLst>
        </c:ser>
        <c:dLbls>
          <c:showLegendKey val="0"/>
          <c:showVal val="0"/>
          <c:showCatName val="0"/>
          <c:showSerName val="0"/>
          <c:showPercent val="0"/>
          <c:showBubbleSize val="0"/>
        </c:dLbls>
        <c:gapWidth val="150"/>
        <c:axId val="-480940224"/>
        <c:axId val="-480932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163.19999999999999</c:v>
                </c:pt>
                <c:pt idx="1">
                  <c:v>159.78</c:v>
                </c:pt>
                <c:pt idx="2">
                  <c:v>159.49</c:v>
                </c:pt>
                <c:pt idx="3">
                  <c:v>157.81</c:v>
                </c:pt>
                <c:pt idx="4">
                  <c:v>157.37</c:v>
                </c:pt>
              </c:numCache>
            </c:numRef>
          </c:val>
          <c:smooth val="0"/>
          <c:extLst xmlns:c16r2="http://schemas.microsoft.com/office/drawing/2015/06/chart">
            <c:ext xmlns:c16="http://schemas.microsoft.com/office/drawing/2014/chart" uri="{C3380CC4-5D6E-409C-BE32-E72D297353CC}">
              <c16:uniqueId val="{00000001-2BB4-4A20-B2C4-A675346371D0}"/>
            </c:ext>
          </c:extLst>
        </c:ser>
        <c:dLbls>
          <c:showLegendKey val="0"/>
          <c:showVal val="0"/>
          <c:showCatName val="0"/>
          <c:showSerName val="0"/>
          <c:showPercent val="0"/>
          <c:showBubbleSize val="0"/>
        </c:dLbls>
        <c:marker val="1"/>
        <c:smooth val="0"/>
        <c:axId val="-480940224"/>
        <c:axId val="-480932608"/>
      </c:lineChart>
      <c:dateAx>
        <c:axId val="-480940224"/>
        <c:scaling>
          <c:orientation val="minMax"/>
        </c:scaling>
        <c:delete val="1"/>
        <c:axPos val="b"/>
        <c:numFmt formatCode="&quot;H&quot;yy" sourceLinked="1"/>
        <c:majorTickMark val="none"/>
        <c:minorTickMark val="none"/>
        <c:tickLblPos val="none"/>
        <c:crossAx val="-480932608"/>
        <c:crosses val="autoZero"/>
        <c:auto val="1"/>
        <c:lblOffset val="100"/>
        <c:baseTimeUnit val="years"/>
      </c:dateAx>
      <c:valAx>
        <c:axId val="-480932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0940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13"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宮崎県　都城市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公共下水道</v>
      </c>
      <c r="Q8" s="40"/>
      <c r="R8" s="40"/>
      <c r="S8" s="40"/>
      <c r="T8" s="40"/>
      <c r="U8" s="40"/>
      <c r="V8" s="40"/>
      <c r="W8" s="40" t="str">
        <f>データ!L6</f>
        <v>Bd1</v>
      </c>
      <c r="X8" s="40"/>
      <c r="Y8" s="40"/>
      <c r="Z8" s="40"/>
      <c r="AA8" s="40"/>
      <c r="AB8" s="40"/>
      <c r="AC8" s="40"/>
      <c r="AD8" s="41" t="str">
        <f>データ!$M$6</f>
        <v>非設置</v>
      </c>
      <c r="AE8" s="41"/>
      <c r="AF8" s="41"/>
      <c r="AG8" s="41"/>
      <c r="AH8" s="41"/>
      <c r="AI8" s="41"/>
      <c r="AJ8" s="41"/>
      <c r="AK8" s="3"/>
      <c r="AL8" s="42">
        <f>データ!S6</f>
        <v>161605</v>
      </c>
      <c r="AM8" s="42"/>
      <c r="AN8" s="42"/>
      <c r="AO8" s="42"/>
      <c r="AP8" s="42"/>
      <c r="AQ8" s="42"/>
      <c r="AR8" s="42"/>
      <c r="AS8" s="42"/>
      <c r="AT8" s="35">
        <f>データ!T6</f>
        <v>653.36</v>
      </c>
      <c r="AU8" s="35"/>
      <c r="AV8" s="35"/>
      <c r="AW8" s="35"/>
      <c r="AX8" s="35"/>
      <c r="AY8" s="35"/>
      <c r="AZ8" s="35"/>
      <c r="BA8" s="35"/>
      <c r="BB8" s="35">
        <f>データ!U6</f>
        <v>247.34</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57.69</v>
      </c>
      <c r="J10" s="35"/>
      <c r="K10" s="35"/>
      <c r="L10" s="35"/>
      <c r="M10" s="35"/>
      <c r="N10" s="35"/>
      <c r="O10" s="35"/>
      <c r="P10" s="35">
        <f>データ!P6</f>
        <v>44.41</v>
      </c>
      <c r="Q10" s="35"/>
      <c r="R10" s="35"/>
      <c r="S10" s="35"/>
      <c r="T10" s="35"/>
      <c r="U10" s="35"/>
      <c r="V10" s="35"/>
      <c r="W10" s="35">
        <f>データ!Q6</f>
        <v>88.65</v>
      </c>
      <c r="X10" s="35"/>
      <c r="Y10" s="35"/>
      <c r="Z10" s="35"/>
      <c r="AA10" s="35"/>
      <c r="AB10" s="35"/>
      <c r="AC10" s="35"/>
      <c r="AD10" s="42">
        <f>データ!R6</f>
        <v>2743</v>
      </c>
      <c r="AE10" s="42"/>
      <c r="AF10" s="42"/>
      <c r="AG10" s="42"/>
      <c r="AH10" s="42"/>
      <c r="AI10" s="42"/>
      <c r="AJ10" s="42"/>
      <c r="AK10" s="2"/>
      <c r="AL10" s="42">
        <f>データ!V6</f>
        <v>71311</v>
      </c>
      <c r="AM10" s="42"/>
      <c r="AN10" s="42"/>
      <c r="AO10" s="42"/>
      <c r="AP10" s="42"/>
      <c r="AQ10" s="42"/>
      <c r="AR10" s="42"/>
      <c r="AS10" s="42"/>
      <c r="AT10" s="35">
        <f>データ!W6</f>
        <v>22.38</v>
      </c>
      <c r="AU10" s="35"/>
      <c r="AV10" s="35"/>
      <c r="AW10" s="35"/>
      <c r="AX10" s="35"/>
      <c r="AY10" s="35"/>
      <c r="AZ10" s="35"/>
      <c r="BA10" s="35"/>
      <c r="BB10" s="35">
        <f>データ!X6</f>
        <v>3186.37</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15">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112</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1" t="s">
        <v>114</v>
      </c>
      <c r="BM47" s="62"/>
      <c r="BN47" s="62"/>
      <c r="BO47" s="62"/>
      <c r="BP47" s="62"/>
      <c r="BQ47" s="62"/>
      <c r="BR47" s="62"/>
      <c r="BS47" s="62"/>
      <c r="BT47" s="62"/>
      <c r="BU47" s="62"/>
      <c r="BV47" s="62"/>
      <c r="BW47" s="62"/>
      <c r="BX47" s="62"/>
      <c r="BY47" s="62"/>
      <c r="BZ47" s="6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1"/>
      <c r="BM48" s="62"/>
      <c r="BN48" s="62"/>
      <c r="BO48" s="62"/>
      <c r="BP48" s="62"/>
      <c r="BQ48" s="62"/>
      <c r="BR48" s="62"/>
      <c r="BS48" s="62"/>
      <c r="BT48" s="62"/>
      <c r="BU48" s="62"/>
      <c r="BV48" s="62"/>
      <c r="BW48" s="62"/>
      <c r="BX48" s="62"/>
      <c r="BY48" s="62"/>
      <c r="BZ48" s="6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1"/>
      <c r="BM49" s="62"/>
      <c r="BN49" s="62"/>
      <c r="BO49" s="62"/>
      <c r="BP49" s="62"/>
      <c r="BQ49" s="62"/>
      <c r="BR49" s="62"/>
      <c r="BS49" s="62"/>
      <c r="BT49" s="62"/>
      <c r="BU49" s="62"/>
      <c r="BV49" s="62"/>
      <c r="BW49" s="62"/>
      <c r="BX49" s="62"/>
      <c r="BY49" s="62"/>
      <c r="BZ49" s="6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1"/>
      <c r="BM50" s="62"/>
      <c r="BN50" s="62"/>
      <c r="BO50" s="62"/>
      <c r="BP50" s="62"/>
      <c r="BQ50" s="62"/>
      <c r="BR50" s="62"/>
      <c r="BS50" s="62"/>
      <c r="BT50" s="62"/>
      <c r="BU50" s="62"/>
      <c r="BV50" s="62"/>
      <c r="BW50" s="62"/>
      <c r="BX50" s="62"/>
      <c r="BY50" s="62"/>
      <c r="BZ50" s="6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1"/>
      <c r="BM51" s="62"/>
      <c r="BN51" s="62"/>
      <c r="BO51" s="62"/>
      <c r="BP51" s="62"/>
      <c r="BQ51" s="62"/>
      <c r="BR51" s="62"/>
      <c r="BS51" s="62"/>
      <c r="BT51" s="62"/>
      <c r="BU51" s="62"/>
      <c r="BV51" s="62"/>
      <c r="BW51" s="62"/>
      <c r="BX51" s="62"/>
      <c r="BY51" s="62"/>
      <c r="BZ51" s="6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1"/>
      <c r="BM52" s="62"/>
      <c r="BN52" s="62"/>
      <c r="BO52" s="62"/>
      <c r="BP52" s="62"/>
      <c r="BQ52" s="62"/>
      <c r="BR52" s="62"/>
      <c r="BS52" s="62"/>
      <c r="BT52" s="62"/>
      <c r="BU52" s="62"/>
      <c r="BV52" s="62"/>
      <c r="BW52" s="62"/>
      <c r="BX52" s="62"/>
      <c r="BY52" s="62"/>
      <c r="BZ52" s="6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1"/>
      <c r="BM53" s="62"/>
      <c r="BN53" s="62"/>
      <c r="BO53" s="62"/>
      <c r="BP53" s="62"/>
      <c r="BQ53" s="62"/>
      <c r="BR53" s="62"/>
      <c r="BS53" s="62"/>
      <c r="BT53" s="62"/>
      <c r="BU53" s="62"/>
      <c r="BV53" s="62"/>
      <c r="BW53" s="62"/>
      <c r="BX53" s="62"/>
      <c r="BY53" s="62"/>
      <c r="BZ53" s="6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1"/>
      <c r="BM54" s="62"/>
      <c r="BN54" s="62"/>
      <c r="BO54" s="62"/>
      <c r="BP54" s="62"/>
      <c r="BQ54" s="62"/>
      <c r="BR54" s="62"/>
      <c r="BS54" s="62"/>
      <c r="BT54" s="62"/>
      <c r="BU54" s="62"/>
      <c r="BV54" s="62"/>
      <c r="BW54" s="62"/>
      <c r="BX54" s="62"/>
      <c r="BY54" s="62"/>
      <c r="BZ54" s="6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1"/>
      <c r="BM55" s="62"/>
      <c r="BN55" s="62"/>
      <c r="BO55" s="62"/>
      <c r="BP55" s="62"/>
      <c r="BQ55" s="62"/>
      <c r="BR55" s="62"/>
      <c r="BS55" s="62"/>
      <c r="BT55" s="62"/>
      <c r="BU55" s="62"/>
      <c r="BV55" s="62"/>
      <c r="BW55" s="62"/>
      <c r="BX55" s="62"/>
      <c r="BY55" s="62"/>
      <c r="BZ55" s="6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1"/>
      <c r="BM56" s="62"/>
      <c r="BN56" s="62"/>
      <c r="BO56" s="62"/>
      <c r="BP56" s="62"/>
      <c r="BQ56" s="62"/>
      <c r="BR56" s="62"/>
      <c r="BS56" s="62"/>
      <c r="BT56" s="62"/>
      <c r="BU56" s="62"/>
      <c r="BV56" s="62"/>
      <c r="BW56" s="62"/>
      <c r="BX56" s="62"/>
      <c r="BY56" s="62"/>
      <c r="BZ56" s="6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1"/>
      <c r="BM57" s="62"/>
      <c r="BN57" s="62"/>
      <c r="BO57" s="62"/>
      <c r="BP57" s="62"/>
      <c r="BQ57" s="62"/>
      <c r="BR57" s="62"/>
      <c r="BS57" s="62"/>
      <c r="BT57" s="62"/>
      <c r="BU57" s="62"/>
      <c r="BV57" s="62"/>
      <c r="BW57" s="62"/>
      <c r="BX57" s="62"/>
      <c r="BY57" s="62"/>
      <c r="BZ57" s="6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1"/>
      <c r="BM58" s="62"/>
      <c r="BN58" s="62"/>
      <c r="BO58" s="62"/>
      <c r="BP58" s="62"/>
      <c r="BQ58" s="62"/>
      <c r="BR58" s="62"/>
      <c r="BS58" s="62"/>
      <c r="BT58" s="62"/>
      <c r="BU58" s="62"/>
      <c r="BV58" s="62"/>
      <c r="BW58" s="62"/>
      <c r="BX58" s="62"/>
      <c r="BY58" s="62"/>
      <c r="BZ58" s="6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1"/>
      <c r="BM59" s="62"/>
      <c r="BN59" s="62"/>
      <c r="BO59" s="62"/>
      <c r="BP59" s="62"/>
      <c r="BQ59" s="62"/>
      <c r="BR59" s="62"/>
      <c r="BS59" s="62"/>
      <c r="BT59" s="62"/>
      <c r="BU59" s="62"/>
      <c r="BV59" s="62"/>
      <c r="BW59" s="62"/>
      <c r="BX59" s="62"/>
      <c r="BY59" s="62"/>
      <c r="BZ59" s="63"/>
    </row>
    <row r="60" spans="1:78" ht="13.5" customHeight="1" x14ac:dyDescent="0.15">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61"/>
      <c r="BM60" s="62"/>
      <c r="BN60" s="62"/>
      <c r="BO60" s="62"/>
      <c r="BP60" s="62"/>
      <c r="BQ60" s="62"/>
      <c r="BR60" s="62"/>
      <c r="BS60" s="62"/>
      <c r="BT60" s="62"/>
      <c r="BU60" s="62"/>
      <c r="BV60" s="62"/>
      <c r="BW60" s="62"/>
      <c r="BX60" s="62"/>
      <c r="BY60" s="62"/>
      <c r="BZ60" s="63"/>
    </row>
    <row r="61" spans="1:78" ht="13.5" customHeight="1" x14ac:dyDescent="0.15">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61"/>
      <c r="BM61" s="62"/>
      <c r="BN61" s="62"/>
      <c r="BO61" s="62"/>
      <c r="BP61" s="62"/>
      <c r="BQ61" s="62"/>
      <c r="BR61" s="62"/>
      <c r="BS61" s="62"/>
      <c r="BT61" s="62"/>
      <c r="BU61" s="62"/>
      <c r="BV61" s="62"/>
      <c r="BW61" s="62"/>
      <c r="BX61" s="62"/>
      <c r="BY61" s="62"/>
      <c r="BZ61" s="6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1"/>
      <c r="BM62" s="62"/>
      <c r="BN62" s="62"/>
      <c r="BO62" s="62"/>
      <c r="BP62" s="62"/>
      <c r="BQ62" s="62"/>
      <c r="BR62" s="62"/>
      <c r="BS62" s="62"/>
      <c r="BT62" s="62"/>
      <c r="BU62" s="62"/>
      <c r="BV62" s="62"/>
      <c r="BW62" s="62"/>
      <c r="BX62" s="62"/>
      <c r="BY62" s="62"/>
      <c r="BZ62" s="6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4"/>
      <c r="BM63" s="65"/>
      <c r="BN63" s="65"/>
      <c r="BO63" s="65"/>
      <c r="BP63" s="65"/>
      <c r="BQ63" s="65"/>
      <c r="BR63" s="65"/>
      <c r="BS63" s="65"/>
      <c r="BT63" s="65"/>
      <c r="BU63" s="65"/>
      <c r="BV63" s="65"/>
      <c r="BW63" s="65"/>
      <c r="BX63" s="65"/>
      <c r="BY63" s="65"/>
      <c r="BZ63" s="6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1" t="s">
        <v>113</v>
      </c>
      <c r="BM66" s="62"/>
      <c r="BN66" s="62"/>
      <c r="BO66" s="62"/>
      <c r="BP66" s="62"/>
      <c r="BQ66" s="62"/>
      <c r="BR66" s="62"/>
      <c r="BS66" s="62"/>
      <c r="BT66" s="62"/>
      <c r="BU66" s="62"/>
      <c r="BV66" s="62"/>
      <c r="BW66" s="62"/>
      <c r="BX66" s="62"/>
      <c r="BY66" s="62"/>
      <c r="BZ66" s="6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1"/>
      <c r="BM67" s="62"/>
      <c r="BN67" s="62"/>
      <c r="BO67" s="62"/>
      <c r="BP67" s="62"/>
      <c r="BQ67" s="62"/>
      <c r="BR67" s="62"/>
      <c r="BS67" s="62"/>
      <c r="BT67" s="62"/>
      <c r="BU67" s="62"/>
      <c r="BV67" s="62"/>
      <c r="BW67" s="62"/>
      <c r="BX67" s="62"/>
      <c r="BY67" s="62"/>
      <c r="BZ67" s="6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1"/>
      <c r="BM68" s="62"/>
      <c r="BN68" s="62"/>
      <c r="BO68" s="62"/>
      <c r="BP68" s="62"/>
      <c r="BQ68" s="62"/>
      <c r="BR68" s="62"/>
      <c r="BS68" s="62"/>
      <c r="BT68" s="62"/>
      <c r="BU68" s="62"/>
      <c r="BV68" s="62"/>
      <c r="BW68" s="62"/>
      <c r="BX68" s="62"/>
      <c r="BY68" s="62"/>
      <c r="BZ68" s="6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1"/>
      <c r="BM69" s="62"/>
      <c r="BN69" s="62"/>
      <c r="BO69" s="62"/>
      <c r="BP69" s="62"/>
      <c r="BQ69" s="62"/>
      <c r="BR69" s="62"/>
      <c r="BS69" s="62"/>
      <c r="BT69" s="62"/>
      <c r="BU69" s="62"/>
      <c r="BV69" s="62"/>
      <c r="BW69" s="62"/>
      <c r="BX69" s="62"/>
      <c r="BY69" s="62"/>
      <c r="BZ69" s="6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1"/>
      <c r="BM70" s="62"/>
      <c r="BN70" s="62"/>
      <c r="BO70" s="62"/>
      <c r="BP70" s="62"/>
      <c r="BQ70" s="62"/>
      <c r="BR70" s="62"/>
      <c r="BS70" s="62"/>
      <c r="BT70" s="62"/>
      <c r="BU70" s="62"/>
      <c r="BV70" s="62"/>
      <c r="BW70" s="62"/>
      <c r="BX70" s="62"/>
      <c r="BY70" s="62"/>
      <c r="BZ70" s="6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1"/>
      <c r="BM71" s="62"/>
      <c r="BN71" s="62"/>
      <c r="BO71" s="62"/>
      <c r="BP71" s="62"/>
      <c r="BQ71" s="62"/>
      <c r="BR71" s="62"/>
      <c r="BS71" s="62"/>
      <c r="BT71" s="62"/>
      <c r="BU71" s="62"/>
      <c r="BV71" s="62"/>
      <c r="BW71" s="62"/>
      <c r="BX71" s="62"/>
      <c r="BY71" s="62"/>
      <c r="BZ71" s="6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1"/>
      <c r="BM72" s="62"/>
      <c r="BN72" s="62"/>
      <c r="BO72" s="62"/>
      <c r="BP72" s="62"/>
      <c r="BQ72" s="62"/>
      <c r="BR72" s="62"/>
      <c r="BS72" s="62"/>
      <c r="BT72" s="62"/>
      <c r="BU72" s="62"/>
      <c r="BV72" s="62"/>
      <c r="BW72" s="62"/>
      <c r="BX72" s="62"/>
      <c r="BY72" s="62"/>
      <c r="BZ72" s="6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1"/>
      <c r="BM73" s="62"/>
      <c r="BN73" s="62"/>
      <c r="BO73" s="62"/>
      <c r="BP73" s="62"/>
      <c r="BQ73" s="62"/>
      <c r="BR73" s="62"/>
      <c r="BS73" s="62"/>
      <c r="BT73" s="62"/>
      <c r="BU73" s="62"/>
      <c r="BV73" s="62"/>
      <c r="BW73" s="62"/>
      <c r="BX73" s="62"/>
      <c r="BY73" s="62"/>
      <c r="BZ73" s="6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1"/>
      <c r="BM74" s="62"/>
      <c r="BN74" s="62"/>
      <c r="BO74" s="62"/>
      <c r="BP74" s="62"/>
      <c r="BQ74" s="62"/>
      <c r="BR74" s="62"/>
      <c r="BS74" s="62"/>
      <c r="BT74" s="62"/>
      <c r="BU74" s="62"/>
      <c r="BV74" s="62"/>
      <c r="BW74" s="62"/>
      <c r="BX74" s="62"/>
      <c r="BY74" s="62"/>
      <c r="BZ74" s="6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1"/>
      <c r="BM75" s="62"/>
      <c r="BN75" s="62"/>
      <c r="BO75" s="62"/>
      <c r="BP75" s="62"/>
      <c r="BQ75" s="62"/>
      <c r="BR75" s="62"/>
      <c r="BS75" s="62"/>
      <c r="BT75" s="62"/>
      <c r="BU75" s="62"/>
      <c r="BV75" s="62"/>
      <c r="BW75" s="62"/>
      <c r="BX75" s="62"/>
      <c r="BY75" s="62"/>
      <c r="BZ75" s="6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1"/>
      <c r="BM76" s="62"/>
      <c r="BN76" s="62"/>
      <c r="BO76" s="62"/>
      <c r="BP76" s="62"/>
      <c r="BQ76" s="62"/>
      <c r="BR76" s="62"/>
      <c r="BS76" s="62"/>
      <c r="BT76" s="62"/>
      <c r="BU76" s="62"/>
      <c r="BV76" s="62"/>
      <c r="BW76" s="62"/>
      <c r="BX76" s="62"/>
      <c r="BY76" s="62"/>
      <c r="BZ76" s="6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1"/>
      <c r="BM77" s="62"/>
      <c r="BN77" s="62"/>
      <c r="BO77" s="62"/>
      <c r="BP77" s="62"/>
      <c r="BQ77" s="62"/>
      <c r="BR77" s="62"/>
      <c r="BS77" s="62"/>
      <c r="BT77" s="62"/>
      <c r="BU77" s="62"/>
      <c r="BV77" s="62"/>
      <c r="BW77" s="62"/>
      <c r="BX77" s="62"/>
      <c r="BY77" s="62"/>
      <c r="BZ77" s="6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1"/>
      <c r="BM78" s="62"/>
      <c r="BN78" s="62"/>
      <c r="BO78" s="62"/>
      <c r="BP78" s="62"/>
      <c r="BQ78" s="62"/>
      <c r="BR78" s="62"/>
      <c r="BS78" s="62"/>
      <c r="BT78" s="62"/>
      <c r="BU78" s="62"/>
      <c r="BV78" s="62"/>
      <c r="BW78" s="62"/>
      <c r="BX78" s="62"/>
      <c r="BY78" s="62"/>
      <c r="BZ78" s="6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1"/>
      <c r="BM79" s="62"/>
      <c r="BN79" s="62"/>
      <c r="BO79" s="62"/>
      <c r="BP79" s="62"/>
      <c r="BQ79" s="62"/>
      <c r="BR79" s="62"/>
      <c r="BS79" s="62"/>
      <c r="BT79" s="62"/>
      <c r="BU79" s="62"/>
      <c r="BV79" s="62"/>
      <c r="BW79" s="62"/>
      <c r="BX79" s="62"/>
      <c r="BY79" s="62"/>
      <c r="BZ79" s="6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1"/>
      <c r="BM80" s="62"/>
      <c r="BN80" s="62"/>
      <c r="BO80" s="62"/>
      <c r="BP80" s="62"/>
      <c r="BQ80" s="62"/>
      <c r="BR80" s="62"/>
      <c r="BS80" s="62"/>
      <c r="BT80" s="62"/>
      <c r="BU80" s="62"/>
      <c r="BV80" s="62"/>
      <c r="BW80" s="62"/>
      <c r="BX80" s="62"/>
      <c r="BY80" s="62"/>
      <c r="BZ80" s="6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1"/>
      <c r="BM81" s="62"/>
      <c r="BN81" s="62"/>
      <c r="BO81" s="62"/>
      <c r="BP81" s="62"/>
      <c r="BQ81" s="62"/>
      <c r="BR81" s="62"/>
      <c r="BS81" s="62"/>
      <c r="BT81" s="62"/>
      <c r="BU81" s="62"/>
      <c r="BV81" s="62"/>
      <c r="BW81" s="62"/>
      <c r="BX81" s="62"/>
      <c r="BY81" s="62"/>
      <c r="BZ81" s="6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4"/>
      <c r="BM82" s="65"/>
      <c r="BN82" s="65"/>
      <c r="BO82" s="65"/>
      <c r="BP82" s="65"/>
      <c r="BQ82" s="65"/>
      <c r="BR82" s="65"/>
      <c r="BS82" s="65"/>
      <c r="BT82" s="65"/>
      <c r="BU82" s="65"/>
      <c r="BV82" s="65"/>
      <c r="BW82" s="65"/>
      <c r="BX82" s="65"/>
      <c r="BY82" s="65"/>
      <c r="BZ82" s="66"/>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GnehKl9ieWlty6ELCx+0/08JbYAMggvC/jouMvTYn6T+k7o2zZX4AvISPpT6a8E6ylENzrQIbaMMtBZ7e4cB4w==" saltValue="1peiEV/fR4SBPlun71pkQA=="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28</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54</v>
      </c>
      <c r="B4" s="16"/>
      <c r="C4" s="16"/>
      <c r="D4" s="16"/>
      <c r="E4" s="16"/>
      <c r="F4" s="16"/>
      <c r="G4" s="16"/>
      <c r="H4" s="76"/>
      <c r="I4" s="77"/>
      <c r="J4" s="77"/>
      <c r="K4" s="77"/>
      <c r="L4" s="77"/>
      <c r="M4" s="77"/>
      <c r="N4" s="77"/>
      <c r="O4" s="77"/>
      <c r="P4" s="77"/>
      <c r="Q4" s="77"/>
      <c r="R4" s="77"/>
      <c r="S4" s="77"/>
      <c r="T4" s="77"/>
      <c r="U4" s="77"/>
      <c r="V4" s="77"/>
      <c r="W4" s="77"/>
      <c r="X4" s="78"/>
      <c r="Y4" s="72" t="s">
        <v>55</v>
      </c>
      <c r="Z4" s="72"/>
      <c r="AA4" s="72"/>
      <c r="AB4" s="72"/>
      <c r="AC4" s="72"/>
      <c r="AD4" s="72"/>
      <c r="AE4" s="72"/>
      <c r="AF4" s="72"/>
      <c r="AG4" s="72"/>
      <c r="AH4" s="72"/>
      <c r="AI4" s="72"/>
      <c r="AJ4" s="72" t="s">
        <v>56</v>
      </c>
      <c r="AK4" s="72"/>
      <c r="AL4" s="72"/>
      <c r="AM4" s="72"/>
      <c r="AN4" s="72"/>
      <c r="AO4" s="72"/>
      <c r="AP4" s="72"/>
      <c r="AQ4" s="72"/>
      <c r="AR4" s="72"/>
      <c r="AS4" s="72"/>
      <c r="AT4" s="72"/>
      <c r="AU4" s="72" t="s">
        <v>57</v>
      </c>
      <c r="AV4" s="72"/>
      <c r="AW4" s="72"/>
      <c r="AX4" s="72"/>
      <c r="AY4" s="72"/>
      <c r="AZ4" s="72"/>
      <c r="BA4" s="72"/>
      <c r="BB4" s="72"/>
      <c r="BC4" s="72"/>
      <c r="BD4" s="72"/>
      <c r="BE4" s="72"/>
      <c r="BF4" s="72" t="s">
        <v>58</v>
      </c>
      <c r="BG4" s="72"/>
      <c r="BH4" s="72"/>
      <c r="BI4" s="72"/>
      <c r="BJ4" s="72"/>
      <c r="BK4" s="72"/>
      <c r="BL4" s="72"/>
      <c r="BM4" s="72"/>
      <c r="BN4" s="72"/>
      <c r="BO4" s="72"/>
      <c r="BP4" s="72"/>
      <c r="BQ4" s="72" t="s">
        <v>59</v>
      </c>
      <c r="BR4" s="72"/>
      <c r="BS4" s="72"/>
      <c r="BT4" s="72"/>
      <c r="BU4" s="72"/>
      <c r="BV4" s="72"/>
      <c r="BW4" s="72"/>
      <c r="BX4" s="72"/>
      <c r="BY4" s="72"/>
      <c r="BZ4" s="72"/>
      <c r="CA4" s="72"/>
      <c r="CB4" s="72" t="s">
        <v>60</v>
      </c>
      <c r="CC4" s="72"/>
      <c r="CD4" s="72"/>
      <c r="CE4" s="72"/>
      <c r="CF4" s="72"/>
      <c r="CG4" s="72"/>
      <c r="CH4" s="72"/>
      <c r="CI4" s="72"/>
      <c r="CJ4" s="72"/>
      <c r="CK4" s="72"/>
      <c r="CL4" s="72"/>
      <c r="CM4" s="72" t="s">
        <v>61</v>
      </c>
      <c r="CN4" s="72"/>
      <c r="CO4" s="72"/>
      <c r="CP4" s="72"/>
      <c r="CQ4" s="72"/>
      <c r="CR4" s="72"/>
      <c r="CS4" s="72"/>
      <c r="CT4" s="72"/>
      <c r="CU4" s="72"/>
      <c r="CV4" s="72"/>
      <c r="CW4" s="72"/>
      <c r="CX4" s="72" t="s">
        <v>62</v>
      </c>
      <c r="CY4" s="72"/>
      <c r="CZ4" s="72"/>
      <c r="DA4" s="72"/>
      <c r="DB4" s="72"/>
      <c r="DC4" s="72"/>
      <c r="DD4" s="72"/>
      <c r="DE4" s="72"/>
      <c r="DF4" s="72"/>
      <c r="DG4" s="72"/>
      <c r="DH4" s="72"/>
      <c r="DI4" s="72" t="s">
        <v>63</v>
      </c>
      <c r="DJ4" s="72"/>
      <c r="DK4" s="72"/>
      <c r="DL4" s="72"/>
      <c r="DM4" s="72"/>
      <c r="DN4" s="72"/>
      <c r="DO4" s="72"/>
      <c r="DP4" s="72"/>
      <c r="DQ4" s="72"/>
      <c r="DR4" s="72"/>
      <c r="DS4" s="72"/>
      <c r="DT4" s="72" t="s">
        <v>64</v>
      </c>
      <c r="DU4" s="72"/>
      <c r="DV4" s="72"/>
      <c r="DW4" s="72"/>
      <c r="DX4" s="72"/>
      <c r="DY4" s="72"/>
      <c r="DZ4" s="72"/>
      <c r="EA4" s="72"/>
      <c r="EB4" s="72"/>
      <c r="EC4" s="72"/>
      <c r="ED4" s="72"/>
      <c r="EE4" s="72" t="s">
        <v>65</v>
      </c>
      <c r="EF4" s="72"/>
      <c r="EG4" s="72"/>
      <c r="EH4" s="72"/>
      <c r="EI4" s="72"/>
      <c r="EJ4" s="72"/>
      <c r="EK4" s="72"/>
      <c r="EL4" s="72"/>
      <c r="EM4" s="72"/>
      <c r="EN4" s="72"/>
      <c r="EO4" s="72"/>
    </row>
    <row r="5" spans="1:148" x14ac:dyDescent="0.15">
      <c r="A5" s="14" t="s">
        <v>66</v>
      </c>
      <c r="B5" s="17"/>
      <c r="C5" s="17"/>
      <c r="D5" s="17"/>
      <c r="E5" s="17"/>
      <c r="F5" s="17"/>
      <c r="G5" s="17"/>
      <c r="H5" s="18" t="s">
        <v>67</v>
      </c>
      <c r="I5" s="18" t="s">
        <v>68</v>
      </c>
      <c r="J5" s="18" t="s">
        <v>69</v>
      </c>
      <c r="K5" s="18" t="s">
        <v>70</v>
      </c>
      <c r="L5" s="18" t="s">
        <v>71</v>
      </c>
      <c r="M5" s="18" t="s">
        <v>5</v>
      </c>
      <c r="N5" s="18" t="s">
        <v>72</v>
      </c>
      <c r="O5" s="18" t="s">
        <v>73</v>
      </c>
      <c r="P5" s="18" t="s">
        <v>74</v>
      </c>
      <c r="Q5" s="18" t="s">
        <v>75</v>
      </c>
      <c r="R5" s="18" t="s">
        <v>76</v>
      </c>
      <c r="S5" s="18" t="s">
        <v>77</v>
      </c>
      <c r="T5" s="18" t="s">
        <v>78</v>
      </c>
      <c r="U5" s="18" t="s">
        <v>79</v>
      </c>
      <c r="V5" s="18" t="s">
        <v>80</v>
      </c>
      <c r="W5" s="18" t="s">
        <v>81</v>
      </c>
      <c r="X5" s="18" t="s">
        <v>82</v>
      </c>
      <c r="Y5" s="18" t="s">
        <v>83</v>
      </c>
      <c r="Z5" s="18" t="s">
        <v>84</v>
      </c>
      <c r="AA5" s="18" t="s">
        <v>85</v>
      </c>
      <c r="AB5" s="18" t="s">
        <v>86</v>
      </c>
      <c r="AC5" s="18" t="s">
        <v>87</v>
      </c>
      <c r="AD5" s="18" t="s">
        <v>88</v>
      </c>
      <c r="AE5" s="18" t="s">
        <v>89</v>
      </c>
      <c r="AF5" s="18" t="s">
        <v>90</v>
      </c>
      <c r="AG5" s="18" t="s">
        <v>91</v>
      </c>
      <c r="AH5" s="18" t="s">
        <v>92</v>
      </c>
      <c r="AI5" s="18" t="s">
        <v>31</v>
      </c>
      <c r="AJ5" s="18" t="s">
        <v>83</v>
      </c>
      <c r="AK5" s="18" t="s">
        <v>84</v>
      </c>
      <c r="AL5" s="18" t="s">
        <v>85</v>
      </c>
      <c r="AM5" s="18" t="s">
        <v>86</v>
      </c>
      <c r="AN5" s="18" t="s">
        <v>87</v>
      </c>
      <c r="AO5" s="18" t="s">
        <v>88</v>
      </c>
      <c r="AP5" s="18" t="s">
        <v>89</v>
      </c>
      <c r="AQ5" s="18" t="s">
        <v>90</v>
      </c>
      <c r="AR5" s="18" t="s">
        <v>91</v>
      </c>
      <c r="AS5" s="18" t="s">
        <v>92</v>
      </c>
      <c r="AT5" s="18" t="s">
        <v>93</v>
      </c>
      <c r="AU5" s="18" t="s">
        <v>83</v>
      </c>
      <c r="AV5" s="18" t="s">
        <v>84</v>
      </c>
      <c r="AW5" s="18" t="s">
        <v>85</v>
      </c>
      <c r="AX5" s="18" t="s">
        <v>86</v>
      </c>
      <c r="AY5" s="18" t="s">
        <v>87</v>
      </c>
      <c r="AZ5" s="18" t="s">
        <v>88</v>
      </c>
      <c r="BA5" s="18" t="s">
        <v>89</v>
      </c>
      <c r="BB5" s="18" t="s">
        <v>90</v>
      </c>
      <c r="BC5" s="18" t="s">
        <v>91</v>
      </c>
      <c r="BD5" s="18" t="s">
        <v>92</v>
      </c>
      <c r="BE5" s="18" t="s">
        <v>93</v>
      </c>
      <c r="BF5" s="18" t="s">
        <v>83</v>
      </c>
      <c r="BG5" s="18" t="s">
        <v>84</v>
      </c>
      <c r="BH5" s="18" t="s">
        <v>85</v>
      </c>
      <c r="BI5" s="18" t="s">
        <v>86</v>
      </c>
      <c r="BJ5" s="18" t="s">
        <v>87</v>
      </c>
      <c r="BK5" s="18" t="s">
        <v>88</v>
      </c>
      <c r="BL5" s="18" t="s">
        <v>89</v>
      </c>
      <c r="BM5" s="18" t="s">
        <v>90</v>
      </c>
      <c r="BN5" s="18" t="s">
        <v>91</v>
      </c>
      <c r="BO5" s="18" t="s">
        <v>92</v>
      </c>
      <c r="BP5" s="18" t="s">
        <v>93</v>
      </c>
      <c r="BQ5" s="18" t="s">
        <v>83</v>
      </c>
      <c r="BR5" s="18" t="s">
        <v>84</v>
      </c>
      <c r="BS5" s="18" t="s">
        <v>85</v>
      </c>
      <c r="BT5" s="18" t="s">
        <v>86</v>
      </c>
      <c r="BU5" s="18" t="s">
        <v>87</v>
      </c>
      <c r="BV5" s="18" t="s">
        <v>88</v>
      </c>
      <c r="BW5" s="18" t="s">
        <v>89</v>
      </c>
      <c r="BX5" s="18" t="s">
        <v>90</v>
      </c>
      <c r="BY5" s="18" t="s">
        <v>91</v>
      </c>
      <c r="BZ5" s="18" t="s">
        <v>92</v>
      </c>
      <c r="CA5" s="18" t="s">
        <v>93</v>
      </c>
      <c r="CB5" s="18" t="s">
        <v>83</v>
      </c>
      <c r="CC5" s="18" t="s">
        <v>84</v>
      </c>
      <c r="CD5" s="18" t="s">
        <v>85</v>
      </c>
      <c r="CE5" s="18" t="s">
        <v>86</v>
      </c>
      <c r="CF5" s="18" t="s">
        <v>87</v>
      </c>
      <c r="CG5" s="18" t="s">
        <v>88</v>
      </c>
      <c r="CH5" s="18" t="s">
        <v>89</v>
      </c>
      <c r="CI5" s="18" t="s">
        <v>90</v>
      </c>
      <c r="CJ5" s="18" t="s">
        <v>91</v>
      </c>
      <c r="CK5" s="18" t="s">
        <v>92</v>
      </c>
      <c r="CL5" s="18" t="s">
        <v>93</v>
      </c>
      <c r="CM5" s="18" t="s">
        <v>83</v>
      </c>
      <c r="CN5" s="18" t="s">
        <v>84</v>
      </c>
      <c r="CO5" s="18" t="s">
        <v>85</v>
      </c>
      <c r="CP5" s="18" t="s">
        <v>86</v>
      </c>
      <c r="CQ5" s="18" t="s">
        <v>87</v>
      </c>
      <c r="CR5" s="18" t="s">
        <v>88</v>
      </c>
      <c r="CS5" s="18" t="s">
        <v>89</v>
      </c>
      <c r="CT5" s="18" t="s">
        <v>90</v>
      </c>
      <c r="CU5" s="18" t="s">
        <v>91</v>
      </c>
      <c r="CV5" s="18" t="s">
        <v>92</v>
      </c>
      <c r="CW5" s="18" t="s">
        <v>93</v>
      </c>
      <c r="CX5" s="18" t="s">
        <v>83</v>
      </c>
      <c r="CY5" s="18" t="s">
        <v>84</v>
      </c>
      <c r="CZ5" s="18" t="s">
        <v>85</v>
      </c>
      <c r="DA5" s="18" t="s">
        <v>86</v>
      </c>
      <c r="DB5" s="18" t="s">
        <v>87</v>
      </c>
      <c r="DC5" s="18" t="s">
        <v>88</v>
      </c>
      <c r="DD5" s="18" t="s">
        <v>89</v>
      </c>
      <c r="DE5" s="18" t="s">
        <v>90</v>
      </c>
      <c r="DF5" s="18" t="s">
        <v>91</v>
      </c>
      <c r="DG5" s="18" t="s">
        <v>92</v>
      </c>
      <c r="DH5" s="18" t="s">
        <v>93</v>
      </c>
      <c r="DI5" s="18" t="s">
        <v>83</v>
      </c>
      <c r="DJ5" s="18" t="s">
        <v>84</v>
      </c>
      <c r="DK5" s="18" t="s">
        <v>85</v>
      </c>
      <c r="DL5" s="18" t="s">
        <v>86</v>
      </c>
      <c r="DM5" s="18" t="s">
        <v>87</v>
      </c>
      <c r="DN5" s="18" t="s">
        <v>88</v>
      </c>
      <c r="DO5" s="18" t="s">
        <v>89</v>
      </c>
      <c r="DP5" s="18" t="s">
        <v>90</v>
      </c>
      <c r="DQ5" s="18" t="s">
        <v>91</v>
      </c>
      <c r="DR5" s="18" t="s">
        <v>92</v>
      </c>
      <c r="DS5" s="18" t="s">
        <v>93</v>
      </c>
      <c r="DT5" s="18" t="s">
        <v>83</v>
      </c>
      <c r="DU5" s="18" t="s">
        <v>84</v>
      </c>
      <c r="DV5" s="18" t="s">
        <v>85</v>
      </c>
      <c r="DW5" s="18" t="s">
        <v>86</v>
      </c>
      <c r="DX5" s="18" t="s">
        <v>87</v>
      </c>
      <c r="DY5" s="18" t="s">
        <v>88</v>
      </c>
      <c r="DZ5" s="18" t="s">
        <v>89</v>
      </c>
      <c r="EA5" s="18" t="s">
        <v>90</v>
      </c>
      <c r="EB5" s="18" t="s">
        <v>91</v>
      </c>
      <c r="EC5" s="18" t="s">
        <v>92</v>
      </c>
      <c r="ED5" s="18" t="s">
        <v>93</v>
      </c>
      <c r="EE5" s="18" t="s">
        <v>83</v>
      </c>
      <c r="EF5" s="18" t="s">
        <v>84</v>
      </c>
      <c r="EG5" s="18" t="s">
        <v>85</v>
      </c>
      <c r="EH5" s="18" t="s">
        <v>86</v>
      </c>
      <c r="EI5" s="18" t="s">
        <v>87</v>
      </c>
      <c r="EJ5" s="18" t="s">
        <v>88</v>
      </c>
      <c r="EK5" s="18" t="s">
        <v>89</v>
      </c>
      <c r="EL5" s="18" t="s">
        <v>90</v>
      </c>
      <c r="EM5" s="18" t="s">
        <v>91</v>
      </c>
      <c r="EN5" s="18" t="s">
        <v>92</v>
      </c>
      <c r="EO5" s="18" t="s">
        <v>93</v>
      </c>
    </row>
    <row r="6" spans="1:148" s="22" customFormat="1" x14ac:dyDescent="0.15">
      <c r="A6" s="14" t="s">
        <v>94</v>
      </c>
      <c r="B6" s="19">
        <f>B7</f>
        <v>2022</v>
      </c>
      <c r="C6" s="19">
        <f t="shared" ref="C6:X6" si="3">C7</f>
        <v>452025</v>
      </c>
      <c r="D6" s="19">
        <f t="shared" si="3"/>
        <v>46</v>
      </c>
      <c r="E6" s="19">
        <f t="shared" si="3"/>
        <v>17</v>
      </c>
      <c r="F6" s="19">
        <f t="shared" si="3"/>
        <v>1</v>
      </c>
      <c r="G6" s="19">
        <f t="shared" si="3"/>
        <v>0</v>
      </c>
      <c r="H6" s="19" t="str">
        <f t="shared" si="3"/>
        <v>宮崎県　都城市</v>
      </c>
      <c r="I6" s="19" t="str">
        <f t="shared" si="3"/>
        <v>法適用</v>
      </c>
      <c r="J6" s="19" t="str">
        <f t="shared" si="3"/>
        <v>下水道事業</v>
      </c>
      <c r="K6" s="19" t="str">
        <f t="shared" si="3"/>
        <v>公共下水道</v>
      </c>
      <c r="L6" s="19" t="str">
        <f t="shared" si="3"/>
        <v>Bd1</v>
      </c>
      <c r="M6" s="19" t="str">
        <f t="shared" si="3"/>
        <v>非設置</v>
      </c>
      <c r="N6" s="20" t="str">
        <f t="shared" si="3"/>
        <v>-</v>
      </c>
      <c r="O6" s="20">
        <f t="shared" si="3"/>
        <v>57.69</v>
      </c>
      <c r="P6" s="20">
        <f t="shared" si="3"/>
        <v>44.41</v>
      </c>
      <c r="Q6" s="20">
        <f t="shared" si="3"/>
        <v>88.65</v>
      </c>
      <c r="R6" s="20">
        <f t="shared" si="3"/>
        <v>2743</v>
      </c>
      <c r="S6" s="20">
        <f t="shared" si="3"/>
        <v>161605</v>
      </c>
      <c r="T6" s="20">
        <f t="shared" si="3"/>
        <v>653.36</v>
      </c>
      <c r="U6" s="20">
        <f t="shared" si="3"/>
        <v>247.34</v>
      </c>
      <c r="V6" s="20">
        <f t="shared" si="3"/>
        <v>71311</v>
      </c>
      <c r="W6" s="20">
        <f t="shared" si="3"/>
        <v>22.38</v>
      </c>
      <c r="X6" s="20">
        <f t="shared" si="3"/>
        <v>3186.37</v>
      </c>
      <c r="Y6" s="21">
        <f>IF(Y7="",NA(),Y7)</f>
        <v>101.49</v>
      </c>
      <c r="Z6" s="21">
        <f t="shared" ref="Z6:AH6" si="4">IF(Z7="",NA(),Z7)</f>
        <v>99.12</v>
      </c>
      <c r="AA6" s="21">
        <f t="shared" si="4"/>
        <v>101.47</v>
      </c>
      <c r="AB6" s="21">
        <f t="shared" si="4"/>
        <v>99.45</v>
      </c>
      <c r="AC6" s="21">
        <f t="shared" si="4"/>
        <v>100.33</v>
      </c>
      <c r="AD6" s="21">
        <f t="shared" si="4"/>
        <v>106.9</v>
      </c>
      <c r="AE6" s="21">
        <f t="shared" si="4"/>
        <v>106.99</v>
      </c>
      <c r="AF6" s="21">
        <f t="shared" si="4"/>
        <v>107.85</v>
      </c>
      <c r="AG6" s="21">
        <f t="shared" si="4"/>
        <v>108.04</v>
      </c>
      <c r="AH6" s="21">
        <f t="shared" si="4"/>
        <v>107.49</v>
      </c>
      <c r="AI6" s="20" t="str">
        <f>IF(AI7="","",IF(AI7="-","【-】","【"&amp;SUBSTITUTE(TEXT(AI7,"#,##0.00"),"-","△")&amp;"】"))</f>
        <v>【106.11】</v>
      </c>
      <c r="AJ6" s="20">
        <f>IF(AJ7="",NA(),AJ7)</f>
        <v>0</v>
      </c>
      <c r="AK6" s="21">
        <f t="shared" ref="AK6:AS6" si="5">IF(AK7="",NA(),AK7)</f>
        <v>1.62</v>
      </c>
      <c r="AL6" s="20">
        <f t="shared" si="5"/>
        <v>0</v>
      </c>
      <c r="AM6" s="21">
        <f t="shared" si="5"/>
        <v>0.4</v>
      </c>
      <c r="AN6" s="20">
        <f t="shared" si="5"/>
        <v>0</v>
      </c>
      <c r="AO6" s="21">
        <f t="shared" si="5"/>
        <v>9.06</v>
      </c>
      <c r="AP6" s="21">
        <f t="shared" si="5"/>
        <v>7.42</v>
      </c>
      <c r="AQ6" s="21">
        <f t="shared" si="5"/>
        <v>4.72</v>
      </c>
      <c r="AR6" s="21">
        <f t="shared" si="5"/>
        <v>4.49</v>
      </c>
      <c r="AS6" s="21">
        <f t="shared" si="5"/>
        <v>5.41</v>
      </c>
      <c r="AT6" s="20" t="str">
        <f>IF(AT7="","",IF(AT7="-","【-】","【"&amp;SUBSTITUTE(TEXT(AT7,"#,##0.00"),"-","△")&amp;"】"))</f>
        <v>【3.15】</v>
      </c>
      <c r="AU6" s="21">
        <f>IF(AU7="",NA(),AU7)</f>
        <v>50.35</v>
      </c>
      <c r="AV6" s="21">
        <f t="shared" ref="AV6:BD6" si="6">IF(AV7="",NA(),AV7)</f>
        <v>32.07</v>
      </c>
      <c r="AW6" s="21">
        <f t="shared" si="6"/>
        <v>50.66</v>
      </c>
      <c r="AX6" s="21">
        <f t="shared" si="6"/>
        <v>37.020000000000003</v>
      </c>
      <c r="AY6" s="21">
        <f t="shared" si="6"/>
        <v>40.65</v>
      </c>
      <c r="AZ6" s="21">
        <f t="shared" si="6"/>
        <v>76.31</v>
      </c>
      <c r="BA6" s="21">
        <f t="shared" si="6"/>
        <v>68.180000000000007</v>
      </c>
      <c r="BB6" s="21">
        <f t="shared" si="6"/>
        <v>67.930000000000007</v>
      </c>
      <c r="BC6" s="21">
        <f t="shared" si="6"/>
        <v>68.53</v>
      </c>
      <c r="BD6" s="21">
        <f t="shared" si="6"/>
        <v>69.180000000000007</v>
      </c>
      <c r="BE6" s="20" t="str">
        <f>IF(BE7="","",IF(BE7="-","【-】","【"&amp;SUBSTITUTE(TEXT(BE7,"#,##0.00"),"-","△")&amp;"】"))</f>
        <v>【73.44】</v>
      </c>
      <c r="BF6" s="21">
        <f>IF(BF7="",NA(),BF7)</f>
        <v>1261.0899999999999</v>
      </c>
      <c r="BG6" s="21">
        <f t="shared" ref="BG6:BO6" si="7">IF(BG7="",NA(),BG7)</f>
        <v>1205.08</v>
      </c>
      <c r="BH6" s="21">
        <f t="shared" si="7"/>
        <v>1193.94</v>
      </c>
      <c r="BI6" s="21">
        <f t="shared" si="7"/>
        <v>1164.99</v>
      </c>
      <c r="BJ6" s="21">
        <f t="shared" si="7"/>
        <v>1183.3900000000001</v>
      </c>
      <c r="BK6" s="21">
        <f t="shared" si="7"/>
        <v>820.36</v>
      </c>
      <c r="BL6" s="21">
        <f t="shared" si="7"/>
        <v>847.44</v>
      </c>
      <c r="BM6" s="21">
        <f t="shared" si="7"/>
        <v>857.88</v>
      </c>
      <c r="BN6" s="21">
        <f t="shared" si="7"/>
        <v>825.1</v>
      </c>
      <c r="BO6" s="21">
        <f t="shared" si="7"/>
        <v>789.87</v>
      </c>
      <c r="BP6" s="20" t="str">
        <f>IF(BP7="","",IF(BP7="-","【-】","【"&amp;SUBSTITUTE(TEXT(BP7,"#,##0.00"),"-","△")&amp;"】"))</f>
        <v>【652.82】</v>
      </c>
      <c r="BQ6" s="21">
        <f>IF(BQ7="",NA(),BQ7)</f>
        <v>97.37</v>
      </c>
      <c r="BR6" s="21">
        <f t="shared" ref="BR6:BZ6" si="8">IF(BR7="",NA(),BR7)</f>
        <v>98.52</v>
      </c>
      <c r="BS6" s="21">
        <f t="shared" si="8"/>
        <v>98.6</v>
      </c>
      <c r="BT6" s="21">
        <f t="shared" si="8"/>
        <v>97.94</v>
      </c>
      <c r="BU6" s="21">
        <f t="shared" si="8"/>
        <v>98.73</v>
      </c>
      <c r="BV6" s="21">
        <f t="shared" si="8"/>
        <v>95.4</v>
      </c>
      <c r="BW6" s="21">
        <f t="shared" si="8"/>
        <v>94.69</v>
      </c>
      <c r="BX6" s="21">
        <f t="shared" si="8"/>
        <v>94.97</v>
      </c>
      <c r="BY6" s="21">
        <f t="shared" si="8"/>
        <v>97.07</v>
      </c>
      <c r="BZ6" s="21">
        <f t="shared" si="8"/>
        <v>98.06</v>
      </c>
      <c r="CA6" s="20" t="str">
        <f>IF(CA7="","",IF(CA7="-","【-】","【"&amp;SUBSTITUTE(TEXT(CA7,"#,##0.00"),"-","△")&amp;"】"))</f>
        <v>【97.61】</v>
      </c>
      <c r="CB6" s="21">
        <f>IF(CB7="",NA(),CB7)</f>
        <v>151.41999999999999</v>
      </c>
      <c r="CC6" s="21">
        <f t="shared" ref="CC6:CK6" si="9">IF(CC7="",NA(),CC7)</f>
        <v>149.6</v>
      </c>
      <c r="CD6" s="21">
        <f t="shared" si="9"/>
        <v>148.47</v>
      </c>
      <c r="CE6" s="21">
        <f t="shared" si="9"/>
        <v>149.72</v>
      </c>
      <c r="CF6" s="21">
        <f t="shared" si="9"/>
        <v>148.72</v>
      </c>
      <c r="CG6" s="21">
        <f t="shared" si="9"/>
        <v>163.19999999999999</v>
      </c>
      <c r="CH6" s="21">
        <f t="shared" si="9"/>
        <v>159.78</v>
      </c>
      <c r="CI6" s="21">
        <f t="shared" si="9"/>
        <v>159.49</v>
      </c>
      <c r="CJ6" s="21">
        <f t="shared" si="9"/>
        <v>157.81</v>
      </c>
      <c r="CK6" s="21">
        <f t="shared" si="9"/>
        <v>157.37</v>
      </c>
      <c r="CL6" s="20" t="str">
        <f>IF(CL7="","",IF(CL7="-","【-】","【"&amp;SUBSTITUTE(TEXT(CL7,"#,##0.00"),"-","△")&amp;"】"))</f>
        <v>【138.29】</v>
      </c>
      <c r="CM6" s="21">
        <f>IF(CM7="",NA(),CM7)</f>
        <v>50.18</v>
      </c>
      <c r="CN6" s="21">
        <f t="shared" ref="CN6:CV6" si="10">IF(CN7="",NA(),CN7)</f>
        <v>49.33</v>
      </c>
      <c r="CO6" s="21">
        <f t="shared" si="10"/>
        <v>48.74</v>
      </c>
      <c r="CP6" s="21">
        <f t="shared" si="10"/>
        <v>47.86</v>
      </c>
      <c r="CQ6" s="21">
        <f t="shared" si="10"/>
        <v>53.09</v>
      </c>
      <c r="CR6" s="21">
        <f t="shared" si="10"/>
        <v>65.040000000000006</v>
      </c>
      <c r="CS6" s="21">
        <f t="shared" si="10"/>
        <v>68.31</v>
      </c>
      <c r="CT6" s="21">
        <f t="shared" si="10"/>
        <v>65.28</v>
      </c>
      <c r="CU6" s="21">
        <f t="shared" si="10"/>
        <v>64.92</v>
      </c>
      <c r="CV6" s="21">
        <f t="shared" si="10"/>
        <v>64.14</v>
      </c>
      <c r="CW6" s="20" t="str">
        <f>IF(CW7="","",IF(CW7="-","【-】","【"&amp;SUBSTITUTE(TEXT(CW7,"#,##0.00"),"-","△")&amp;"】"))</f>
        <v>【59.10】</v>
      </c>
      <c r="CX6" s="21">
        <f>IF(CX7="",NA(),CX7)</f>
        <v>82.16</v>
      </c>
      <c r="CY6" s="21">
        <f t="shared" ref="CY6:DG6" si="11">IF(CY7="",NA(),CY7)</f>
        <v>82.56</v>
      </c>
      <c r="CZ6" s="21">
        <f t="shared" si="11"/>
        <v>82.74</v>
      </c>
      <c r="DA6" s="21">
        <f t="shared" si="11"/>
        <v>83.35</v>
      </c>
      <c r="DB6" s="21">
        <f t="shared" si="11"/>
        <v>83.53</v>
      </c>
      <c r="DC6" s="21">
        <f t="shared" si="11"/>
        <v>92.55</v>
      </c>
      <c r="DD6" s="21">
        <f t="shared" si="11"/>
        <v>92.62</v>
      </c>
      <c r="DE6" s="21">
        <f t="shared" si="11"/>
        <v>92.72</v>
      </c>
      <c r="DF6" s="21">
        <f t="shared" si="11"/>
        <v>92.88</v>
      </c>
      <c r="DG6" s="21">
        <f t="shared" si="11"/>
        <v>92.9</v>
      </c>
      <c r="DH6" s="20" t="str">
        <f>IF(DH7="","",IF(DH7="-","【-】","【"&amp;SUBSTITUTE(TEXT(DH7,"#,##0.00"),"-","△")&amp;"】"))</f>
        <v>【95.82】</v>
      </c>
      <c r="DI6" s="21">
        <f>IF(DI7="",NA(),DI7)</f>
        <v>8.15</v>
      </c>
      <c r="DJ6" s="21">
        <f t="shared" ref="DJ6:DR6" si="12">IF(DJ7="",NA(),DJ7)</f>
        <v>11.64</v>
      </c>
      <c r="DK6" s="21">
        <f t="shared" si="12"/>
        <v>15.16</v>
      </c>
      <c r="DL6" s="21">
        <f t="shared" si="12"/>
        <v>18.309999999999999</v>
      </c>
      <c r="DM6" s="21">
        <f t="shared" si="12"/>
        <v>21.72</v>
      </c>
      <c r="DN6" s="21">
        <f t="shared" si="12"/>
        <v>26.13</v>
      </c>
      <c r="DO6" s="21">
        <f t="shared" si="12"/>
        <v>26.36</v>
      </c>
      <c r="DP6" s="21">
        <f t="shared" si="12"/>
        <v>23.79</v>
      </c>
      <c r="DQ6" s="21">
        <f t="shared" si="12"/>
        <v>25.66</v>
      </c>
      <c r="DR6" s="21">
        <f t="shared" si="12"/>
        <v>27.46</v>
      </c>
      <c r="DS6" s="20" t="str">
        <f>IF(DS7="","",IF(DS7="-","【-】","【"&amp;SUBSTITUTE(TEXT(DS7,"#,##0.00"),"-","△")&amp;"】"))</f>
        <v>【39.74】</v>
      </c>
      <c r="DT6" s="20">
        <f>IF(DT7="",NA(),DT7)</f>
        <v>0</v>
      </c>
      <c r="DU6" s="20">
        <f t="shared" ref="DU6:EC6" si="13">IF(DU7="",NA(),DU7)</f>
        <v>0</v>
      </c>
      <c r="DV6" s="20">
        <f t="shared" si="13"/>
        <v>0</v>
      </c>
      <c r="DW6" s="20">
        <f t="shared" si="13"/>
        <v>0</v>
      </c>
      <c r="DX6" s="20">
        <f t="shared" si="13"/>
        <v>0</v>
      </c>
      <c r="DY6" s="21">
        <f t="shared" si="13"/>
        <v>1.03</v>
      </c>
      <c r="DZ6" s="21">
        <f t="shared" si="13"/>
        <v>1.43</v>
      </c>
      <c r="EA6" s="21">
        <f t="shared" si="13"/>
        <v>1.22</v>
      </c>
      <c r="EB6" s="21">
        <f t="shared" si="13"/>
        <v>1.61</v>
      </c>
      <c r="EC6" s="21">
        <f t="shared" si="13"/>
        <v>2.08</v>
      </c>
      <c r="ED6" s="20" t="str">
        <f>IF(ED7="","",IF(ED7="-","【-】","【"&amp;SUBSTITUTE(TEXT(ED7,"#,##0.00"),"-","△")&amp;"】"))</f>
        <v>【7.62】</v>
      </c>
      <c r="EE6" s="21">
        <f>IF(EE7="",NA(),EE7)</f>
        <v>0.39</v>
      </c>
      <c r="EF6" s="21">
        <f t="shared" ref="EF6:EN6" si="14">IF(EF7="",NA(),EF7)</f>
        <v>0.3</v>
      </c>
      <c r="EG6" s="21">
        <f t="shared" si="14"/>
        <v>0.03</v>
      </c>
      <c r="EH6" s="20">
        <f t="shared" si="14"/>
        <v>0</v>
      </c>
      <c r="EI6" s="21">
        <f t="shared" si="14"/>
        <v>0.12</v>
      </c>
      <c r="EJ6" s="21">
        <f t="shared" si="14"/>
        <v>0.1</v>
      </c>
      <c r="EK6" s="21">
        <f t="shared" si="14"/>
        <v>0.09</v>
      </c>
      <c r="EL6" s="21">
        <f t="shared" si="14"/>
        <v>0.09</v>
      </c>
      <c r="EM6" s="21">
        <f t="shared" si="14"/>
        <v>0.17</v>
      </c>
      <c r="EN6" s="21">
        <f t="shared" si="14"/>
        <v>0.13</v>
      </c>
      <c r="EO6" s="20" t="str">
        <f>IF(EO7="","",IF(EO7="-","【-】","【"&amp;SUBSTITUTE(TEXT(EO7,"#,##0.00"),"-","△")&amp;"】"))</f>
        <v>【0.23】</v>
      </c>
    </row>
    <row r="7" spans="1:148" s="22" customFormat="1" x14ac:dyDescent="0.15">
      <c r="A7" s="14"/>
      <c r="B7" s="23">
        <v>2022</v>
      </c>
      <c r="C7" s="23">
        <v>452025</v>
      </c>
      <c r="D7" s="23">
        <v>46</v>
      </c>
      <c r="E7" s="23">
        <v>17</v>
      </c>
      <c r="F7" s="23">
        <v>1</v>
      </c>
      <c r="G7" s="23">
        <v>0</v>
      </c>
      <c r="H7" s="23" t="s">
        <v>95</v>
      </c>
      <c r="I7" s="23" t="s">
        <v>96</v>
      </c>
      <c r="J7" s="23" t="s">
        <v>97</v>
      </c>
      <c r="K7" s="23" t="s">
        <v>98</v>
      </c>
      <c r="L7" s="23" t="s">
        <v>99</v>
      </c>
      <c r="M7" s="23" t="s">
        <v>100</v>
      </c>
      <c r="N7" s="24" t="s">
        <v>101</v>
      </c>
      <c r="O7" s="24">
        <v>57.69</v>
      </c>
      <c r="P7" s="24">
        <v>44.41</v>
      </c>
      <c r="Q7" s="24">
        <v>88.65</v>
      </c>
      <c r="R7" s="24">
        <v>2743</v>
      </c>
      <c r="S7" s="24">
        <v>161605</v>
      </c>
      <c r="T7" s="24">
        <v>653.36</v>
      </c>
      <c r="U7" s="24">
        <v>247.34</v>
      </c>
      <c r="V7" s="24">
        <v>71311</v>
      </c>
      <c r="W7" s="24">
        <v>22.38</v>
      </c>
      <c r="X7" s="24">
        <v>3186.37</v>
      </c>
      <c r="Y7" s="24">
        <v>101.49</v>
      </c>
      <c r="Z7" s="24">
        <v>99.12</v>
      </c>
      <c r="AA7" s="24">
        <v>101.47</v>
      </c>
      <c r="AB7" s="24">
        <v>99.45</v>
      </c>
      <c r="AC7" s="24">
        <v>100.33</v>
      </c>
      <c r="AD7" s="24">
        <v>106.9</v>
      </c>
      <c r="AE7" s="24">
        <v>106.99</v>
      </c>
      <c r="AF7" s="24">
        <v>107.85</v>
      </c>
      <c r="AG7" s="24">
        <v>108.04</v>
      </c>
      <c r="AH7" s="24">
        <v>107.49</v>
      </c>
      <c r="AI7" s="24">
        <v>106.11</v>
      </c>
      <c r="AJ7" s="24">
        <v>0</v>
      </c>
      <c r="AK7" s="24">
        <v>1.62</v>
      </c>
      <c r="AL7" s="24">
        <v>0</v>
      </c>
      <c r="AM7" s="24">
        <v>0.4</v>
      </c>
      <c r="AN7" s="24">
        <v>0</v>
      </c>
      <c r="AO7" s="24">
        <v>9.06</v>
      </c>
      <c r="AP7" s="24">
        <v>7.42</v>
      </c>
      <c r="AQ7" s="24">
        <v>4.72</v>
      </c>
      <c r="AR7" s="24">
        <v>4.49</v>
      </c>
      <c r="AS7" s="24">
        <v>5.41</v>
      </c>
      <c r="AT7" s="24">
        <v>3.15</v>
      </c>
      <c r="AU7" s="24">
        <v>50.35</v>
      </c>
      <c r="AV7" s="24">
        <v>32.07</v>
      </c>
      <c r="AW7" s="24">
        <v>50.66</v>
      </c>
      <c r="AX7" s="24">
        <v>37.020000000000003</v>
      </c>
      <c r="AY7" s="24">
        <v>40.65</v>
      </c>
      <c r="AZ7" s="24">
        <v>76.31</v>
      </c>
      <c r="BA7" s="24">
        <v>68.180000000000007</v>
      </c>
      <c r="BB7" s="24">
        <v>67.930000000000007</v>
      </c>
      <c r="BC7" s="24">
        <v>68.53</v>
      </c>
      <c r="BD7" s="24">
        <v>69.180000000000007</v>
      </c>
      <c r="BE7" s="24">
        <v>73.44</v>
      </c>
      <c r="BF7" s="24">
        <v>1261.0899999999999</v>
      </c>
      <c r="BG7" s="24">
        <v>1205.08</v>
      </c>
      <c r="BH7" s="24">
        <v>1193.94</v>
      </c>
      <c r="BI7" s="24">
        <v>1164.99</v>
      </c>
      <c r="BJ7" s="24">
        <v>1183.3900000000001</v>
      </c>
      <c r="BK7" s="24">
        <v>820.36</v>
      </c>
      <c r="BL7" s="24">
        <v>847.44</v>
      </c>
      <c r="BM7" s="24">
        <v>857.88</v>
      </c>
      <c r="BN7" s="24">
        <v>825.1</v>
      </c>
      <c r="BO7" s="24">
        <v>789.87</v>
      </c>
      <c r="BP7" s="24">
        <v>652.82000000000005</v>
      </c>
      <c r="BQ7" s="24">
        <v>97.37</v>
      </c>
      <c r="BR7" s="24">
        <v>98.52</v>
      </c>
      <c r="BS7" s="24">
        <v>98.6</v>
      </c>
      <c r="BT7" s="24">
        <v>97.94</v>
      </c>
      <c r="BU7" s="24">
        <v>98.73</v>
      </c>
      <c r="BV7" s="24">
        <v>95.4</v>
      </c>
      <c r="BW7" s="24">
        <v>94.69</v>
      </c>
      <c r="BX7" s="24">
        <v>94.97</v>
      </c>
      <c r="BY7" s="24">
        <v>97.07</v>
      </c>
      <c r="BZ7" s="24">
        <v>98.06</v>
      </c>
      <c r="CA7" s="24">
        <v>97.61</v>
      </c>
      <c r="CB7" s="24">
        <v>151.41999999999999</v>
      </c>
      <c r="CC7" s="24">
        <v>149.6</v>
      </c>
      <c r="CD7" s="24">
        <v>148.47</v>
      </c>
      <c r="CE7" s="24">
        <v>149.72</v>
      </c>
      <c r="CF7" s="24">
        <v>148.72</v>
      </c>
      <c r="CG7" s="24">
        <v>163.19999999999999</v>
      </c>
      <c r="CH7" s="24">
        <v>159.78</v>
      </c>
      <c r="CI7" s="24">
        <v>159.49</v>
      </c>
      <c r="CJ7" s="24">
        <v>157.81</v>
      </c>
      <c r="CK7" s="24">
        <v>157.37</v>
      </c>
      <c r="CL7" s="24">
        <v>138.29</v>
      </c>
      <c r="CM7" s="24">
        <v>50.18</v>
      </c>
      <c r="CN7" s="24">
        <v>49.33</v>
      </c>
      <c r="CO7" s="24">
        <v>48.74</v>
      </c>
      <c r="CP7" s="24">
        <v>47.86</v>
      </c>
      <c r="CQ7" s="24">
        <v>53.09</v>
      </c>
      <c r="CR7" s="24">
        <v>65.040000000000006</v>
      </c>
      <c r="CS7" s="24">
        <v>68.31</v>
      </c>
      <c r="CT7" s="24">
        <v>65.28</v>
      </c>
      <c r="CU7" s="24">
        <v>64.92</v>
      </c>
      <c r="CV7" s="24">
        <v>64.14</v>
      </c>
      <c r="CW7" s="24">
        <v>59.1</v>
      </c>
      <c r="CX7" s="24">
        <v>82.16</v>
      </c>
      <c r="CY7" s="24">
        <v>82.56</v>
      </c>
      <c r="CZ7" s="24">
        <v>82.74</v>
      </c>
      <c r="DA7" s="24">
        <v>83.35</v>
      </c>
      <c r="DB7" s="24">
        <v>83.53</v>
      </c>
      <c r="DC7" s="24">
        <v>92.55</v>
      </c>
      <c r="DD7" s="24">
        <v>92.62</v>
      </c>
      <c r="DE7" s="24">
        <v>92.72</v>
      </c>
      <c r="DF7" s="24">
        <v>92.88</v>
      </c>
      <c r="DG7" s="24">
        <v>92.9</v>
      </c>
      <c r="DH7" s="24">
        <v>95.82</v>
      </c>
      <c r="DI7" s="24">
        <v>8.15</v>
      </c>
      <c r="DJ7" s="24">
        <v>11.64</v>
      </c>
      <c r="DK7" s="24">
        <v>15.16</v>
      </c>
      <c r="DL7" s="24">
        <v>18.309999999999999</v>
      </c>
      <c r="DM7" s="24">
        <v>21.72</v>
      </c>
      <c r="DN7" s="24">
        <v>26.13</v>
      </c>
      <c r="DO7" s="24">
        <v>26.36</v>
      </c>
      <c r="DP7" s="24">
        <v>23.79</v>
      </c>
      <c r="DQ7" s="24">
        <v>25.66</v>
      </c>
      <c r="DR7" s="24">
        <v>27.46</v>
      </c>
      <c r="DS7" s="24">
        <v>39.74</v>
      </c>
      <c r="DT7" s="24">
        <v>0</v>
      </c>
      <c r="DU7" s="24">
        <v>0</v>
      </c>
      <c r="DV7" s="24">
        <v>0</v>
      </c>
      <c r="DW7" s="24">
        <v>0</v>
      </c>
      <c r="DX7" s="24">
        <v>0</v>
      </c>
      <c r="DY7" s="24">
        <v>1.03</v>
      </c>
      <c r="DZ7" s="24">
        <v>1.43</v>
      </c>
      <c r="EA7" s="24">
        <v>1.22</v>
      </c>
      <c r="EB7" s="24">
        <v>1.61</v>
      </c>
      <c r="EC7" s="24">
        <v>2.08</v>
      </c>
      <c r="ED7" s="24">
        <v>7.62</v>
      </c>
      <c r="EE7" s="24">
        <v>0.39</v>
      </c>
      <c r="EF7" s="24">
        <v>0.3</v>
      </c>
      <c r="EG7" s="24">
        <v>0.03</v>
      </c>
      <c r="EH7" s="24">
        <v>0</v>
      </c>
      <c r="EI7" s="24">
        <v>0.12</v>
      </c>
      <c r="EJ7" s="24">
        <v>0.1</v>
      </c>
      <c r="EK7" s="24">
        <v>0.09</v>
      </c>
      <c r="EL7" s="24">
        <v>0.09</v>
      </c>
      <c r="EM7" s="24">
        <v>0.17</v>
      </c>
      <c r="EN7" s="24">
        <v>0.13</v>
      </c>
      <c r="EO7" s="24">
        <v>0.23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102</v>
      </c>
      <c r="C9" s="26" t="s">
        <v>103</v>
      </c>
      <c r="D9" s="26" t="s">
        <v>104</v>
      </c>
      <c r="E9" s="26" t="s">
        <v>105</v>
      </c>
      <c r="F9" s="26"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107</v>
      </c>
    </row>
    <row r="12" spans="1:148" x14ac:dyDescent="0.15">
      <c r="B12">
        <v>1</v>
      </c>
      <c r="C12">
        <v>1</v>
      </c>
      <c r="D12">
        <v>2</v>
      </c>
      <c r="E12">
        <v>3</v>
      </c>
      <c r="F12">
        <v>4</v>
      </c>
      <c r="G12" t="s">
        <v>108</v>
      </c>
    </row>
    <row r="13" spans="1:148" x14ac:dyDescent="0.15">
      <c r="B13" t="s">
        <v>109</v>
      </c>
      <c r="C13" t="s">
        <v>110</v>
      </c>
      <c r="D13" t="s">
        <v>110</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田中　千恵</cp:lastModifiedBy>
  <cp:lastPrinted>2024-01-24T07:28:49Z</cp:lastPrinted>
  <dcterms:created xsi:type="dcterms:W3CDTF">2023-12-12T00:52:15Z</dcterms:created>
  <dcterms:modified xsi:type="dcterms:W3CDTF">2024-02-27T05:00:09Z</dcterms:modified>
  <cp:category/>
</cp:coreProperties>
</file>