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g22-fsv01.lg-ad.local\部門フォルダ\総務部財政課\21_予算・決算\304　地方公営企業関連\R05年度地方公営企業関係通知／調査\02_調査・照会\20240202〆【】公営企業に係る「経営比較分析表」の分析等について\03_市回答\"/>
    </mc:Choice>
  </mc:AlternateContent>
  <xr:revisionPtr revIDLastSave="0" documentId="13_ncr:1_{B15BEA04-FE8D-4391-B4AA-2D83787244E1}" xr6:coauthVersionLast="47" xr6:coauthVersionMax="47" xr10:uidLastSave="{00000000-0000-0000-0000-000000000000}"/>
  <workbookProtection workbookAlgorithmName="SHA-512" workbookHashValue="Q5ogYu2hyl53R0FybSb38t5azJlYGlUcVDy6gShAm4wlY0OdMajG9abfL4xsrLBbEJu1OBKmu5ixlzEpPJeJYA==" workbookSaltValue="duxkVaNe2fEqQBMvwrodFQ==" workbookSpinCount="100000" lockStructure="1"/>
  <bookViews>
    <workbookView xWindow="2037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Q6" i="5"/>
  <c r="P6" i="5"/>
  <c r="P10" i="4" s="1"/>
  <c r="O6" i="5"/>
  <c r="N6" i="5"/>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D10" i="4"/>
  <c r="W10" i="4"/>
  <c r="I10" i="4"/>
  <c r="B10" i="4"/>
  <c r="BB8" i="4"/>
  <c r="AT8" i="4"/>
  <c r="AL8" i="4"/>
  <c r="W8" i="4"/>
  <c r="P8" i="4"/>
  <c r="B8" i="4"/>
  <c r="B6" i="4"/>
</calcChain>
</file>

<file path=xl/sharedStrings.xml><?xml version="1.0" encoding="utf-8"?>
<sst xmlns="http://schemas.openxmlformats.org/spreadsheetml/2006/main" count="231" uniqueCount="115">
  <si>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</si>
  <si>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</si>
  <si>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</si>
  <si>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</si>
  <si>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</si>
  <si>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</si>
  <si>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</si>
  <si>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</si>
  <si>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</si>
  <si>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</si>
  <si>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</si>
  <si>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</si>
  <si>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</si>
  <si>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</si>
  <si>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</si>
  <si>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</si>
  <si>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</si>
  <si>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</si>
  <si>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</si>
  <si>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</si>
  <si>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</si>
  <si>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</si>
  <si>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</si>
  <si>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</si>
  <si>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</si>
  <si>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</si>
  <si>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</si>
  <si>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</si>
  <si>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</si>
  <si>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</si>
  <si>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</si>
  <si>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</si>
  <si>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</si>
  <si>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</si>
  <si>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</si>
  <si>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</si>
  <si>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</si>
  <si>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</si>
  <si>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</si>
  <si>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</si>
  <si>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</si>
  <si>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</si>
  <si>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</si>
  <si>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①有形固定資産減価償却率は、前年度と同様に類似団体平均を上回っており、施設全体の老朽化が進んでいる状況にあります。
②管渠老朽化率については、法定耐用年数を超えた管渠は雨水管のみですが、その老朽化率は年々上昇しているため、施設の更新を計画的に行っていく必要があります。
　供用開始から30年が経過しているポンプ場や処理場施設については、施設が老朽化している状況にあることから、「下水道ストックマネジメント計画」（第２期：令和４～８年度の５か年）に基づき、年次的に施設の更新工事を実施しています。</t>
    <rPh sb="14" eb="17">
      <t>ゼンネンド</t>
    </rPh>
    <rPh sb="18" eb="20">
      <t>ドウヨウ</t>
    </rPh>
    <rPh sb="81" eb="83">
      <t>カンキョ</t>
    </rPh>
    <rPh sb="95" eb="98">
      <t>ロウキュウカ</t>
    </rPh>
    <rPh sb="98" eb="99">
      <t>リツ</t>
    </rPh>
    <rPh sb="100" eb="102">
      <t>ネンネン</t>
    </rPh>
    <rPh sb="102" eb="104">
      <t>ジョウショウ</t>
    </rPh>
    <rPh sb="111" eb="113">
      <t>シセツ</t>
    </rPh>
    <rPh sb="114" eb="116">
      <t>コウシン</t>
    </rPh>
    <rPh sb="117" eb="120">
      <t>ケイカクテキ</t>
    </rPh>
    <rPh sb="121" eb="122">
      <t>オコナ</t>
    </rPh>
    <rPh sb="126" eb="128">
      <t>ヒツヨウ</t>
    </rPh>
    <rPh sb="212" eb="214">
      <t>レイワ</t>
    </rPh>
    <rPh sb="217" eb="219">
      <t>ネンド</t>
    </rPh>
    <rPh sb="222" eb="223">
      <t>ネン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</si>
  <si>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</si>
  <si>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</si>
  <si>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</si>
  <si>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</si>
  <si>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</si>
  <si>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</si>
  <si>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</si>
  <si>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</si>
  <si>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</si>
  <si>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</si>
  <si>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</si>
  <si>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</si>
  <si>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</si>
  <si>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</si>
  <si>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</si>
  <si>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</si>
  <si>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</si>
  <si>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</si>
  <si>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</si>
  <si>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</si>
  <si>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</si>
  <si>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</si>
  <si>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</si>
  <si>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</si>
  <si>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</si>
  <si>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</si>
  <si>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</si>
  <si>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</si>
  <si>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</si>
  <si>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</si>
  <si>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</si>
  <si>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</si>
  <si>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</si>
  <si>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</si>
  <si>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</si>
  <si>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</si>
  <si>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</si>
  <si>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</si>
  <si>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</si>
  <si>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</si>
  <si>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</si>
  <si>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</si>
  <si>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</si>
  <si>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</si>
  <si>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</si>
  <si>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</si>
  <si>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</si>
  <si>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</si>
  <si>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</si>
  <si>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</si>
  <si>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</si>
  <si>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</si>
  <si>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日向市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</si>
  <si>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</si>
  <si>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</si>
  <si>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</si>
  <si>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</si>
  <si>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</si>
  <si>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</si>
  <si>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</si>
  <si>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</si>
  <si>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</si>
  <si>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</si>
  <si>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</si>
  <si>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</si>
  <si>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</si>
  <si>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</si>
  <si>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</si>
  <si>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</si>
  <si>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①経常収支比率は、100％を上回っていますが、</t>
    </r>
    <r>
      <rPr>
        <sz val="11"/>
        <rFont val="ＭＳ ゴシック"/>
        <family val="3"/>
        <charset val="128"/>
      </rPr>
      <t>一般会計からの繰入金に依存している状況です。
②累積欠損金については、欠損金が生じていないため計上する当該値はありません。
③流動比率は、類似団体と比較すると低い数値になっています。一般的に100％以上であることが望ましいとされていますが、現状では保有現金が少ない状況です。流動比率が低い要因として、主には企業債償還金が多額であるなど、資金繰りが厳しい状況となっています。
④企業債残高対事業規模比率は、使用料収入に対する企業債残高の割合ですが、老朽化した施設の更新等が行われていることから、増加傾向にあります。
⑤経費回収率は、100％を下回っており、汚水処理に要する経費を使用料で賄えていないことを表しています。</t>
    </r>
    <r>
      <rPr>
        <sz val="11"/>
        <color theme="1"/>
        <rFont val="ＭＳ ゴシック"/>
        <family val="3"/>
        <charset val="128"/>
      </rPr>
      <t>使用料改定など適正な使用料収入の確保が課題となっています。
⑥汚水処理原価は、全国平均に近い数値であり、類似団体平均を下回っていますが、今後も維持管理費の効率化や接続率の向上に努めていきます。
⑦施設利用率は、類似団体平均や全国平均よりも高い数値ですが、前年度と比較し</t>
    </r>
    <r>
      <rPr>
        <sz val="11"/>
        <rFont val="ＭＳ ゴシック"/>
        <family val="3"/>
        <charset val="128"/>
      </rPr>
      <t>数値が低くなっていることから、効率的な施設利用を進める必要があります。
⑧水洗化率は、処理区域内の全体人口の減少が、水洗化人口の減少を上回っているため大きく上昇しています。</t>
    </r>
    <rPh sb="23" eb="25">
      <t>イッパン</t>
    </rPh>
    <rPh sb="25" eb="27">
      <t>カイケイ</t>
    </rPh>
    <rPh sb="30" eb="33">
      <t>クリイレキン</t>
    </rPh>
    <rPh sb="34" eb="36">
      <t>イゾン</t>
    </rPh>
    <rPh sb="40" eb="42">
      <t>ジョウキョウ</t>
    </rPh>
    <rPh sb="370" eb="372">
      <t>ゼンコク</t>
    </rPh>
    <rPh sb="372" eb="374">
      <t>ヘイキン</t>
    </rPh>
    <rPh sb="375" eb="376">
      <t>チカ</t>
    </rPh>
    <rPh sb="377" eb="379">
      <t>スウチ</t>
    </rPh>
    <rPh sb="383" eb="385">
      <t>ルイジ</t>
    </rPh>
    <rPh sb="385" eb="387">
      <t>ダンタイ</t>
    </rPh>
    <rPh sb="387" eb="389">
      <t>ヘイキン</t>
    </rPh>
    <rPh sb="390" eb="392">
      <t>シタマワ</t>
    </rPh>
    <rPh sb="399" eb="401">
      <t>コンゴ</t>
    </rPh>
    <rPh sb="402" eb="404">
      <t>イジ</t>
    </rPh>
    <rPh sb="404" eb="407">
      <t>カンリヒ</t>
    </rPh>
    <rPh sb="408" eb="411">
      <t>コウリツカ</t>
    </rPh>
    <rPh sb="412" eb="414">
      <t>セツゾク</t>
    </rPh>
    <rPh sb="414" eb="415">
      <t>リツ</t>
    </rPh>
    <rPh sb="416" eb="418">
      <t>コウジョウ</t>
    </rPh>
    <rPh sb="419" eb="420">
      <t>ツト</t>
    </rPh>
    <rPh sb="458" eb="461">
      <t>ゼンネンド</t>
    </rPh>
    <rPh sb="462" eb="464">
      <t>ヒカク</t>
    </rPh>
    <rPh sb="465" eb="467">
      <t>スウチ</t>
    </rPh>
    <rPh sb="468" eb="475">
      <t>ヒククナッテイ</t>
    </rPh>
    <rPh sb="480" eb="483">
      <t>コウリツテキ</t>
    </rPh>
    <rPh sb="484" eb="486">
      <t>シセツ</t>
    </rPh>
    <rPh sb="486" eb="488">
      <t>リヨウ</t>
    </rPh>
    <rPh sb="489" eb="490">
      <t>スス</t>
    </rPh>
    <rPh sb="492" eb="494">
      <t>ヒツヨウ</t>
    </rPh>
    <rPh sb="523" eb="526">
      <t>スイセンカ</t>
    </rPh>
    <rPh sb="526" eb="528">
      <t>ジンコウ</t>
    </rPh>
    <rPh sb="529" eb="531">
      <t>ゲンショウ</t>
    </rPh>
    <rPh sb="532" eb="534">
      <t>ウワマワ</t>
    </rPh>
    <rPh sb="543" eb="544">
      <t>ウエ</t>
    </rPh>
    <phoneticPr fontId="1"/>
  </si>
  <si>
    <r>
      <t>　令和４年度は、財光寺往還地区及び切島山地区の下水道整備を実施し、また老朽化した汚水管路の更新工事を行い、衛生的で快適な生活環境の改善や水質保全を図りました。
　また、「下水道ストックマネジメント計画」により、ポンプ場、処理場施設の長寿命化対策工事を実施しました。
　一方、下水道事業の経営状況は非常に厳しい状況が続いております。経常収支比率は100％以上ではあるものの、費用を下水道使用料だけでは賄えず、一般会計からの繰入金に依存している状況が続いています。今後は計画的に維持管理を行いつつ、</t>
    </r>
    <r>
      <rPr>
        <sz val="11"/>
        <color theme="1"/>
        <rFont val="ＭＳ ゴシック"/>
        <family val="3"/>
        <charset val="128"/>
      </rPr>
      <t>使用料改定の検討など、経営の健全化を図る必要があります。
　将来にわたりサービスの提供を安定的に継続していくことが可能となるよう、引き続き経営基盤の強化と財政マネジメント向上に取り組んでいきます。</t>
    </r>
    <rPh sb="1" eb="3">
      <t>レイワ</t>
    </rPh>
    <rPh sb="4" eb="6">
      <t>ネンド</t>
    </rPh>
    <rPh sb="8" eb="11">
      <t>ザイコウジ</t>
    </rPh>
    <rPh sb="11" eb="13">
      <t>オウカン</t>
    </rPh>
    <rPh sb="13" eb="15">
      <t>チク</t>
    </rPh>
    <rPh sb="15" eb="16">
      <t>オヨ</t>
    </rPh>
    <rPh sb="17" eb="19">
      <t>キリシマ</t>
    </rPh>
    <rPh sb="19" eb="20">
      <t>ヤマ</t>
    </rPh>
    <rPh sb="20" eb="22">
      <t>チク</t>
    </rPh>
    <rPh sb="23" eb="26">
      <t>ゲスイドウ</t>
    </rPh>
    <rPh sb="26" eb="28">
      <t>セイビ</t>
    </rPh>
    <rPh sb="29" eb="31">
      <t>ジッシ</t>
    </rPh>
    <rPh sb="35" eb="38">
      <t>ロウキュウカ</t>
    </rPh>
    <rPh sb="40" eb="45">
      <t>オスイカン</t>
    </rPh>
    <rPh sb="45" eb="49">
      <t>コウシン</t>
    </rPh>
    <rPh sb="50" eb="51">
      <t>オコナ</t>
    </rPh>
    <rPh sb="53" eb="56">
      <t>エイセイテキ</t>
    </rPh>
    <rPh sb="57" eb="59">
      <t>カイテキ</t>
    </rPh>
    <rPh sb="60" eb="62">
      <t>セイカツ</t>
    </rPh>
    <rPh sb="62" eb="64">
      <t>カンキョウ</t>
    </rPh>
    <rPh sb="65" eb="67">
      <t>カイゼン</t>
    </rPh>
    <rPh sb="68" eb="70">
      <t>スイシツ</t>
    </rPh>
    <rPh sb="70" eb="72">
      <t>ホゼン</t>
    </rPh>
    <rPh sb="73" eb="74">
      <t>ハカ</t>
    </rPh>
    <rPh sb="85" eb="88">
      <t>ゲスイドウ</t>
    </rPh>
    <rPh sb="98" eb="100">
      <t>ケイカク</t>
    </rPh>
    <rPh sb="108" eb="109">
      <t>ジョウ</t>
    </rPh>
    <rPh sb="110" eb="113">
      <t>ショリジョウ</t>
    </rPh>
    <rPh sb="113" eb="115">
      <t>シセツ</t>
    </rPh>
    <rPh sb="116" eb="119">
      <t>チョウジュミョウ</t>
    </rPh>
    <rPh sb="119" eb="120">
      <t>カ</t>
    </rPh>
    <rPh sb="120" eb="122">
      <t>タイサク</t>
    </rPh>
    <rPh sb="122" eb="124">
      <t>コウジ</t>
    </rPh>
    <rPh sb="125" eb="127">
      <t>ジッシ</t>
    </rPh>
    <rPh sb="134" eb="136">
      <t>イッポウ</t>
    </rPh>
    <rPh sb="137" eb="140">
      <t>ゲスイドウ</t>
    </rPh>
    <rPh sb="140" eb="142">
      <t>ジギョウ</t>
    </rPh>
    <rPh sb="143" eb="145">
      <t>ケイエイ</t>
    </rPh>
    <rPh sb="145" eb="147">
      <t>ジョウキョウ</t>
    </rPh>
    <rPh sb="148" eb="150">
      <t>ヒジョウ</t>
    </rPh>
    <rPh sb="151" eb="152">
      <t>キビ</t>
    </rPh>
    <rPh sb="154" eb="156">
      <t>ジョウキョウ</t>
    </rPh>
    <rPh sb="157" eb="158">
      <t>ツヅ</t>
    </rPh>
    <rPh sb="165" eb="167">
      <t>ケイジョウ</t>
    </rPh>
    <rPh sb="167" eb="169">
      <t>シュウシ</t>
    </rPh>
    <rPh sb="169" eb="171">
      <t>ヒリツ</t>
    </rPh>
    <rPh sb="176" eb="178">
      <t>イジョウ</t>
    </rPh>
    <rPh sb="186" eb="188">
      <t>ヒヨウ</t>
    </rPh>
    <rPh sb="189" eb="192">
      <t>ゲスイドウ</t>
    </rPh>
    <rPh sb="192" eb="195">
      <t>シヨウリョウ</t>
    </rPh>
    <rPh sb="199" eb="200">
      <t>マカナ</t>
    </rPh>
    <rPh sb="203" eb="205">
      <t>イッパン</t>
    </rPh>
    <rPh sb="205" eb="207">
      <t>カイケイ</t>
    </rPh>
    <rPh sb="210" eb="213">
      <t>クリイレキン</t>
    </rPh>
    <rPh sb="214" eb="216">
      <t>イゾン</t>
    </rPh>
    <rPh sb="220" eb="222">
      <t>ジョウキョウ</t>
    </rPh>
    <rPh sb="223" eb="224">
      <t>ツヅ</t>
    </rPh>
    <rPh sb="230" eb="232">
      <t>コンゴ</t>
    </rPh>
    <rPh sb="233" eb="236">
      <t>ケイカクテキ</t>
    </rPh>
    <rPh sb="237" eb="239">
      <t>イジ</t>
    </rPh>
    <rPh sb="239" eb="241">
      <t>カンリ</t>
    </rPh>
    <rPh sb="242" eb="243">
      <t>オコナ</t>
    </rPh>
    <rPh sb="253" eb="255">
      <t>ケントウ</t>
    </rPh>
    <rPh sb="258" eb="260">
      <t>ケイエイ</t>
    </rPh>
    <rPh sb="261" eb="264">
      <t>ケンゼンカ</t>
    </rPh>
    <rPh sb="265" eb="266">
      <t>ハカ</t>
    </rPh>
    <rPh sb="267" eb="269">
      <t>ヒツヨウ</t>
    </rPh>
    <rPh sb="277" eb="279">
      <t>ショウライ</t>
    </rPh>
    <rPh sb="288" eb="290">
      <t>テイキョウ</t>
    </rPh>
    <rPh sb="291" eb="294">
      <t>アンテイテキ</t>
    </rPh>
    <rPh sb="295" eb="297">
      <t>ケイゾク</t>
    </rPh>
    <rPh sb="304" eb="306">
      <t>カノウ</t>
    </rPh>
    <rPh sb="312" eb="313">
      <t>ヒ</t>
    </rPh>
    <rPh sb="314" eb="315">
      <t>ツヅ</t>
    </rPh>
    <rPh sb="316" eb="318">
      <t>ケイエイ</t>
    </rPh>
    <rPh sb="318" eb="320">
      <t>キバン</t>
    </rPh>
    <rPh sb="321" eb="323">
      <t>キョウカ</t>
    </rPh>
    <rPh sb="324" eb="326">
      <t>ザイセイ</t>
    </rPh>
    <rPh sb="332" eb="334">
      <t>コウジョウ</t>
    </rPh>
    <rPh sb="335" eb="336">
      <t>ト</t>
    </rPh>
    <rPh sb="337" eb="338">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</si>
</sst>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b/>
      <sz val="12"/>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
      <sz val="11"/>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theme="0"/>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4" borderId="2" xfId="0" applyFill="1" applyBorder="1">
      <alignment vertical="center"/>
    </xf>
    <xf numFmtId="0" fontId="0" fillId="5" borderId="2" xfId="0" applyFill="1" applyBorder="1">
      <alignment vertical="center"/>
    </xf>
    <xf numFmtId="0" fontId="0" fillId="4" borderId="10" xfId="0" applyFill="1" applyBorder="1">
      <alignment vertical="center"/>
    </xf>
    <xf numFmtId="0" fontId="0" fillId="4" borderId="11" xfId="0" applyFill="1" applyBorder="1">
      <alignment vertical="center"/>
    </xf>
    <xf numFmtId="0" fontId="0" fillId="4" borderId="12" xfId="0" applyFill="1" applyBorder="1">
      <alignment vertical="center"/>
    </xf>
    <xf numFmtId="0" fontId="0" fillId="6"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4" borderId="2" xfId="0" applyFill="1" applyBorder="1" applyAlignment="1">
      <alignment vertical="center" shrinkToFit="1"/>
    </xf>
    <xf numFmtId="176" fontId="0" fillId="6"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6"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12" fillId="0" borderId="4" xfId="0" applyFont="1" applyFill="1" applyBorder="1" applyAlignment="1" applyProtection="1">
      <alignment horizontal="left" vertical="top" wrapText="1"/>
      <protection locked="0"/>
    </xf>
    <xf numFmtId="0" fontId="12" fillId="0" borderId="0" xfId="0" applyFont="1" applyFill="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3" borderId="4" xfId="0" applyFont="1" applyFill="1" applyBorder="1" applyAlignment="1" applyProtection="1">
      <alignment horizontal="left" vertical="top" wrapText="1"/>
      <protection locked="0"/>
    </xf>
    <xf numFmtId="0" fontId="12" fillId="3" borderId="0" xfId="0" applyFont="1" applyFill="1" applyAlignment="1" applyProtection="1">
      <alignment horizontal="left" vertical="top" wrapText="1"/>
      <protection locked="0"/>
    </xf>
    <xf numFmtId="0" fontId="12" fillId="3" borderId="8"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12" fillId="3" borderId="1" xfId="0" applyFont="1" applyFill="1" applyBorder="1" applyAlignment="1" applyProtection="1">
      <alignment horizontal="left" vertical="top" wrapText="1"/>
      <protection locked="0"/>
    </xf>
    <xf numFmtId="0" fontId="12" fillId="3" borderId="9"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19" fillId="0" borderId="0" xfId="0" applyFont="1" applyFill="1" applyAlignment="1" applyProtection="1">
      <alignment horizontal="left" vertical="top" wrapText="1"/>
      <protection locked="0"/>
    </xf>
    <xf numFmtId="0" fontId="19" fillId="0" borderId="8"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C5-4AF2-9C00-3E57440925E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F1C5-4AF2-9C00-3E57440925E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113.41</c:v>
                </c:pt>
                <c:pt idx="1">
                  <c:v>114.23</c:v>
                </c:pt>
                <c:pt idx="2">
                  <c:v>116.55</c:v>
                </c:pt>
                <c:pt idx="3">
                  <c:v>119.95</c:v>
                </c:pt>
                <c:pt idx="4">
                  <c:v>120.05</c:v>
                </c:pt>
              </c:numCache>
            </c:numRef>
          </c:val>
          <c:extLst>
            <c:ext xmlns:c16="http://schemas.microsoft.com/office/drawing/2014/chart" uri="{C3380CC4-5D6E-409C-BE32-E72D297353CC}">
              <c16:uniqueId val="{00000000-83E1-4DFB-8BDC-CB21035A6E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83E1-4DFB-8BDC-CB21035A6E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17.260000000000002</c:v>
                </c:pt>
                <c:pt idx="1">
                  <c:v>20.170000000000002</c:v>
                </c:pt>
                <c:pt idx="2">
                  <c:v>23.11</c:v>
                </c:pt>
                <c:pt idx="3">
                  <c:v>25.87</c:v>
                </c:pt>
                <c:pt idx="4">
                  <c:v>28.24</c:v>
                </c:pt>
              </c:numCache>
            </c:numRef>
          </c:val>
          <c:extLst>
            <c:ext xmlns:c16="http://schemas.microsoft.com/office/drawing/2014/chart" uri="{C3380CC4-5D6E-409C-BE32-E72D297353CC}">
              <c16:uniqueId val="{00000000-FD18-468D-AA4B-1A09876253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FD18-468D-AA4B-1A09876253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0.53</c:v>
                </c:pt>
                <c:pt idx="1">
                  <c:v>0.59</c:v>
                </c:pt>
                <c:pt idx="2">
                  <c:v>0.68</c:v>
                </c:pt>
                <c:pt idx="3">
                  <c:v>0.8</c:v>
                </c:pt>
                <c:pt idx="4">
                  <c:v>0.9</c:v>
                </c:pt>
              </c:numCache>
            </c:numRef>
          </c:val>
          <c:extLst>
            <c:ext xmlns:c16="http://schemas.microsoft.com/office/drawing/2014/chart" uri="{C3380CC4-5D6E-409C-BE32-E72D297353CC}">
              <c16:uniqueId val="{00000000-1C0D-43B9-B5E5-41C591C966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1C0D-43B9-B5E5-41C591C966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BF-4F66-94EC-862B768D03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94BF-4F66-94EC-862B768D03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36.01</c:v>
                </c:pt>
                <c:pt idx="1">
                  <c:v>32.43</c:v>
                </c:pt>
                <c:pt idx="2">
                  <c:v>29.51</c:v>
                </c:pt>
                <c:pt idx="3">
                  <c:v>32.270000000000003</c:v>
                </c:pt>
                <c:pt idx="4">
                  <c:v>37.979999999999997</c:v>
                </c:pt>
              </c:numCache>
            </c:numRef>
          </c:val>
          <c:extLst>
            <c:ext xmlns:c16="http://schemas.microsoft.com/office/drawing/2014/chart" uri="{C3380CC4-5D6E-409C-BE32-E72D297353CC}">
              <c16:uniqueId val="{00000000-D3F5-4971-BE3A-461A6445FC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D3F5-4971-BE3A-461A6445FCD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549.04</c:v>
                </c:pt>
                <c:pt idx="1">
                  <c:v>666.88</c:v>
                </c:pt>
                <c:pt idx="2">
                  <c:v>668.35</c:v>
                </c:pt>
                <c:pt idx="3">
                  <c:v>704.99</c:v>
                </c:pt>
                <c:pt idx="4">
                  <c:v>715.61</c:v>
                </c:pt>
              </c:numCache>
            </c:numRef>
          </c:val>
          <c:extLst>
            <c:ext xmlns:c16="http://schemas.microsoft.com/office/drawing/2014/chart" uri="{C3380CC4-5D6E-409C-BE32-E72D297353CC}">
              <c16:uniqueId val="{00000000-D5DB-4E1A-BF8A-F27F24F321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D5DB-4E1A-BF8A-F27F24F321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86.23</c:v>
                </c:pt>
                <c:pt idx="1">
                  <c:v>88.3</c:v>
                </c:pt>
                <c:pt idx="2">
                  <c:v>90.78</c:v>
                </c:pt>
                <c:pt idx="3">
                  <c:v>91.52</c:v>
                </c:pt>
                <c:pt idx="4">
                  <c:v>92.16</c:v>
                </c:pt>
              </c:numCache>
            </c:numRef>
          </c:val>
          <c:extLst>
            <c:ext xmlns:c16="http://schemas.microsoft.com/office/drawing/2014/chart" uri="{C3380CC4-5D6E-409C-BE32-E72D297353CC}">
              <c16:uniqueId val="{00000000-0AE3-4ED0-BDB2-662509D53A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0AE3-4ED0-BDB2-662509D53A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145.43</c:v>
                </c:pt>
                <c:pt idx="1">
                  <c:v>142.72999999999999</c:v>
                </c:pt>
                <c:pt idx="2">
                  <c:v>138.63</c:v>
                </c:pt>
                <c:pt idx="3">
                  <c:v>138.27000000000001</c:v>
                </c:pt>
                <c:pt idx="4">
                  <c:v>137.99</c:v>
                </c:pt>
              </c:numCache>
            </c:numRef>
          </c:val>
          <c:extLst>
            <c:ext xmlns:c16="http://schemas.microsoft.com/office/drawing/2014/chart" uri="{C3380CC4-5D6E-409C-BE32-E72D297353CC}">
              <c16:uniqueId val="{00000000-51F9-41D4-BDC8-8848FEC0EB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51F9-41D4-BDC8-8848FEC0EB6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74.930000000000007</c:v>
                </c:pt>
                <c:pt idx="1">
                  <c:v>75</c:v>
                </c:pt>
                <c:pt idx="2">
                  <c:v>74.05</c:v>
                </c:pt>
                <c:pt idx="3">
                  <c:v>73.569999999999993</c:v>
                </c:pt>
                <c:pt idx="4">
                  <c:v>70.72</c:v>
                </c:pt>
              </c:numCache>
            </c:numRef>
          </c:val>
          <c:extLst>
            <c:ext xmlns:c16="http://schemas.microsoft.com/office/drawing/2014/chart" uri="{C3380CC4-5D6E-409C-BE32-E72D297353CC}">
              <c16:uniqueId val="{00000000-6AD7-4973-A398-595CC04466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6AD7-4973-A398-595CC04466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92.44</c:v>
                </c:pt>
                <c:pt idx="1">
                  <c:v>92.7</c:v>
                </c:pt>
                <c:pt idx="2">
                  <c:v>91.96</c:v>
                </c:pt>
                <c:pt idx="3">
                  <c:v>92.9</c:v>
                </c:pt>
                <c:pt idx="4">
                  <c:v>93.06</c:v>
                </c:pt>
              </c:numCache>
            </c:numRef>
          </c:val>
          <c:extLst>
            <c:ext xmlns:c16="http://schemas.microsoft.com/office/drawing/2014/chart" uri="{C3380CC4-5D6E-409C-BE32-E72D297353CC}">
              <c16:uniqueId val="{00000000-C481-404D-9F0F-AC842DA59A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C481-404D-9F0F-AC842DA59AA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 zoomScale="85" zoomScaleNormal="85" workbookViewId="0">
      <selection activeCell="CD72" sqref="CD7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宮崎県　日向市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8</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59390</v>
      </c>
      <c r="AM8" s="36"/>
      <c r="AN8" s="36"/>
      <c r="AO8" s="36"/>
      <c r="AP8" s="36"/>
      <c r="AQ8" s="36"/>
      <c r="AR8" s="36"/>
      <c r="AS8" s="36"/>
      <c r="AT8" s="37">
        <f>データ!T6</f>
        <v>336.89</v>
      </c>
      <c r="AU8" s="37"/>
      <c r="AV8" s="37"/>
      <c r="AW8" s="37"/>
      <c r="AX8" s="37"/>
      <c r="AY8" s="37"/>
      <c r="AZ8" s="37"/>
      <c r="BA8" s="37"/>
      <c r="BB8" s="37">
        <f>データ!U6</f>
        <v>176.29</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15">
      <c r="A9" s="2"/>
      <c r="B9" s="30" t="s">
        <v>20</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21</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30</v>
      </c>
      <c r="BC9" s="30"/>
      <c r="BD9" s="30"/>
      <c r="BE9" s="30"/>
      <c r="BF9" s="30"/>
      <c r="BG9" s="30"/>
      <c r="BH9" s="30"/>
      <c r="BI9" s="30"/>
      <c r="BJ9" s="3"/>
      <c r="BK9" s="3"/>
      <c r="BL9" s="42" t="s">
        <v>33</v>
      </c>
      <c r="BM9" s="43"/>
      <c r="BN9" s="44" t="s">
        <v>34</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54.42</v>
      </c>
      <c r="J10" s="37"/>
      <c r="K10" s="37"/>
      <c r="L10" s="37"/>
      <c r="M10" s="37"/>
      <c r="N10" s="37"/>
      <c r="O10" s="37"/>
      <c r="P10" s="37">
        <f>データ!P6</f>
        <v>58.93</v>
      </c>
      <c r="Q10" s="37"/>
      <c r="R10" s="37"/>
      <c r="S10" s="37"/>
      <c r="T10" s="37"/>
      <c r="U10" s="37"/>
      <c r="V10" s="37"/>
      <c r="W10" s="37">
        <f>データ!Q6</f>
        <v>95.34</v>
      </c>
      <c r="X10" s="37"/>
      <c r="Y10" s="37"/>
      <c r="Z10" s="37"/>
      <c r="AA10" s="37"/>
      <c r="AB10" s="37"/>
      <c r="AC10" s="37"/>
      <c r="AD10" s="36">
        <f>データ!R6</f>
        <v>2750</v>
      </c>
      <c r="AE10" s="36"/>
      <c r="AF10" s="36"/>
      <c r="AG10" s="36"/>
      <c r="AH10" s="36"/>
      <c r="AI10" s="36"/>
      <c r="AJ10" s="36"/>
      <c r="AK10" s="2"/>
      <c r="AL10" s="36">
        <f>データ!V6</f>
        <v>34786</v>
      </c>
      <c r="AM10" s="36"/>
      <c r="AN10" s="36"/>
      <c r="AO10" s="36"/>
      <c r="AP10" s="36"/>
      <c r="AQ10" s="36"/>
      <c r="AR10" s="36"/>
      <c r="AS10" s="36"/>
      <c r="AT10" s="37">
        <f>データ!W6</f>
        <v>8.57</v>
      </c>
      <c r="AU10" s="37"/>
      <c r="AV10" s="37"/>
      <c r="AW10" s="37"/>
      <c r="AX10" s="37"/>
      <c r="AY10" s="37"/>
      <c r="AZ10" s="37"/>
      <c r="BA10" s="37"/>
      <c r="BB10" s="37">
        <f>データ!X6</f>
        <v>4059.04</v>
      </c>
      <c r="BC10" s="37"/>
      <c r="BD10" s="37"/>
      <c r="BE10" s="37"/>
      <c r="BF10" s="37"/>
      <c r="BG10" s="37"/>
      <c r="BH10" s="37"/>
      <c r="BI10" s="37"/>
      <c r="BJ10" s="2"/>
      <c r="BK10" s="2"/>
      <c r="BL10" s="46" t="s">
        <v>36</v>
      </c>
      <c r="BM10" s="47"/>
      <c r="BN10" s="48" t="s">
        <v>16</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72" t="s">
        <v>113</v>
      </c>
      <c r="BM16" s="73"/>
      <c r="BN16" s="73"/>
      <c r="BO16" s="73"/>
      <c r="BP16" s="73"/>
      <c r="BQ16" s="73"/>
      <c r="BR16" s="73"/>
      <c r="BS16" s="73"/>
      <c r="BT16" s="73"/>
      <c r="BU16" s="73"/>
      <c r="BV16" s="73"/>
      <c r="BW16" s="73"/>
      <c r="BX16" s="73"/>
      <c r="BY16" s="73"/>
      <c r="BZ16" s="7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72"/>
      <c r="BM17" s="73"/>
      <c r="BN17" s="73"/>
      <c r="BO17" s="73"/>
      <c r="BP17" s="73"/>
      <c r="BQ17" s="73"/>
      <c r="BR17" s="73"/>
      <c r="BS17" s="73"/>
      <c r="BT17" s="73"/>
      <c r="BU17" s="73"/>
      <c r="BV17" s="73"/>
      <c r="BW17" s="73"/>
      <c r="BX17" s="73"/>
      <c r="BY17" s="73"/>
      <c r="BZ17" s="7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72"/>
      <c r="BM18" s="73"/>
      <c r="BN18" s="73"/>
      <c r="BO18" s="73"/>
      <c r="BP18" s="73"/>
      <c r="BQ18" s="73"/>
      <c r="BR18" s="73"/>
      <c r="BS18" s="73"/>
      <c r="BT18" s="73"/>
      <c r="BU18" s="73"/>
      <c r="BV18" s="73"/>
      <c r="BW18" s="73"/>
      <c r="BX18" s="73"/>
      <c r="BY18" s="73"/>
      <c r="BZ18" s="7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72"/>
      <c r="BM19" s="73"/>
      <c r="BN19" s="73"/>
      <c r="BO19" s="73"/>
      <c r="BP19" s="73"/>
      <c r="BQ19" s="73"/>
      <c r="BR19" s="73"/>
      <c r="BS19" s="73"/>
      <c r="BT19" s="73"/>
      <c r="BU19" s="73"/>
      <c r="BV19" s="73"/>
      <c r="BW19" s="73"/>
      <c r="BX19" s="73"/>
      <c r="BY19" s="73"/>
      <c r="BZ19" s="7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72"/>
      <c r="BM20" s="73"/>
      <c r="BN20" s="73"/>
      <c r="BO20" s="73"/>
      <c r="BP20" s="73"/>
      <c r="BQ20" s="73"/>
      <c r="BR20" s="73"/>
      <c r="BS20" s="73"/>
      <c r="BT20" s="73"/>
      <c r="BU20" s="73"/>
      <c r="BV20" s="73"/>
      <c r="BW20" s="73"/>
      <c r="BX20" s="73"/>
      <c r="BY20" s="73"/>
      <c r="BZ20" s="7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72"/>
      <c r="BM21" s="73"/>
      <c r="BN21" s="73"/>
      <c r="BO21" s="73"/>
      <c r="BP21" s="73"/>
      <c r="BQ21" s="73"/>
      <c r="BR21" s="73"/>
      <c r="BS21" s="73"/>
      <c r="BT21" s="73"/>
      <c r="BU21" s="73"/>
      <c r="BV21" s="73"/>
      <c r="BW21" s="73"/>
      <c r="BX21" s="73"/>
      <c r="BY21" s="73"/>
      <c r="BZ21" s="7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72"/>
      <c r="BM22" s="73"/>
      <c r="BN22" s="73"/>
      <c r="BO22" s="73"/>
      <c r="BP22" s="73"/>
      <c r="BQ22" s="73"/>
      <c r="BR22" s="73"/>
      <c r="BS22" s="73"/>
      <c r="BT22" s="73"/>
      <c r="BU22" s="73"/>
      <c r="BV22" s="73"/>
      <c r="BW22" s="73"/>
      <c r="BX22" s="73"/>
      <c r="BY22" s="73"/>
      <c r="BZ22" s="7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72"/>
      <c r="BM23" s="73"/>
      <c r="BN23" s="73"/>
      <c r="BO23" s="73"/>
      <c r="BP23" s="73"/>
      <c r="BQ23" s="73"/>
      <c r="BR23" s="73"/>
      <c r="BS23" s="73"/>
      <c r="BT23" s="73"/>
      <c r="BU23" s="73"/>
      <c r="BV23" s="73"/>
      <c r="BW23" s="73"/>
      <c r="BX23" s="73"/>
      <c r="BY23" s="73"/>
      <c r="BZ23" s="7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72"/>
      <c r="BM24" s="73"/>
      <c r="BN24" s="73"/>
      <c r="BO24" s="73"/>
      <c r="BP24" s="73"/>
      <c r="BQ24" s="73"/>
      <c r="BR24" s="73"/>
      <c r="BS24" s="73"/>
      <c r="BT24" s="73"/>
      <c r="BU24" s="73"/>
      <c r="BV24" s="73"/>
      <c r="BW24" s="73"/>
      <c r="BX24" s="73"/>
      <c r="BY24" s="73"/>
      <c r="BZ24" s="7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72"/>
      <c r="BM25" s="73"/>
      <c r="BN25" s="73"/>
      <c r="BO25" s="73"/>
      <c r="BP25" s="73"/>
      <c r="BQ25" s="73"/>
      <c r="BR25" s="73"/>
      <c r="BS25" s="73"/>
      <c r="BT25" s="73"/>
      <c r="BU25" s="73"/>
      <c r="BV25" s="73"/>
      <c r="BW25" s="73"/>
      <c r="BX25" s="73"/>
      <c r="BY25" s="73"/>
      <c r="BZ25" s="7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72"/>
      <c r="BM26" s="73"/>
      <c r="BN26" s="73"/>
      <c r="BO26" s="73"/>
      <c r="BP26" s="73"/>
      <c r="BQ26" s="73"/>
      <c r="BR26" s="73"/>
      <c r="BS26" s="73"/>
      <c r="BT26" s="73"/>
      <c r="BU26" s="73"/>
      <c r="BV26" s="73"/>
      <c r="BW26" s="73"/>
      <c r="BX26" s="73"/>
      <c r="BY26" s="73"/>
      <c r="BZ26" s="7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72"/>
      <c r="BM27" s="73"/>
      <c r="BN27" s="73"/>
      <c r="BO27" s="73"/>
      <c r="BP27" s="73"/>
      <c r="BQ27" s="73"/>
      <c r="BR27" s="73"/>
      <c r="BS27" s="73"/>
      <c r="BT27" s="73"/>
      <c r="BU27" s="73"/>
      <c r="BV27" s="73"/>
      <c r="BW27" s="73"/>
      <c r="BX27" s="73"/>
      <c r="BY27" s="73"/>
      <c r="BZ27" s="7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72"/>
      <c r="BM28" s="73"/>
      <c r="BN28" s="73"/>
      <c r="BO28" s="73"/>
      <c r="BP28" s="73"/>
      <c r="BQ28" s="73"/>
      <c r="BR28" s="73"/>
      <c r="BS28" s="73"/>
      <c r="BT28" s="73"/>
      <c r="BU28" s="73"/>
      <c r="BV28" s="73"/>
      <c r="BW28" s="73"/>
      <c r="BX28" s="73"/>
      <c r="BY28" s="73"/>
      <c r="BZ28" s="7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72"/>
      <c r="BM29" s="73"/>
      <c r="BN29" s="73"/>
      <c r="BO29" s="73"/>
      <c r="BP29" s="73"/>
      <c r="BQ29" s="73"/>
      <c r="BR29" s="73"/>
      <c r="BS29" s="73"/>
      <c r="BT29" s="73"/>
      <c r="BU29" s="73"/>
      <c r="BV29" s="73"/>
      <c r="BW29" s="73"/>
      <c r="BX29" s="73"/>
      <c r="BY29" s="73"/>
      <c r="BZ29" s="7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72"/>
      <c r="BM30" s="73"/>
      <c r="BN30" s="73"/>
      <c r="BO30" s="73"/>
      <c r="BP30" s="73"/>
      <c r="BQ30" s="73"/>
      <c r="BR30" s="73"/>
      <c r="BS30" s="73"/>
      <c r="BT30" s="73"/>
      <c r="BU30" s="73"/>
      <c r="BV30" s="73"/>
      <c r="BW30" s="73"/>
      <c r="BX30" s="73"/>
      <c r="BY30" s="73"/>
      <c r="BZ30" s="7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72"/>
      <c r="BM31" s="73"/>
      <c r="BN31" s="73"/>
      <c r="BO31" s="73"/>
      <c r="BP31" s="73"/>
      <c r="BQ31" s="73"/>
      <c r="BR31" s="73"/>
      <c r="BS31" s="73"/>
      <c r="BT31" s="73"/>
      <c r="BU31" s="73"/>
      <c r="BV31" s="73"/>
      <c r="BW31" s="73"/>
      <c r="BX31" s="73"/>
      <c r="BY31" s="73"/>
      <c r="BZ31" s="7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72"/>
      <c r="BM32" s="73"/>
      <c r="BN32" s="73"/>
      <c r="BO32" s="73"/>
      <c r="BP32" s="73"/>
      <c r="BQ32" s="73"/>
      <c r="BR32" s="73"/>
      <c r="BS32" s="73"/>
      <c r="BT32" s="73"/>
      <c r="BU32" s="73"/>
      <c r="BV32" s="73"/>
      <c r="BW32" s="73"/>
      <c r="BX32" s="73"/>
      <c r="BY32" s="73"/>
      <c r="BZ32" s="7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72"/>
      <c r="BM33" s="73"/>
      <c r="BN33" s="73"/>
      <c r="BO33" s="73"/>
      <c r="BP33" s="73"/>
      <c r="BQ33" s="73"/>
      <c r="BR33" s="73"/>
      <c r="BS33" s="73"/>
      <c r="BT33" s="73"/>
      <c r="BU33" s="73"/>
      <c r="BV33" s="73"/>
      <c r="BW33" s="73"/>
      <c r="BX33" s="73"/>
      <c r="BY33" s="73"/>
      <c r="BZ33" s="74"/>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72"/>
      <c r="BM34" s="73"/>
      <c r="BN34" s="73"/>
      <c r="BO34" s="73"/>
      <c r="BP34" s="73"/>
      <c r="BQ34" s="73"/>
      <c r="BR34" s="73"/>
      <c r="BS34" s="73"/>
      <c r="BT34" s="73"/>
      <c r="BU34" s="73"/>
      <c r="BV34" s="73"/>
      <c r="BW34" s="73"/>
      <c r="BX34" s="73"/>
      <c r="BY34" s="73"/>
      <c r="BZ34" s="74"/>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72"/>
      <c r="BM35" s="73"/>
      <c r="BN35" s="73"/>
      <c r="BO35" s="73"/>
      <c r="BP35" s="73"/>
      <c r="BQ35" s="73"/>
      <c r="BR35" s="73"/>
      <c r="BS35" s="73"/>
      <c r="BT35" s="73"/>
      <c r="BU35" s="73"/>
      <c r="BV35" s="73"/>
      <c r="BW35" s="73"/>
      <c r="BX35" s="73"/>
      <c r="BY35" s="73"/>
      <c r="BZ35" s="7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72"/>
      <c r="BM36" s="73"/>
      <c r="BN36" s="73"/>
      <c r="BO36" s="73"/>
      <c r="BP36" s="73"/>
      <c r="BQ36" s="73"/>
      <c r="BR36" s="73"/>
      <c r="BS36" s="73"/>
      <c r="BT36" s="73"/>
      <c r="BU36" s="73"/>
      <c r="BV36" s="73"/>
      <c r="BW36" s="73"/>
      <c r="BX36" s="73"/>
      <c r="BY36" s="73"/>
      <c r="BZ36" s="7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72"/>
      <c r="BM37" s="73"/>
      <c r="BN37" s="73"/>
      <c r="BO37" s="73"/>
      <c r="BP37" s="73"/>
      <c r="BQ37" s="73"/>
      <c r="BR37" s="73"/>
      <c r="BS37" s="73"/>
      <c r="BT37" s="73"/>
      <c r="BU37" s="73"/>
      <c r="BV37" s="73"/>
      <c r="BW37" s="73"/>
      <c r="BX37" s="73"/>
      <c r="BY37" s="73"/>
      <c r="BZ37" s="7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72"/>
      <c r="BM38" s="73"/>
      <c r="BN38" s="73"/>
      <c r="BO38" s="73"/>
      <c r="BP38" s="73"/>
      <c r="BQ38" s="73"/>
      <c r="BR38" s="73"/>
      <c r="BS38" s="73"/>
      <c r="BT38" s="73"/>
      <c r="BU38" s="73"/>
      <c r="BV38" s="73"/>
      <c r="BW38" s="73"/>
      <c r="BX38" s="73"/>
      <c r="BY38" s="73"/>
      <c r="BZ38" s="7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72"/>
      <c r="BM39" s="73"/>
      <c r="BN39" s="73"/>
      <c r="BO39" s="73"/>
      <c r="BP39" s="73"/>
      <c r="BQ39" s="73"/>
      <c r="BR39" s="73"/>
      <c r="BS39" s="73"/>
      <c r="BT39" s="73"/>
      <c r="BU39" s="73"/>
      <c r="BV39" s="73"/>
      <c r="BW39" s="73"/>
      <c r="BX39" s="73"/>
      <c r="BY39" s="73"/>
      <c r="BZ39" s="7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72"/>
      <c r="BM40" s="73"/>
      <c r="BN40" s="73"/>
      <c r="BO40" s="73"/>
      <c r="BP40" s="73"/>
      <c r="BQ40" s="73"/>
      <c r="BR40" s="73"/>
      <c r="BS40" s="73"/>
      <c r="BT40" s="73"/>
      <c r="BU40" s="73"/>
      <c r="BV40" s="73"/>
      <c r="BW40" s="73"/>
      <c r="BX40" s="73"/>
      <c r="BY40" s="73"/>
      <c r="BZ40" s="7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72"/>
      <c r="BM41" s="73"/>
      <c r="BN41" s="73"/>
      <c r="BO41" s="73"/>
      <c r="BP41" s="73"/>
      <c r="BQ41" s="73"/>
      <c r="BR41" s="73"/>
      <c r="BS41" s="73"/>
      <c r="BT41" s="73"/>
      <c r="BU41" s="73"/>
      <c r="BV41" s="73"/>
      <c r="BW41" s="73"/>
      <c r="BX41" s="73"/>
      <c r="BY41" s="73"/>
      <c r="BZ41" s="7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72"/>
      <c r="BM42" s="73"/>
      <c r="BN42" s="73"/>
      <c r="BO42" s="73"/>
      <c r="BP42" s="73"/>
      <c r="BQ42" s="73"/>
      <c r="BR42" s="73"/>
      <c r="BS42" s="73"/>
      <c r="BT42" s="73"/>
      <c r="BU42" s="73"/>
      <c r="BV42" s="73"/>
      <c r="BW42" s="73"/>
      <c r="BX42" s="73"/>
      <c r="BY42" s="73"/>
      <c r="BZ42" s="7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72"/>
      <c r="BM43" s="73"/>
      <c r="BN43" s="73"/>
      <c r="BO43" s="73"/>
      <c r="BP43" s="73"/>
      <c r="BQ43" s="73"/>
      <c r="BR43" s="73"/>
      <c r="BS43" s="73"/>
      <c r="BT43" s="73"/>
      <c r="BU43" s="73"/>
      <c r="BV43" s="73"/>
      <c r="BW43" s="73"/>
      <c r="BX43" s="73"/>
      <c r="BY43" s="73"/>
      <c r="BZ43" s="7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6" t="s">
        <v>39</v>
      </c>
      <c r="BM45" s="67"/>
      <c r="BN45" s="67"/>
      <c r="BO45" s="67"/>
      <c r="BP45" s="67"/>
      <c r="BQ45" s="67"/>
      <c r="BR45" s="67"/>
      <c r="BS45" s="67"/>
      <c r="BT45" s="67"/>
      <c r="BU45" s="67"/>
      <c r="BV45" s="67"/>
      <c r="BW45" s="67"/>
      <c r="BX45" s="67"/>
      <c r="BY45" s="67"/>
      <c r="BZ45" s="6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9"/>
      <c r="BM46" s="70"/>
      <c r="BN46" s="70"/>
      <c r="BO46" s="70"/>
      <c r="BP46" s="70"/>
      <c r="BQ46" s="70"/>
      <c r="BR46" s="70"/>
      <c r="BS46" s="70"/>
      <c r="BT46" s="70"/>
      <c r="BU46" s="70"/>
      <c r="BV46" s="70"/>
      <c r="BW46" s="70"/>
      <c r="BX46" s="70"/>
      <c r="BY46" s="70"/>
      <c r="BZ46" s="7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8" t="s">
        <v>43</v>
      </c>
      <c r="BM47" s="79"/>
      <c r="BN47" s="79"/>
      <c r="BO47" s="79"/>
      <c r="BP47" s="79"/>
      <c r="BQ47" s="79"/>
      <c r="BR47" s="79"/>
      <c r="BS47" s="79"/>
      <c r="BT47" s="79"/>
      <c r="BU47" s="79"/>
      <c r="BV47" s="79"/>
      <c r="BW47" s="79"/>
      <c r="BX47" s="79"/>
      <c r="BY47" s="79"/>
      <c r="BZ47" s="8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8"/>
      <c r="BM48" s="79"/>
      <c r="BN48" s="79"/>
      <c r="BO48" s="79"/>
      <c r="BP48" s="79"/>
      <c r="BQ48" s="79"/>
      <c r="BR48" s="79"/>
      <c r="BS48" s="79"/>
      <c r="BT48" s="79"/>
      <c r="BU48" s="79"/>
      <c r="BV48" s="79"/>
      <c r="BW48" s="79"/>
      <c r="BX48" s="79"/>
      <c r="BY48" s="79"/>
      <c r="BZ48" s="8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8"/>
      <c r="BM49" s="79"/>
      <c r="BN49" s="79"/>
      <c r="BO49" s="79"/>
      <c r="BP49" s="79"/>
      <c r="BQ49" s="79"/>
      <c r="BR49" s="79"/>
      <c r="BS49" s="79"/>
      <c r="BT49" s="79"/>
      <c r="BU49" s="79"/>
      <c r="BV49" s="79"/>
      <c r="BW49" s="79"/>
      <c r="BX49" s="79"/>
      <c r="BY49" s="79"/>
      <c r="BZ49" s="8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8"/>
      <c r="BM50" s="79"/>
      <c r="BN50" s="79"/>
      <c r="BO50" s="79"/>
      <c r="BP50" s="79"/>
      <c r="BQ50" s="79"/>
      <c r="BR50" s="79"/>
      <c r="BS50" s="79"/>
      <c r="BT50" s="79"/>
      <c r="BU50" s="79"/>
      <c r="BV50" s="79"/>
      <c r="BW50" s="79"/>
      <c r="BX50" s="79"/>
      <c r="BY50" s="79"/>
      <c r="BZ50" s="8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8"/>
      <c r="BM51" s="79"/>
      <c r="BN51" s="79"/>
      <c r="BO51" s="79"/>
      <c r="BP51" s="79"/>
      <c r="BQ51" s="79"/>
      <c r="BR51" s="79"/>
      <c r="BS51" s="79"/>
      <c r="BT51" s="79"/>
      <c r="BU51" s="79"/>
      <c r="BV51" s="79"/>
      <c r="BW51" s="79"/>
      <c r="BX51" s="79"/>
      <c r="BY51" s="79"/>
      <c r="BZ51" s="8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8"/>
      <c r="BM52" s="79"/>
      <c r="BN52" s="79"/>
      <c r="BO52" s="79"/>
      <c r="BP52" s="79"/>
      <c r="BQ52" s="79"/>
      <c r="BR52" s="79"/>
      <c r="BS52" s="79"/>
      <c r="BT52" s="79"/>
      <c r="BU52" s="79"/>
      <c r="BV52" s="79"/>
      <c r="BW52" s="79"/>
      <c r="BX52" s="79"/>
      <c r="BY52" s="79"/>
      <c r="BZ52" s="8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8"/>
      <c r="BM53" s="79"/>
      <c r="BN53" s="79"/>
      <c r="BO53" s="79"/>
      <c r="BP53" s="79"/>
      <c r="BQ53" s="79"/>
      <c r="BR53" s="79"/>
      <c r="BS53" s="79"/>
      <c r="BT53" s="79"/>
      <c r="BU53" s="79"/>
      <c r="BV53" s="79"/>
      <c r="BW53" s="79"/>
      <c r="BX53" s="79"/>
      <c r="BY53" s="79"/>
      <c r="BZ53" s="8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8"/>
      <c r="BM54" s="79"/>
      <c r="BN54" s="79"/>
      <c r="BO54" s="79"/>
      <c r="BP54" s="79"/>
      <c r="BQ54" s="79"/>
      <c r="BR54" s="79"/>
      <c r="BS54" s="79"/>
      <c r="BT54" s="79"/>
      <c r="BU54" s="79"/>
      <c r="BV54" s="79"/>
      <c r="BW54" s="79"/>
      <c r="BX54" s="79"/>
      <c r="BY54" s="79"/>
      <c r="BZ54" s="8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8"/>
      <c r="BM55" s="79"/>
      <c r="BN55" s="79"/>
      <c r="BO55" s="79"/>
      <c r="BP55" s="79"/>
      <c r="BQ55" s="79"/>
      <c r="BR55" s="79"/>
      <c r="BS55" s="79"/>
      <c r="BT55" s="79"/>
      <c r="BU55" s="79"/>
      <c r="BV55" s="79"/>
      <c r="BW55" s="79"/>
      <c r="BX55" s="79"/>
      <c r="BY55" s="79"/>
      <c r="BZ55" s="80"/>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8"/>
      <c r="BM56" s="79"/>
      <c r="BN56" s="79"/>
      <c r="BO56" s="79"/>
      <c r="BP56" s="79"/>
      <c r="BQ56" s="79"/>
      <c r="BR56" s="79"/>
      <c r="BS56" s="79"/>
      <c r="BT56" s="79"/>
      <c r="BU56" s="79"/>
      <c r="BV56" s="79"/>
      <c r="BW56" s="79"/>
      <c r="BX56" s="79"/>
      <c r="BY56" s="79"/>
      <c r="BZ56" s="80"/>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8"/>
      <c r="BM57" s="79"/>
      <c r="BN57" s="79"/>
      <c r="BO57" s="79"/>
      <c r="BP57" s="79"/>
      <c r="BQ57" s="79"/>
      <c r="BR57" s="79"/>
      <c r="BS57" s="79"/>
      <c r="BT57" s="79"/>
      <c r="BU57" s="79"/>
      <c r="BV57" s="79"/>
      <c r="BW57" s="79"/>
      <c r="BX57" s="79"/>
      <c r="BY57" s="79"/>
      <c r="BZ57" s="80"/>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8"/>
      <c r="BM58" s="79"/>
      <c r="BN58" s="79"/>
      <c r="BO58" s="79"/>
      <c r="BP58" s="79"/>
      <c r="BQ58" s="79"/>
      <c r="BR58" s="79"/>
      <c r="BS58" s="79"/>
      <c r="BT58" s="79"/>
      <c r="BU58" s="79"/>
      <c r="BV58" s="79"/>
      <c r="BW58" s="79"/>
      <c r="BX58" s="79"/>
      <c r="BY58" s="79"/>
      <c r="BZ58" s="80"/>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8"/>
      <c r="BM59" s="79"/>
      <c r="BN59" s="79"/>
      <c r="BO59" s="79"/>
      <c r="BP59" s="79"/>
      <c r="BQ59" s="79"/>
      <c r="BR59" s="79"/>
      <c r="BS59" s="79"/>
      <c r="BT59" s="79"/>
      <c r="BU59" s="79"/>
      <c r="BV59" s="79"/>
      <c r="BW59" s="79"/>
      <c r="BX59" s="79"/>
      <c r="BY59" s="79"/>
      <c r="BZ59" s="80"/>
    </row>
    <row r="60" spans="1:78" ht="13.5" customHeight="1" x14ac:dyDescent="0.15">
      <c r="A60" s="2"/>
      <c r="B60" s="57" t="s">
        <v>7</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8"/>
      <c r="BM60" s="79"/>
      <c r="BN60" s="79"/>
      <c r="BO60" s="79"/>
      <c r="BP60" s="79"/>
      <c r="BQ60" s="79"/>
      <c r="BR60" s="79"/>
      <c r="BS60" s="79"/>
      <c r="BT60" s="79"/>
      <c r="BU60" s="79"/>
      <c r="BV60" s="79"/>
      <c r="BW60" s="79"/>
      <c r="BX60" s="79"/>
      <c r="BY60" s="79"/>
      <c r="BZ60" s="80"/>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8"/>
      <c r="BM61" s="79"/>
      <c r="BN61" s="79"/>
      <c r="BO61" s="79"/>
      <c r="BP61" s="79"/>
      <c r="BQ61" s="79"/>
      <c r="BR61" s="79"/>
      <c r="BS61" s="79"/>
      <c r="BT61" s="79"/>
      <c r="BU61" s="79"/>
      <c r="BV61" s="79"/>
      <c r="BW61" s="79"/>
      <c r="BX61" s="79"/>
      <c r="BY61" s="79"/>
      <c r="BZ61" s="8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8"/>
      <c r="BM62" s="79"/>
      <c r="BN62" s="79"/>
      <c r="BO62" s="79"/>
      <c r="BP62" s="79"/>
      <c r="BQ62" s="79"/>
      <c r="BR62" s="79"/>
      <c r="BS62" s="79"/>
      <c r="BT62" s="79"/>
      <c r="BU62" s="79"/>
      <c r="BV62" s="79"/>
      <c r="BW62" s="79"/>
      <c r="BX62" s="79"/>
      <c r="BY62" s="79"/>
      <c r="BZ62" s="8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9</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84" t="s">
        <v>114</v>
      </c>
      <c r="BM66" s="93"/>
      <c r="BN66" s="93"/>
      <c r="BO66" s="93"/>
      <c r="BP66" s="93"/>
      <c r="BQ66" s="93"/>
      <c r="BR66" s="93"/>
      <c r="BS66" s="93"/>
      <c r="BT66" s="93"/>
      <c r="BU66" s="93"/>
      <c r="BV66" s="93"/>
      <c r="BW66" s="93"/>
      <c r="BX66" s="93"/>
      <c r="BY66" s="93"/>
      <c r="BZ66" s="9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84"/>
      <c r="BM67" s="93"/>
      <c r="BN67" s="93"/>
      <c r="BO67" s="93"/>
      <c r="BP67" s="93"/>
      <c r="BQ67" s="93"/>
      <c r="BR67" s="93"/>
      <c r="BS67" s="93"/>
      <c r="BT67" s="93"/>
      <c r="BU67" s="93"/>
      <c r="BV67" s="93"/>
      <c r="BW67" s="93"/>
      <c r="BX67" s="93"/>
      <c r="BY67" s="93"/>
      <c r="BZ67" s="9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84"/>
      <c r="BM68" s="93"/>
      <c r="BN68" s="93"/>
      <c r="BO68" s="93"/>
      <c r="BP68" s="93"/>
      <c r="BQ68" s="93"/>
      <c r="BR68" s="93"/>
      <c r="BS68" s="93"/>
      <c r="BT68" s="93"/>
      <c r="BU68" s="93"/>
      <c r="BV68" s="93"/>
      <c r="BW68" s="93"/>
      <c r="BX68" s="93"/>
      <c r="BY68" s="93"/>
      <c r="BZ68" s="9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84"/>
      <c r="BM69" s="93"/>
      <c r="BN69" s="93"/>
      <c r="BO69" s="93"/>
      <c r="BP69" s="93"/>
      <c r="BQ69" s="93"/>
      <c r="BR69" s="93"/>
      <c r="BS69" s="93"/>
      <c r="BT69" s="93"/>
      <c r="BU69" s="93"/>
      <c r="BV69" s="93"/>
      <c r="BW69" s="93"/>
      <c r="BX69" s="93"/>
      <c r="BY69" s="93"/>
      <c r="BZ69" s="9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84"/>
      <c r="BM70" s="93"/>
      <c r="BN70" s="93"/>
      <c r="BO70" s="93"/>
      <c r="BP70" s="93"/>
      <c r="BQ70" s="93"/>
      <c r="BR70" s="93"/>
      <c r="BS70" s="93"/>
      <c r="BT70" s="93"/>
      <c r="BU70" s="93"/>
      <c r="BV70" s="93"/>
      <c r="BW70" s="93"/>
      <c r="BX70" s="93"/>
      <c r="BY70" s="93"/>
      <c r="BZ70" s="9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84"/>
      <c r="BM71" s="93"/>
      <c r="BN71" s="93"/>
      <c r="BO71" s="93"/>
      <c r="BP71" s="93"/>
      <c r="BQ71" s="93"/>
      <c r="BR71" s="93"/>
      <c r="BS71" s="93"/>
      <c r="BT71" s="93"/>
      <c r="BU71" s="93"/>
      <c r="BV71" s="93"/>
      <c r="BW71" s="93"/>
      <c r="BX71" s="93"/>
      <c r="BY71" s="93"/>
      <c r="BZ71" s="9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84"/>
      <c r="BM72" s="93"/>
      <c r="BN72" s="93"/>
      <c r="BO72" s="93"/>
      <c r="BP72" s="93"/>
      <c r="BQ72" s="93"/>
      <c r="BR72" s="93"/>
      <c r="BS72" s="93"/>
      <c r="BT72" s="93"/>
      <c r="BU72" s="93"/>
      <c r="BV72" s="93"/>
      <c r="BW72" s="93"/>
      <c r="BX72" s="93"/>
      <c r="BY72" s="93"/>
      <c r="BZ72" s="9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84"/>
      <c r="BM73" s="93"/>
      <c r="BN73" s="93"/>
      <c r="BO73" s="93"/>
      <c r="BP73" s="93"/>
      <c r="BQ73" s="93"/>
      <c r="BR73" s="93"/>
      <c r="BS73" s="93"/>
      <c r="BT73" s="93"/>
      <c r="BU73" s="93"/>
      <c r="BV73" s="93"/>
      <c r="BW73" s="93"/>
      <c r="BX73" s="93"/>
      <c r="BY73" s="93"/>
      <c r="BZ73" s="9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84"/>
      <c r="BM74" s="93"/>
      <c r="BN74" s="93"/>
      <c r="BO74" s="93"/>
      <c r="BP74" s="93"/>
      <c r="BQ74" s="93"/>
      <c r="BR74" s="93"/>
      <c r="BS74" s="93"/>
      <c r="BT74" s="93"/>
      <c r="BU74" s="93"/>
      <c r="BV74" s="93"/>
      <c r="BW74" s="93"/>
      <c r="BX74" s="93"/>
      <c r="BY74" s="93"/>
      <c r="BZ74" s="9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84"/>
      <c r="BM75" s="93"/>
      <c r="BN75" s="93"/>
      <c r="BO75" s="93"/>
      <c r="BP75" s="93"/>
      <c r="BQ75" s="93"/>
      <c r="BR75" s="93"/>
      <c r="BS75" s="93"/>
      <c r="BT75" s="93"/>
      <c r="BU75" s="93"/>
      <c r="BV75" s="93"/>
      <c r="BW75" s="93"/>
      <c r="BX75" s="93"/>
      <c r="BY75" s="93"/>
      <c r="BZ75" s="9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84"/>
      <c r="BM76" s="93"/>
      <c r="BN76" s="93"/>
      <c r="BO76" s="93"/>
      <c r="BP76" s="93"/>
      <c r="BQ76" s="93"/>
      <c r="BR76" s="93"/>
      <c r="BS76" s="93"/>
      <c r="BT76" s="93"/>
      <c r="BU76" s="93"/>
      <c r="BV76" s="93"/>
      <c r="BW76" s="93"/>
      <c r="BX76" s="93"/>
      <c r="BY76" s="93"/>
      <c r="BZ76" s="9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84"/>
      <c r="BM77" s="93"/>
      <c r="BN77" s="93"/>
      <c r="BO77" s="93"/>
      <c r="BP77" s="93"/>
      <c r="BQ77" s="93"/>
      <c r="BR77" s="93"/>
      <c r="BS77" s="93"/>
      <c r="BT77" s="93"/>
      <c r="BU77" s="93"/>
      <c r="BV77" s="93"/>
      <c r="BW77" s="93"/>
      <c r="BX77" s="93"/>
      <c r="BY77" s="93"/>
      <c r="BZ77" s="9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84"/>
      <c r="BM78" s="93"/>
      <c r="BN78" s="93"/>
      <c r="BO78" s="93"/>
      <c r="BP78" s="93"/>
      <c r="BQ78" s="93"/>
      <c r="BR78" s="93"/>
      <c r="BS78" s="93"/>
      <c r="BT78" s="93"/>
      <c r="BU78" s="93"/>
      <c r="BV78" s="93"/>
      <c r="BW78" s="93"/>
      <c r="BX78" s="93"/>
      <c r="BY78" s="93"/>
      <c r="BZ78" s="9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84"/>
      <c r="BM79" s="93"/>
      <c r="BN79" s="93"/>
      <c r="BO79" s="93"/>
      <c r="BP79" s="93"/>
      <c r="BQ79" s="93"/>
      <c r="BR79" s="93"/>
      <c r="BS79" s="93"/>
      <c r="BT79" s="93"/>
      <c r="BU79" s="93"/>
      <c r="BV79" s="93"/>
      <c r="BW79" s="93"/>
      <c r="BX79" s="93"/>
      <c r="BY79" s="93"/>
      <c r="BZ79" s="9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84"/>
      <c r="BM80" s="93"/>
      <c r="BN80" s="93"/>
      <c r="BO80" s="93"/>
      <c r="BP80" s="93"/>
      <c r="BQ80" s="93"/>
      <c r="BR80" s="93"/>
      <c r="BS80" s="93"/>
      <c r="BT80" s="93"/>
      <c r="BU80" s="93"/>
      <c r="BV80" s="93"/>
      <c r="BW80" s="93"/>
      <c r="BX80" s="93"/>
      <c r="BY80" s="93"/>
      <c r="BZ80" s="9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84"/>
      <c r="BM81" s="93"/>
      <c r="BN81" s="93"/>
      <c r="BO81" s="93"/>
      <c r="BP81" s="93"/>
      <c r="BQ81" s="93"/>
      <c r="BR81" s="93"/>
      <c r="BS81" s="93"/>
      <c r="BT81" s="93"/>
      <c r="BU81" s="93"/>
      <c r="BV81" s="93"/>
      <c r="BW81" s="93"/>
      <c r="BX81" s="93"/>
      <c r="BY81" s="93"/>
      <c r="BZ81" s="9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95"/>
      <c r="BM82" s="96"/>
      <c r="BN82" s="96"/>
      <c r="BO82" s="96"/>
      <c r="BP82" s="96"/>
      <c r="BQ82" s="96"/>
      <c r="BR82" s="96"/>
      <c r="BS82" s="96"/>
      <c r="BT82" s="96"/>
      <c r="BU82" s="96"/>
      <c r="BV82" s="96"/>
      <c r="BW82" s="96"/>
      <c r="BX82" s="96"/>
      <c r="BY82" s="96"/>
      <c r="BZ82" s="97"/>
    </row>
    <row r="83" spans="1:78" x14ac:dyDescent="0.15">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42</v>
      </c>
      <c r="C84" s="6"/>
      <c r="D84" s="6"/>
      <c r="E84" s="6" t="s">
        <v>44</v>
      </c>
      <c r="F84" s="6" t="s">
        <v>46</v>
      </c>
      <c r="G84" s="6" t="s">
        <v>47</v>
      </c>
      <c r="H84" s="6" t="s">
        <v>40</v>
      </c>
      <c r="I84" s="6" t="s">
        <v>10</v>
      </c>
      <c r="J84" s="6" t="s">
        <v>48</v>
      </c>
      <c r="K84" s="6" t="s">
        <v>49</v>
      </c>
      <c r="L84" s="6" t="s">
        <v>31</v>
      </c>
      <c r="M84" s="6" t="s">
        <v>35</v>
      </c>
      <c r="N84" s="6" t="s">
        <v>50</v>
      </c>
      <c r="O84" s="6" t="s">
        <v>52</v>
      </c>
    </row>
    <row r="85" spans="1:78" hidden="1" x14ac:dyDescent="0.15">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vfw/HaH/ifJSU1+rcdHjW7V+kK2hskccstjmEOn7z9Hp1O6j+M4xQbrXGRiyKs0Z041E5Fy4eaTAPQno2KuRGw==" saltValue="IF8HZTYC39iO3llEDfJg/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32</v>
      </c>
      <c r="C3" s="16" t="s">
        <v>57</v>
      </c>
      <c r="D3" s="16" t="s">
        <v>58</v>
      </c>
      <c r="E3" s="16" t="s">
        <v>5</v>
      </c>
      <c r="F3" s="16" t="s">
        <v>4</v>
      </c>
      <c r="G3" s="16" t="s">
        <v>24</v>
      </c>
      <c r="H3" s="87" t="s">
        <v>59</v>
      </c>
      <c r="I3" s="88"/>
      <c r="J3" s="88"/>
      <c r="K3" s="88"/>
      <c r="L3" s="88"/>
      <c r="M3" s="88"/>
      <c r="N3" s="88"/>
      <c r="O3" s="88"/>
      <c r="P3" s="88"/>
      <c r="Q3" s="88"/>
      <c r="R3" s="88"/>
      <c r="S3" s="88"/>
      <c r="T3" s="88"/>
      <c r="U3" s="88"/>
      <c r="V3" s="88"/>
      <c r="W3" s="88"/>
      <c r="X3" s="89"/>
      <c r="Y3" s="85" t="s">
        <v>53</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7</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8" x14ac:dyDescent="0.15">
      <c r="A4" s="14" t="s">
        <v>60</v>
      </c>
      <c r="B4" s="17"/>
      <c r="C4" s="17"/>
      <c r="D4" s="17"/>
      <c r="E4" s="17"/>
      <c r="F4" s="17"/>
      <c r="G4" s="17"/>
      <c r="H4" s="90"/>
      <c r="I4" s="91"/>
      <c r="J4" s="91"/>
      <c r="K4" s="91"/>
      <c r="L4" s="91"/>
      <c r="M4" s="91"/>
      <c r="N4" s="91"/>
      <c r="O4" s="91"/>
      <c r="P4" s="91"/>
      <c r="Q4" s="91"/>
      <c r="R4" s="91"/>
      <c r="S4" s="91"/>
      <c r="T4" s="91"/>
      <c r="U4" s="91"/>
      <c r="V4" s="91"/>
      <c r="W4" s="91"/>
      <c r="X4" s="92"/>
      <c r="Y4" s="86" t="s">
        <v>51</v>
      </c>
      <c r="Z4" s="86"/>
      <c r="AA4" s="86"/>
      <c r="AB4" s="86"/>
      <c r="AC4" s="86"/>
      <c r="AD4" s="86"/>
      <c r="AE4" s="86"/>
      <c r="AF4" s="86"/>
      <c r="AG4" s="86"/>
      <c r="AH4" s="86"/>
      <c r="AI4" s="86"/>
      <c r="AJ4" s="86" t="s">
        <v>45</v>
      </c>
      <c r="AK4" s="86"/>
      <c r="AL4" s="86"/>
      <c r="AM4" s="86"/>
      <c r="AN4" s="86"/>
      <c r="AO4" s="86"/>
      <c r="AP4" s="86"/>
      <c r="AQ4" s="86"/>
      <c r="AR4" s="86"/>
      <c r="AS4" s="86"/>
      <c r="AT4" s="86"/>
      <c r="AU4" s="86" t="s">
        <v>27</v>
      </c>
      <c r="AV4" s="86"/>
      <c r="AW4" s="86"/>
      <c r="AX4" s="86"/>
      <c r="AY4" s="86"/>
      <c r="AZ4" s="86"/>
      <c r="BA4" s="86"/>
      <c r="BB4" s="86"/>
      <c r="BC4" s="86"/>
      <c r="BD4" s="86"/>
      <c r="BE4" s="86"/>
      <c r="BF4" s="86" t="s">
        <v>61</v>
      </c>
      <c r="BG4" s="86"/>
      <c r="BH4" s="86"/>
      <c r="BI4" s="86"/>
      <c r="BJ4" s="86"/>
      <c r="BK4" s="86"/>
      <c r="BL4" s="86"/>
      <c r="BM4" s="86"/>
      <c r="BN4" s="86"/>
      <c r="BO4" s="86"/>
      <c r="BP4" s="86"/>
      <c r="BQ4" s="86" t="s">
        <v>14</v>
      </c>
      <c r="BR4" s="86"/>
      <c r="BS4" s="86"/>
      <c r="BT4" s="86"/>
      <c r="BU4" s="86"/>
      <c r="BV4" s="86"/>
      <c r="BW4" s="86"/>
      <c r="BX4" s="86"/>
      <c r="BY4" s="86"/>
      <c r="BZ4" s="86"/>
      <c r="CA4" s="86"/>
      <c r="CB4" s="86" t="s">
        <v>62</v>
      </c>
      <c r="CC4" s="86"/>
      <c r="CD4" s="86"/>
      <c r="CE4" s="86"/>
      <c r="CF4" s="86"/>
      <c r="CG4" s="86"/>
      <c r="CH4" s="86"/>
      <c r="CI4" s="86"/>
      <c r="CJ4" s="86"/>
      <c r="CK4" s="86"/>
      <c r="CL4" s="86"/>
      <c r="CM4" s="86" t="s">
        <v>64</v>
      </c>
      <c r="CN4" s="86"/>
      <c r="CO4" s="86"/>
      <c r="CP4" s="86"/>
      <c r="CQ4" s="86"/>
      <c r="CR4" s="86"/>
      <c r="CS4" s="86"/>
      <c r="CT4" s="86"/>
      <c r="CU4" s="86"/>
      <c r="CV4" s="86"/>
      <c r="CW4" s="86"/>
      <c r="CX4" s="86" t="s">
        <v>65</v>
      </c>
      <c r="CY4" s="86"/>
      <c r="CZ4" s="86"/>
      <c r="DA4" s="86"/>
      <c r="DB4" s="86"/>
      <c r="DC4" s="86"/>
      <c r="DD4" s="86"/>
      <c r="DE4" s="86"/>
      <c r="DF4" s="86"/>
      <c r="DG4" s="86"/>
      <c r="DH4" s="86"/>
      <c r="DI4" s="86" t="s">
        <v>66</v>
      </c>
      <c r="DJ4" s="86"/>
      <c r="DK4" s="86"/>
      <c r="DL4" s="86"/>
      <c r="DM4" s="86"/>
      <c r="DN4" s="86"/>
      <c r="DO4" s="86"/>
      <c r="DP4" s="86"/>
      <c r="DQ4" s="86"/>
      <c r="DR4" s="86"/>
      <c r="DS4" s="86"/>
      <c r="DT4" s="86" t="s">
        <v>67</v>
      </c>
      <c r="DU4" s="86"/>
      <c r="DV4" s="86"/>
      <c r="DW4" s="86"/>
      <c r="DX4" s="86"/>
      <c r="DY4" s="86"/>
      <c r="DZ4" s="86"/>
      <c r="EA4" s="86"/>
      <c r="EB4" s="86"/>
      <c r="EC4" s="86"/>
      <c r="ED4" s="86"/>
      <c r="EE4" s="86" t="s">
        <v>68</v>
      </c>
      <c r="EF4" s="86"/>
      <c r="EG4" s="86"/>
      <c r="EH4" s="86"/>
      <c r="EI4" s="86"/>
      <c r="EJ4" s="86"/>
      <c r="EK4" s="86"/>
      <c r="EL4" s="86"/>
      <c r="EM4" s="86"/>
      <c r="EN4" s="86"/>
      <c r="EO4" s="86"/>
    </row>
    <row r="5" spans="1:148" x14ac:dyDescent="0.15">
      <c r="A5" s="14" t="s">
        <v>69</v>
      </c>
      <c r="B5" s="18"/>
      <c r="C5" s="18"/>
      <c r="D5" s="18"/>
      <c r="E5" s="18"/>
      <c r="F5" s="18"/>
      <c r="G5" s="18"/>
      <c r="H5" s="23" t="s">
        <v>56</v>
      </c>
      <c r="I5" s="23" t="s">
        <v>70</v>
      </c>
      <c r="J5" s="23" t="s">
        <v>71</v>
      </c>
      <c r="K5" s="23" t="s">
        <v>72</v>
      </c>
      <c r="L5" s="23" t="s">
        <v>73</v>
      </c>
      <c r="M5" s="23" t="s">
        <v>6</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42</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8" s="13" customFormat="1" x14ac:dyDescent="0.15">
      <c r="A6" s="14" t="s">
        <v>95</v>
      </c>
      <c r="B6" s="19">
        <f t="shared" ref="B6:X6" si="1">B7</f>
        <v>2022</v>
      </c>
      <c r="C6" s="19">
        <f t="shared" si="1"/>
        <v>452068</v>
      </c>
      <c r="D6" s="19">
        <f t="shared" si="1"/>
        <v>46</v>
      </c>
      <c r="E6" s="19">
        <f t="shared" si="1"/>
        <v>17</v>
      </c>
      <c r="F6" s="19">
        <f t="shared" si="1"/>
        <v>1</v>
      </c>
      <c r="G6" s="19">
        <f t="shared" si="1"/>
        <v>0</v>
      </c>
      <c r="H6" s="19" t="str">
        <f t="shared" si="1"/>
        <v>宮崎県　日向市</v>
      </c>
      <c r="I6" s="19" t="str">
        <f t="shared" si="1"/>
        <v>法適用</v>
      </c>
      <c r="J6" s="19" t="str">
        <f t="shared" si="1"/>
        <v>下水道事業</v>
      </c>
      <c r="K6" s="19" t="str">
        <f t="shared" si="1"/>
        <v>公共下水道</v>
      </c>
      <c r="L6" s="19" t="str">
        <f t="shared" si="1"/>
        <v>Bd1</v>
      </c>
      <c r="M6" s="19" t="str">
        <f t="shared" si="1"/>
        <v>非設置</v>
      </c>
      <c r="N6" s="24" t="str">
        <f t="shared" si="1"/>
        <v>-</v>
      </c>
      <c r="O6" s="24">
        <f t="shared" si="1"/>
        <v>54.42</v>
      </c>
      <c r="P6" s="24">
        <f t="shared" si="1"/>
        <v>58.93</v>
      </c>
      <c r="Q6" s="24">
        <f t="shared" si="1"/>
        <v>95.34</v>
      </c>
      <c r="R6" s="24">
        <f t="shared" si="1"/>
        <v>2750</v>
      </c>
      <c r="S6" s="24">
        <f t="shared" si="1"/>
        <v>59390</v>
      </c>
      <c r="T6" s="24">
        <f t="shared" si="1"/>
        <v>336.89</v>
      </c>
      <c r="U6" s="24">
        <f t="shared" si="1"/>
        <v>176.29</v>
      </c>
      <c r="V6" s="24">
        <f t="shared" si="1"/>
        <v>34786</v>
      </c>
      <c r="W6" s="24">
        <f t="shared" si="1"/>
        <v>8.57</v>
      </c>
      <c r="X6" s="24">
        <f t="shared" si="1"/>
        <v>4059.04</v>
      </c>
      <c r="Y6" s="28">
        <f t="shared" ref="Y6:AH6" si="2">IF(Y7="",NA(),Y7)</f>
        <v>113.41</v>
      </c>
      <c r="Z6" s="28">
        <f t="shared" si="2"/>
        <v>114.23</v>
      </c>
      <c r="AA6" s="28">
        <f t="shared" si="2"/>
        <v>116.55</v>
      </c>
      <c r="AB6" s="28">
        <f t="shared" si="2"/>
        <v>119.95</v>
      </c>
      <c r="AC6" s="28">
        <f t="shared" si="2"/>
        <v>120.05</v>
      </c>
      <c r="AD6" s="28">
        <f t="shared" si="2"/>
        <v>106.9</v>
      </c>
      <c r="AE6" s="28">
        <f t="shared" si="2"/>
        <v>106.99</v>
      </c>
      <c r="AF6" s="28">
        <f t="shared" si="2"/>
        <v>107.85</v>
      </c>
      <c r="AG6" s="28">
        <f t="shared" si="2"/>
        <v>108.04</v>
      </c>
      <c r="AH6" s="28">
        <f t="shared" si="2"/>
        <v>107.49</v>
      </c>
      <c r="AI6" s="24" t="str">
        <f>IF(AI7="","",IF(AI7="-","【-】","【"&amp;SUBSTITUTE(TEXT(AI7,"#,##0.00"),"-","△")&amp;"】"))</f>
        <v>【106.11】</v>
      </c>
      <c r="AJ6" s="24">
        <f t="shared" ref="AJ6:AS6" si="3">IF(AJ7="",NA(),AJ7)</f>
        <v>0</v>
      </c>
      <c r="AK6" s="24">
        <f t="shared" si="3"/>
        <v>0</v>
      </c>
      <c r="AL6" s="24">
        <f t="shared" si="3"/>
        <v>0</v>
      </c>
      <c r="AM6" s="24">
        <f t="shared" si="3"/>
        <v>0</v>
      </c>
      <c r="AN6" s="24">
        <f t="shared" si="3"/>
        <v>0</v>
      </c>
      <c r="AO6" s="28">
        <f t="shared" si="3"/>
        <v>9.06</v>
      </c>
      <c r="AP6" s="28">
        <f t="shared" si="3"/>
        <v>7.42</v>
      </c>
      <c r="AQ6" s="28">
        <f t="shared" si="3"/>
        <v>4.72</v>
      </c>
      <c r="AR6" s="28">
        <f t="shared" si="3"/>
        <v>4.49</v>
      </c>
      <c r="AS6" s="28">
        <f t="shared" si="3"/>
        <v>5.41</v>
      </c>
      <c r="AT6" s="24" t="str">
        <f>IF(AT7="","",IF(AT7="-","【-】","【"&amp;SUBSTITUTE(TEXT(AT7,"#,##0.00"),"-","△")&amp;"】"))</f>
        <v>【3.15】</v>
      </c>
      <c r="AU6" s="28">
        <f t="shared" ref="AU6:BD6" si="4">IF(AU7="",NA(),AU7)</f>
        <v>36.01</v>
      </c>
      <c r="AV6" s="28">
        <f t="shared" si="4"/>
        <v>32.43</v>
      </c>
      <c r="AW6" s="28">
        <f t="shared" si="4"/>
        <v>29.51</v>
      </c>
      <c r="AX6" s="28">
        <f t="shared" si="4"/>
        <v>32.270000000000003</v>
      </c>
      <c r="AY6" s="28">
        <f t="shared" si="4"/>
        <v>37.979999999999997</v>
      </c>
      <c r="AZ6" s="28">
        <f t="shared" si="4"/>
        <v>76.31</v>
      </c>
      <c r="BA6" s="28">
        <f t="shared" si="4"/>
        <v>68.180000000000007</v>
      </c>
      <c r="BB6" s="28">
        <f t="shared" si="4"/>
        <v>67.930000000000007</v>
      </c>
      <c r="BC6" s="28">
        <f t="shared" si="4"/>
        <v>68.53</v>
      </c>
      <c r="BD6" s="28">
        <f t="shared" si="4"/>
        <v>69.180000000000007</v>
      </c>
      <c r="BE6" s="24" t="str">
        <f>IF(BE7="","",IF(BE7="-","【-】","【"&amp;SUBSTITUTE(TEXT(BE7,"#,##0.00"),"-","△")&amp;"】"))</f>
        <v>【73.44】</v>
      </c>
      <c r="BF6" s="28">
        <f t="shared" ref="BF6:BO6" si="5">IF(BF7="",NA(),BF7)</f>
        <v>549.04</v>
      </c>
      <c r="BG6" s="28">
        <f t="shared" si="5"/>
        <v>666.88</v>
      </c>
      <c r="BH6" s="28">
        <f t="shared" si="5"/>
        <v>668.35</v>
      </c>
      <c r="BI6" s="28">
        <f t="shared" si="5"/>
        <v>704.99</v>
      </c>
      <c r="BJ6" s="28">
        <f t="shared" si="5"/>
        <v>715.61</v>
      </c>
      <c r="BK6" s="28">
        <f t="shared" si="5"/>
        <v>820.36</v>
      </c>
      <c r="BL6" s="28">
        <f t="shared" si="5"/>
        <v>847.44</v>
      </c>
      <c r="BM6" s="28">
        <f t="shared" si="5"/>
        <v>857.88</v>
      </c>
      <c r="BN6" s="28">
        <f t="shared" si="5"/>
        <v>825.1</v>
      </c>
      <c r="BO6" s="28">
        <f t="shared" si="5"/>
        <v>789.87</v>
      </c>
      <c r="BP6" s="24" t="str">
        <f>IF(BP7="","",IF(BP7="-","【-】","【"&amp;SUBSTITUTE(TEXT(BP7,"#,##0.00"),"-","△")&amp;"】"))</f>
        <v>【652.82】</v>
      </c>
      <c r="BQ6" s="28">
        <f t="shared" ref="BQ6:BZ6" si="6">IF(BQ7="",NA(),BQ7)</f>
        <v>86.23</v>
      </c>
      <c r="BR6" s="28">
        <f t="shared" si="6"/>
        <v>88.3</v>
      </c>
      <c r="BS6" s="28">
        <f t="shared" si="6"/>
        <v>90.78</v>
      </c>
      <c r="BT6" s="28">
        <f t="shared" si="6"/>
        <v>91.52</v>
      </c>
      <c r="BU6" s="28">
        <f t="shared" si="6"/>
        <v>92.16</v>
      </c>
      <c r="BV6" s="28">
        <f t="shared" si="6"/>
        <v>95.4</v>
      </c>
      <c r="BW6" s="28">
        <f t="shared" si="6"/>
        <v>94.69</v>
      </c>
      <c r="BX6" s="28">
        <f t="shared" si="6"/>
        <v>94.97</v>
      </c>
      <c r="BY6" s="28">
        <f t="shared" si="6"/>
        <v>97.07</v>
      </c>
      <c r="BZ6" s="28">
        <f t="shared" si="6"/>
        <v>98.06</v>
      </c>
      <c r="CA6" s="24" t="str">
        <f>IF(CA7="","",IF(CA7="-","【-】","【"&amp;SUBSTITUTE(TEXT(CA7,"#,##0.00"),"-","△")&amp;"】"))</f>
        <v>【97.61】</v>
      </c>
      <c r="CB6" s="28">
        <f t="shared" ref="CB6:CK6" si="7">IF(CB7="",NA(),CB7)</f>
        <v>145.43</v>
      </c>
      <c r="CC6" s="28">
        <f t="shared" si="7"/>
        <v>142.72999999999999</v>
      </c>
      <c r="CD6" s="28">
        <f t="shared" si="7"/>
        <v>138.63</v>
      </c>
      <c r="CE6" s="28">
        <f t="shared" si="7"/>
        <v>138.27000000000001</v>
      </c>
      <c r="CF6" s="28">
        <f t="shared" si="7"/>
        <v>137.99</v>
      </c>
      <c r="CG6" s="28">
        <f t="shared" si="7"/>
        <v>163.19999999999999</v>
      </c>
      <c r="CH6" s="28">
        <f t="shared" si="7"/>
        <v>159.78</v>
      </c>
      <c r="CI6" s="28">
        <f t="shared" si="7"/>
        <v>159.49</v>
      </c>
      <c r="CJ6" s="28">
        <f t="shared" si="7"/>
        <v>157.81</v>
      </c>
      <c r="CK6" s="28">
        <f t="shared" si="7"/>
        <v>157.37</v>
      </c>
      <c r="CL6" s="24" t="str">
        <f>IF(CL7="","",IF(CL7="-","【-】","【"&amp;SUBSTITUTE(TEXT(CL7,"#,##0.00"),"-","△")&amp;"】"))</f>
        <v>【138.29】</v>
      </c>
      <c r="CM6" s="28">
        <f t="shared" ref="CM6:CV6" si="8">IF(CM7="",NA(),CM7)</f>
        <v>74.930000000000007</v>
      </c>
      <c r="CN6" s="28">
        <f t="shared" si="8"/>
        <v>75</v>
      </c>
      <c r="CO6" s="28">
        <f t="shared" si="8"/>
        <v>74.05</v>
      </c>
      <c r="CP6" s="28">
        <f t="shared" si="8"/>
        <v>73.569999999999993</v>
      </c>
      <c r="CQ6" s="28">
        <f t="shared" si="8"/>
        <v>70.72</v>
      </c>
      <c r="CR6" s="28">
        <f t="shared" si="8"/>
        <v>65.040000000000006</v>
      </c>
      <c r="CS6" s="28">
        <f t="shared" si="8"/>
        <v>68.31</v>
      </c>
      <c r="CT6" s="28">
        <f t="shared" si="8"/>
        <v>65.28</v>
      </c>
      <c r="CU6" s="28">
        <f t="shared" si="8"/>
        <v>64.92</v>
      </c>
      <c r="CV6" s="28">
        <f t="shared" si="8"/>
        <v>64.14</v>
      </c>
      <c r="CW6" s="24" t="str">
        <f>IF(CW7="","",IF(CW7="-","【-】","【"&amp;SUBSTITUTE(TEXT(CW7,"#,##0.00"),"-","△")&amp;"】"))</f>
        <v>【59.10】</v>
      </c>
      <c r="CX6" s="28">
        <f t="shared" ref="CX6:DG6" si="9">IF(CX7="",NA(),CX7)</f>
        <v>92.44</v>
      </c>
      <c r="CY6" s="28">
        <f t="shared" si="9"/>
        <v>92.7</v>
      </c>
      <c r="CZ6" s="28">
        <f t="shared" si="9"/>
        <v>91.96</v>
      </c>
      <c r="DA6" s="28">
        <f t="shared" si="9"/>
        <v>92.9</v>
      </c>
      <c r="DB6" s="28">
        <f t="shared" si="9"/>
        <v>93.06</v>
      </c>
      <c r="DC6" s="28">
        <f t="shared" si="9"/>
        <v>92.55</v>
      </c>
      <c r="DD6" s="28">
        <f t="shared" si="9"/>
        <v>92.62</v>
      </c>
      <c r="DE6" s="28">
        <f t="shared" si="9"/>
        <v>92.72</v>
      </c>
      <c r="DF6" s="28">
        <f t="shared" si="9"/>
        <v>92.88</v>
      </c>
      <c r="DG6" s="28">
        <f t="shared" si="9"/>
        <v>92.9</v>
      </c>
      <c r="DH6" s="24" t="str">
        <f>IF(DH7="","",IF(DH7="-","【-】","【"&amp;SUBSTITUTE(TEXT(DH7,"#,##0.00"),"-","△")&amp;"】"))</f>
        <v>【95.82】</v>
      </c>
      <c r="DI6" s="28">
        <f t="shared" ref="DI6:DR6" si="10">IF(DI7="",NA(),DI7)</f>
        <v>17.260000000000002</v>
      </c>
      <c r="DJ6" s="28">
        <f t="shared" si="10"/>
        <v>20.170000000000002</v>
      </c>
      <c r="DK6" s="28">
        <f t="shared" si="10"/>
        <v>23.11</v>
      </c>
      <c r="DL6" s="28">
        <f t="shared" si="10"/>
        <v>25.87</v>
      </c>
      <c r="DM6" s="28">
        <f t="shared" si="10"/>
        <v>28.24</v>
      </c>
      <c r="DN6" s="28">
        <f t="shared" si="10"/>
        <v>26.13</v>
      </c>
      <c r="DO6" s="28">
        <f t="shared" si="10"/>
        <v>26.36</v>
      </c>
      <c r="DP6" s="28">
        <f t="shared" si="10"/>
        <v>23.79</v>
      </c>
      <c r="DQ6" s="28">
        <f t="shared" si="10"/>
        <v>25.66</v>
      </c>
      <c r="DR6" s="28">
        <f t="shared" si="10"/>
        <v>27.46</v>
      </c>
      <c r="DS6" s="24" t="str">
        <f>IF(DS7="","",IF(DS7="-","【-】","【"&amp;SUBSTITUTE(TEXT(DS7,"#,##0.00"),"-","△")&amp;"】"))</f>
        <v>【39.74】</v>
      </c>
      <c r="DT6" s="28">
        <f t="shared" ref="DT6:EC6" si="11">IF(DT7="",NA(),DT7)</f>
        <v>0.53</v>
      </c>
      <c r="DU6" s="28">
        <f t="shared" si="11"/>
        <v>0.59</v>
      </c>
      <c r="DV6" s="28">
        <f t="shared" si="11"/>
        <v>0.68</v>
      </c>
      <c r="DW6" s="28">
        <f t="shared" si="11"/>
        <v>0.8</v>
      </c>
      <c r="DX6" s="28">
        <f t="shared" si="11"/>
        <v>0.9</v>
      </c>
      <c r="DY6" s="28">
        <f t="shared" si="11"/>
        <v>1.03</v>
      </c>
      <c r="DZ6" s="28">
        <f t="shared" si="11"/>
        <v>1.43</v>
      </c>
      <c r="EA6" s="28">
        <f t="shared" si="11"/>
        <v>1.22</v>
      </c>
      <c r="EB6" s="28">
        <f t="shared" si="11"/>
        <v>1.61</v>
      </c>
      <c r="EC6" s="28">
        <f t="shared" si="11"/>
        <v>2.08</v>
      </c>
      <c r="ED6" s="24" t="str">
        <f>IF(ED7="","",IF(ED7="-","【-】","【"&amp;SUBSTITUTE(TEXT(ED7,"#,##0.00"),"-","△")&amp;"】"))</f>
        <v>【7.62】</v>
      </c>
      <c r="EE6" s="24">
        <f t="shared" ref="EE6:EN6" si="12">IF(EE7="",NA(),EE7)</f>
        <v>0</v>
      </c>
      <c r="EF6" s="24">
        <f t="shared" si="12"/>
        <v>0</v>
      </c>
      <c r="EG6" s="24">
        <f t="shared" si="12"/>
        <v>0</v>
      </c>
      <c r="EH6" s="24">
        <f t="shared" si="12"/>
        <v>0</v>
      </c>
      <c r="EI6" s="24">
        <f t="shared" si="12"/>
        <v>0</v>
      </c>
      <c r="EJ6" s="28">
        <f t="shared" si="12"/>
        <v>0.1</v>
      </c>
      <c r="EK6" s="28">
        <f t="shared" si="12"/>
        <v>0.09</v>
      </c>
      <c r="EL6" s="28">
        <f t="shared" si="12"/>
        <v>0.09</v>
      </c>
      <c r="EM6" s="28">
        <f t="shared" si="12"/>
        <v>0.17</v>
      </c>
      <c r="EN6" s="28">
        <f t="shared" si="12"/>
        <v>0.13</v>
      </c>
      <c r="EO6" s="24" t="str">
        <f>IF(EO7="","",IF(EO7="-","【-】","【"&amp;SUBSTITUTE(TEXT(EO7,"#,##0.00"),"-","△")&amp;"】"))</f>
        <v>【0.23】</v>
      </c>
    </row>
    <row r="7" spans="1:148" s="13" customFormat="1" x14ac:dyDescent="0.15">
      <c r="A7" s="14"/>
      <c r="B7" s="20">
        <v>2022</v>
      </c>
      <c r="C7" s="20">
        <v>452068</v>
      </c>
      <c r="D7" s="20">
        <v>46</v>
      </c>
      <c r="E7" s="20">
        <v>17</v>
      </c>
      <c r="F7" s="20">
        <v>1</v>
      </c>
      <c r="G7" s="20">
        <v>0</v>
      </c>
      <c r="H7" s="20" t="s">
        <v>96</v>
      </c>
      <c r="I7" s="20" t="s">
        <v>97</v>
      </c>
      <c r="J7" s="20" t="s">
        <v>98</v>
      </c>
      <c r="K7" s="20" t="s">
        <v>99</v>
      </c>
      <c r="L7" s="20" t="s">
        <v>100</v>
      </c>
      <c r="M7" s="20" t="s">
        <v>101</v>
      </c>
      <c r="N7" s="25" t="s">
        <v>102</v>
      </c>
      <c r="O7" s="25">
        <v>54.42</v>
      </c>
      <c r="P7" s="25">
        <v>58.93</v>
      </c>
      <c r="Q7" s="25">
        <v>95.34</v>
      </c>
      <c r="R7" s="25">
        <v>2750</v>
      </c>
      <c r="S7" s="25">
        <v>59390</v>
      </c>
      <c r="T7" s="25">
        <v>336.89</v>
      </c>
      <c r="U7" s="25">
        <v>176.29</v>
      </c>
      <c r="V7" s="25">
        <v>34786</v>
      </c>
      <c r="W7" s="25">
        <v>8.57</v>
      </c>
      <c r="X7" s="25">
        <v>4059.04</v>
      </c>
      <c r="Y7" s="25">
        <v>113.41</v>
      </c>
      <c r="Z7" s="25">
        <v>114.23</v>
      </c>
      <c r="AA7" s="25">
        <v>116.55</v>
      </c>
      <c r="AB7" s="25">
        <v>119.95</v>
      </c>
      <c r="AC7" s="25">
        <v>120.05</v>
      </c>
      <c r="AD7" s="25">
        <v>106.9</v>
      </c>
      <c r="AE7" s="25">
        <v>106.99</v>
      </c>
      <c r="AF7" s="25">
        <v>107.85</v>
      </c>
      <c r="AG7" s="25">
        <v>108.04</v>
      </c>
      <c r="AH7" s="25">
        <v>107.49</v>
      </c>
      <c r="AI7" s="25">
        <v>106.11</v>
      </c>
      <c r="AJ7" s="25">
        <v>0</v>
      </c>
      <c r="AK7" s="25">
        <v>0</v>
      </c>
      <c r="AL7" s="25">
        <v>0</v>
      </c>
      <c r="AM7" s="25">
        <v>0</v>
      </c>
      <c r="AN7" s="25">
        <v>0</v>
      </c>
      <c r="AO7" s="25">
        <v>9.06</v>
      </c>
      <c r="AP7" s="25">
        <v>7.42</v>
      </c>
      <c r="AQ7" s="25">
        <v>4.72</v>
      </c>
      <c r="AR7" s="25">
        <v>4.49</v>
      </c>
      <c r="AS7" s="25">
        <v>5.41</v>
      </c>
      <c r="AT7" s="25">
        <v>3.15</v>
      </c>
      <c r="AU7" s="25">
        <v>36.01</v>
      </c>
      <c r="AV7" s="25">
        <v>32.43</v>
      </c>
      <c r="AW7" s="25">
        <v>29.51</v>
      </c>
      <c r="AX7" s="25">
        <v>32.270000000000003</v>
      </c>
      <c r="AY7" s="25">
        <v>37.979999999999997</v>
      </c>
      <c r="AZ7" s="25">
        <v>76.31</v>
      </c>
      <c r="BA7" s="25">
        <v>68.180000000000007</v>
      </c>
      <c r="BB7" s="25">
        <v>67.930000000000007</v>
      </c>
      <c r="BC7" s="25">
        <v>68.53</v>
      </c>
      <c r="BD7" s="25">
        <v>69.180000000000007</v>
      </c>
      <c r="BE7" s="25">
        <v>73.44</v>
      </c>
      <c r="BF7" s="25">
        <v>549.04</v>
      </c>
      <c r="BG7" s="25">
        <v>666.88</v>
      </c>
      <c r="BH7" s="25">
        <v>668.35</v>
      </c>
      <c r="BI7" s="25">
        <v>704.99</v>
      </c>
      <c r="BJ7" s="25">
        <v>715.61</v>
      </c>
      <c r="BK7" s="25">
        <v>820.36</v>
      </c>
      <c r="BL7" s="25">
        <v>847.44</v>
      </c>
      <c r="BM7" s="25">
        <v>857.88</v>
      </c>
      <c r="BN7" s="25">
        <v>825.1</v>
      </c>
      <c r="BO7" s="25">
        <v>789.87</v>
      </c>
      <c r="BP7" s="25">
        <v>652.82000000000005</v>
      </c>
      <c r="BQ7" s="25">
        <v>86.23</v>
      </c>
      <c r="BR7" s="25">
        <v>88.3</v>
      </c>
      <c r="BS7" s="25">
        <v>90.78</v>
      </c>
      <c r="BT7" s="25">
        <v>91.52</v>
      </c>
      <c r="BU7" s="25">
        <v>92.16</v>
      </c>
      <c r="BV7" s="25">
        <v>95.4</v>
      </c>
      <c r="BW7" s="25">
        <v>94.69</v>
      </c>
      <c r="BX7" s="25">
        <v>94.97</v>
      </c>
      <c r="BY7" s="25">
        <v>97.07</v>
      </c>
      <c r="BZ7" s="25">
        <v>98.06</v>
      </c>
      <c r="CA7" s="25">
        <v>97.61</v>
      </c>
      <c r="CB7" s="25">
        <v>145.43</v>
      </c>
      <c r="CC7" s="25">
        <v>142.72999999999999</v>
      </c>
      <c r="CD7" s="25">
        <v>138.63</v>
      </c>
      <c r="CE7" s="25">
        <v>138.27000000000001</v>
      </c>
      <c r="CF7" s="25">
        <v>137.99</v>
      </c>
      <c r="CG7" s="25">
        <v>163.19999999999999</v>
      </c>
      <c r="CH7" s="25">
        <v>159.78</v>
      </c>
      <c r="CI7" s="25">
        <v>159.49</v>
      </c>
      <c r="CJ7" s="25">
        <v>157.81</v>
      </c>
      <c r="CK7" s="25">
        <v>157.37</v>
      </c>
      <c r="CL7" s="25">
        <v>138.29</v>
      </c>
      <c r="CM7" s="25">
        <v>74.930000000000007</v>
      </c>
      <c r="CN7" s="25">
        <v>75</v>
      </c>
      <c r="CO7" s="25">
        <v>74.05</v>
      </c>
      <c r="CP7" s="25">
        <v>73.569999999999993</v>
      </c>
      <c r="CQ7" s="25">
        <v>70.72</v>
      </c>
      <c r="CR7" s="25">
        <v>65.040000000000006</v>
      </c>
      <c r="CS7" s="25">
        <v>68.31</v>
      </c>
      <c r="CT7" s="25">
        <v>65.28</v>
      </c>
      <c r="CU7" s="25">
        <v>64.92</v>
      </c>
      <c r="CV7" s="25">
        <v>64.14</v>
      </c>
      <c r="CW7" s="25">
        <v>59.1</v>
      </c>
      <c r="CX7" s="25">
        <v>92.44</v>
      </c>
      <c r="CY7" s="25">
        <v>92.7</v>
      </c>
      <c r="CZ7" s="25">
        <v>91.96</v>
      </c>
      <c r="DA7" s="25">
        <v>92.9</v>
      </c>
      <c r="DB7" s="25">
        <v>93.06</v>
      </c>
      <c r="DC7" s="25">
        <v>92.55</v>
      </c>
      <c r="DD7" s="25">
        <v>92.62</v>
      </c>
      <c r="DE7" s="25">
        <v>92.72</v>
      </c>
      <c r="DF7" s="25">
        <v>92.88</v>
      </c>
      <c r="DG7" s="25">
        <v>92.9</v>
      </c>
      <c r="DH7" s="25">
        <v>95.82</v>
      </c>
      <c r="DI7" s="25">
        <v>17.260000000000002</v>
      </c>
      <c r="DJ7" s="25">
        <v>20.170000000000002</v>
      </c>
      <c r="DK7" s="25">
        <v>23.11</v>
      </c>
      <c r="DL7" s="25">
        <v>25.87</v>
      </c>
      <c r="DM7" s="25">
        <v>28.24</v>
      </c>
      <c r="DN7" s="25">
        <v>26.13</v>
      </c>
      <c r="DO7" s="25">
        <v>26.36</v>
      </c>
      <c r="DP7" s="25">
        <v>23.79</v>
      </c>
      <c r="DQ7" s="25">
        <v>25.66</v>
      </c>
      <c r="DR7" s="25">
        <v>27.46</v>
      </c>
      <c r="DS7" s="25">
        <v>39.74</v>
      </c>
      <c r="DT7" s="25">
        <v>0.53</v>
      </c>
      <c r="DU7" s="25">
        <v>0.59</v>
      </c>
      <c r="DV7" s="25">
        <v>0.68</v>
      </c>
      <c r="DW7" s="25">
        <v>0.8</v>
      </c>
      <c r="DX7" s="25">
        <v>0.9</v>
      </c>
      <c r="DY7" s="25">
        <v>1.03</v>
      </c>
      <c r="DZ7" s="25">
        <v>1.43</v>
      </c>
      <c r="EA7" s="25">
        <v>1.22</v>
      </c>
      <c r="EB7" s="25">
        <v>1.61</v>
      </c>
      <c r="EC7" s="25">
        <v>2.08</v>
      </c>
      <c r="ED7" s="25">
        <v>7.62</v>
      </c>
      <c r="EE7" s="25">
        <v>0</v>
      </c>
      <c r="EF7" s="25">
        <v>0</v>
      </c>
      <c r="EG7" s="25">
        <v>0</v>
      </c>
      <c r="EH7" s="25">
        <v>0</v>
      </c>
      <c r="EI7" s="25">
        <v>0</v>
      </c>
      <c r="EJ7" s="25">
        <v>0.1</v>
      </c>
      <c r="EK7" s="25">
        <v>0.09</v>
      </c>
      <c r="EL7" s="25">
        <v>0.09</v>
      </c>
      <c r="EM7" s="25">
        <v>0.17</v>
      </c>
      <c r="EN7" s="25">
        <v>0.13</v>
      </c>
      <c r="EO7" s="25">
        <v>0.23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野別 夏美</cp:lastModifiedBy>
  <dcterms:created xsi:type="dcterms:W3CDTF">2023-12-12T00:52:18Z</dcterms:created>
  <dcterms:modified xsi:type="dcterms:W3CDTF">2024-02-01T08:07:01Z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2024-02-01T04:50:00Z</vt:filetime>
  </property>
</Properties>
</file>