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S:\　☆☆10 業務課☆☆\【16】経営比較分析表\下水道\R5\②回答\"/>
    </mc:Choice>
  </mc:AlternateContent>
  <xr:revisionPtr revIDLastSave="0" documentId="13_ncr:1_{86D57A08-C5F2-4830-8327-3E31506035FF}" xr6:coauthVersionLast="47" xr6:coauthVersionMax="47" xr10:uidLastSave="{00000000-0000-0000-0000-000000000000}"/>
  <workbookProtection workbookAlgorithmName="SHA-512" workbookHashValue="Wo9dDCrtolT36YMy14UitSBY10Fj3GoYDaRAnyHu5KbMBTP3of6pLuQP56Tnn81Y7Vsar54ftHeBkyMFAxT6KA==" workbookSaltValue="/vqU6WN0Hyib+BF3UEMgig==" workbookSpinCount="100000" lockStructure="1"/>
  <bookViews>
    <workbookView xWindow="-120" yWindow="-120" windowWidth="20730" windowHeight="113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<sst xmlns="http://schemas.openxmlformats.org/spreadsheetml/2006/main" count="231" uniqueCount="117">
  <si>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</si>
  <si>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</si>
  <si>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</si>
  <si>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</si>
  <si>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</si>
  <si>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</si>
  <si>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</si>
  <si>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</si>
  <si>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</si>
  <si>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</si>
  <si>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</si>
  <si>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</si>
  <si>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</si>
  <si>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</si>
  <si>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</si>
  <si>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</si>
  <si>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</si>
  <si>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</si>
  <si>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</si>
  <si>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</si>
  <si>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</si>
  <si>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</si>
  <si>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</si>
  <si>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</si>
  <si>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</si>
  <si>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</si>
  <si>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</si>
  <si>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</si>
  <si>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</si>
  <si>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</si>
  <si>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</si>
  <si>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</si>
  <si>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</si>
  <si>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</si>
  <si>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</si>
  <si>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</si>
  <si>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</si>
  <si>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</si>
  <si>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</si>
  <si>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</si>
  <si>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</si>
  <si>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</si>
  <si>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</si>
  <si>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</si>
  <si>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</si>
  <si>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</si>
  <si>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</si>
  <si>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</si>
  <si>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</si>
  <si>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</si>
  <si>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</si>
  <si>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</si>
  <si>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</si>
  <si>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</si>
  <si>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</si>
  <si>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</si>
  <si>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</si>
  <si>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</si>
  <si>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</si>
  <si>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</si>
  <si>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</si>
  <si>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</si>
  <si>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</si>
  <si>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</si>
  <si>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</si>
  <si>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</si>
  <si>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</si>
  <si>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</si>
  <si>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</si>
  <si>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</si>
  <si>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</si>
  <si>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</si>
  <si>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</si>
  <si>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</si>
  <si>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</si>
  <si>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</si>
  <si>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</si>
  <si>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</si>
  <si>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</si>
  <si>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</si>
  <si>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</si>
  <si>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</si>
  <si>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</si>
  <si>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</si>
  <si>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</si>
  <si>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</si>
  <si>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</si>
  <si>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</si>
  <si>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</si>
  <si>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</si>
  <si>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</si>
  <si>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</si>
  <si>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</si>
  <si>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</si>
  <si>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</si>
  <si>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</si>
  <si>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</si>
  <si>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</si>
  <si>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</si>
  <si>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</si>
  <si>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</si>
  <si>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</si>
  <si>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</si>
  <si>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</si>
  <si>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</si>
  <si>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</si>
  <si>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</si>
  <si>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</si>
  <si>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</si>
  <si>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</si>
  <si>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</si>
  <si>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</si>
  <si>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</si>
  <si>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</si>
  <si>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なお、経営戦略については平成28年度に策定し、令和2年度に改定済みです。</t>
  </si>
  <si>
    <t>・経常収支比率は100％以上で、累積欠損金も発生していません。今後も健全経営を持続していくことが必要です。
・経費回収率は100％となっています。このことは、現行の使用料で全ての汚水処理経費を賄えていることを示していますが、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・汚水処理原価は、平均値よりも優位な数値で推移しています。
・施設利用率は平均値を下回り、施設の効率は決して高くない状況です。
・水洗化率については、使用料増加の観点から100％となるよう継続的個別訪問や啓発活動等に努め、有収水量の増加を図ります。</t>
    <rPh sb="104" eb="105">
      <t>シメ</t>
    </rPh>
    <phoneticPr fontId="16"/>
  </si>
  <si>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
  しかしながら、今後発生が懸念される南海トラフ巨大地震等に備えるため、管路の耐震化を行う必要があるため、地震の影響度等から整備の優先順位を決定し、耐震化を順次行っていきます。</t>
    <rPh sb="132" eb="134">
      <t>コンゴ</t>
    </rPh>
    <rPh sb="134" eb="136">
      <t>ハッセイ</t>
    </rPh>
    <rPh sb="137" eb="139">
      <t>ケネン</t>
    </rPh>
    <rPh sb="142" eb="144">
      <t>ナンカイ</t>
    </rPh>
    <rPh sb="147" eb="149">
      <t>キョダイ</t>
    </rPh>
    <rPh sb="149" eb="151">
      <t>ジシン</t>
    </rPh>
    <rPh sb="151" eb="152">
      <t>トウ</t>
    </rPh>
    <rPh sb="153" eb="154">
      <t>ソナ</t>
    </rPh>
    <rPh sb="159" eb="161">
      <t>カンロ</t>
    </rPh>
    <rPh sb="162" eb="165">
      <t>タイシンカ</t>
    </rPh>
    <rPh sb="166" eb="167">
      <t>オコナ</t>
    </rPh>
    <rPh sb="168" eb="170">
      <t>ヒツヨウ</t>
    </rPh>
    <rPh sb="176" eb="178">
      <t>ジシン</t>
    </rPh>
    <rPh sb="179" eb="182">
      <t>エイキョウド</t>
    </rPh>
    <rPh sb="182" eb="183">
      <t>トウ</t>
    </rPh>
    <rPh sb="185" eb="187">
      <t>セイビ</t>
    </rPh>
    <rPh sb="188" eb="192">
      <t>ユウセンジュンイ</t>
    </rPh>
    <rPh sb="193" eb="195">
      <t>ケッテイ</t>
    </rPh>
    <rPh sb="197" eb="200">
      <t>タイシンカ</t>
    </rPh>
    <rPh sb="201" eb="203">
      <t>ジュンジ</t>
    </rPh>
    <rPh sb="203" eb="20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</si>
</sst>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B3-4673-815F-D52FD3B4680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04B3-4673-815F-D52FD3B4680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32.11</c:v>
                </c:pt>
                <c:pt idx="1">
                  <c:v>32.229999999999997</c:v>
                </c:pt>
                <c:pt idx="2">
                  <c:v>31.75</c:v>
                </c:pt>
                <c:pt idx="3">
                  <c:v>33.15</c:v>
                </c:pt>
                <c:pt idx="4">
                  <c:v>35.67</c:v>
                </c:pt>
              </c:numCache>
            </c:numRef>
          </c:val>
          <c:extLst>
            <c:ext xmlns:c16="http://schemas.microsoft.com/office/drawing/2014/chart" uri="{C3380CC4-5D6E-409C-BE32-E72D297353CC}">
              <c16:uniqueId val="{00000000-C650-4803-A6BE-55614A6D732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C650-4803-A6BE-55614A6D732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89.07</c:v>
                </c:pt>
                <c:pt idx="1">
                  <c:v>89.63</c:v>
                </c:pt>
                <c:pt idx="2">
                  <c:v>89.62</c:v>
                </c:pt>
                <c:pt idx="3">
                  <c:v>90.4</c:v>
                </c:pt>
                <c:pt idx="4">
                  <c:v>90.99</c:v>
                </c:pt>
              </c:numCache>
            </c:numRef>
          </c:val>
          <c:extLst>
            <c:ext xmlns:c16="http://schemas.microsoft.com/office/drawing/2014/chart" uri="{C3380CC4-5D6E-409C-BE32-E72D297353CC}">
              <c16:uniqueId val="{00000000-8FF7-4A22-B057-AEB84B7303A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8FF7-4A22-B057-AEB84B7303A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c:v>
                </c:pt>
                <c:pt idx="1">
                  <c:v>100</c:v>
                </c:pt>
                <c:pt idx="2">
                  <c:v>100</c:v>
                </c:pt>
                <c:pt idx="3">
                  <c:v>100.04</c:v>
                </c:pt>
                <c:pt idx="4">
                  <c:v>100.11</c:v>
                </c:pt>
              </c:numCache>
            </c:numRef>
          </c:val>
          <c:extLst>
            <c:ext xmlns:c16="http://schemas.microsoft.com/office/drawing/2014/chart" uri="{C3380CC4-5D6E-409C-BE32-E72D297353CC}">
              <c16:uniqueId val="{00000000-E28D-45C6-AA84-71F4ABDBC0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E28D-45C6-AA84-71F4ABDBC0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29.67</c:v>
                </c:pt>
                <c:pt idx="1">
                  <c:v>31.84</c:v>
                </c:pt>
                <c:pt idx="2">
                  <c:v>34.08</c:v>
                </c:pt>
                <c:pt idx="3">
                  <c:v>35.81</c:v>
                </c:pt>
                <c:pt idx="4">
                  <c:v>38.549999999999997</c:v>
                </c:pt>
              </c:numCache>
            </c:numRef>
          </c:val>
          <c:extLst>
            <c:ext xmlns:c16="http://schemas.microsoft.com/office/drawing/2014/chart" uri="{C3380CC4-5D6E-409C-BE32-E72D297353CC}">
              <c16:uniqueId val="{00000000-EA8E-4A53-B8D3-BABC1EF229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EA8E-4A53-B8D3-BABC1EF229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34-456E-9348-9D2DCF4409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4E34-456E-9348-9D2DCF4409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E5-4A0C-A791-EDAE22042A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48E5-4A0C-A791-EDAE22042A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43.86</c:v>
                </c:pt>
                <c:pt idx="1">
                  <c:v>31</c:v>
                </c:pt>
                <c:pt idx="2">
                  <c:v>34.26</c:v>
                </c:pt>
                <c:pt idx="3">
                  <c:v>14.31</c:v>
                </c:pt>
                <c:pt idx="4">
                  <c:v>15.96</c:v>
                </c:pt>
              </c:numCache>
            </c:numRef>
          </c:val>
          <c:extLst>
            <c:ext xmlns:c16="http://schemas.microsoft.com/office/drawing/2014/chart" uri="{C3380CC4-5D6E-409C-BE32-E72D297353CC}">
              <c16:uniqueId val="{00000000-8F2E-4CB4-A793-608C32C56F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8F2E-4CB4-A793-608C32C56F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1475.24</c:v>
                </c:pt>
                <c:pt idx="1">
                  <c:v>1393.39</c:v>
                </c:pt>
                <c:pt idx="2">
                  <c:v>1326.68</c:v>
                </c:pt>
                <c:pt idx="3">
                  <c:v>1197.6500000000001</c:v>
                </c:pt>
                <c:pt idx="4">
                  <c:v>1094.22</c:v>
                </c:pt>
              </c:numCache>
            </c:numRef>
          </c:val>
          <c:extLst>
            <c:ext xmlns:c16="http://schemas.microsoft.com/office/drawing/2014/chart" uri="{C3380CC4-5D6E-409C-BE32-E72D297353CC}">
              <c16:uniqueId val="{00000000-68CF-4C8B-A705-1D17A91562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68CF-4C8B-A705-1D17A91562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98.1</c:v>
                </c:pt>
                <c:pt idx="1">
                  <c:v>99.73</c:v>
                </c:pt>
                <c:pt idx="2">
                  <c:v>100</c:v>
                </c:pt>
                <c:pt idx="3">
                  <c:v>100</c:v>
                </c:pt>
                <c:pt idx="4">
                  <c:v>100</c:v>
                </c:pt>
              </c:numCache>
            </c:numRef>
          </c:val>
          <c:extLst>
            <c:ext xmlns:c16="http://schemas.microsoft.com/office/drawing/2014/chart" uri="{C3380CC4-5D6E-409C-BE32-E72D297353CC}">
              <c16:uniqueId val="{00000000-9149-4D8E-B72F-8982850C465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9149-4D8E-B72F-8982850C465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151.53</c:v>
                </c:pt>
                <c:pt idx="3">
                  <c:v>156.63</c:v>
                </c:pt>
                <c:pt idx="4">
                  <c:v>159.77000000000001</c:v>
                </c:pt>
              </c:numCache>
            </c:numRef>
          </c:val>
          <c:extLst>
            <c:ext xmlns:c16="http://schemas.microsoft.com/office/drawing/2014/chart" uri="{C3380CC4-5D6E-409C-BE32-E72D297353CC}">
              <c16:uniqueId val="{00000000-EC0C-4678-B5F1-7F41664C9F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EC0C-4678-B5F1-7F41664C9F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宮崎県　延岡市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117563</v>
      </c>
      <c r="AM8" s="42"/>
      <c r="AN8" s="42"/>
      <c r="AO8" s="42"/>
      <c r="AP8" s="42"/>
      <c r="AQ8" s="42"/>
      <c r="AR8" s="42"/>
      <c r="AS8" s="42"/>
      <c r="AT8" s="35">
        <f>データ!T6</f>
        <v>868.02</v>
      </c>
      <c r="AU8" s="35"/>
      <c r="AV8" s="35"/>
      <c r="AW8" s="35"/>
      <c r="AX8" s="35"/>
      <c r="AY8" s="35"/>
      <c r="AZ8" s="35"/>
      <c r="BA8" s="35"/>
      <c r="BB8" s="35">
        <f>データ!U6</f>
        <v>135.44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57.78</v>
      </c>
      <c r="J10" s="35"/>
      <c r="K10" s="35"/>
      <c r="L10" s="35"/>
      <c r="M10" s="35"/>
      <c r="N10" s="35"/>
      <c r="O10" s="35"/>
      <c r="P10" s="35">
        <f>データ!P6</f>
        <v>4.5</v>
      </c>
      <c r="Q10" s="35"/>
      <c r="R10" s="35"/>
      <c r="S10" s="35"/>
      <c r="T10" s="35"/>
      <c r="U10" s="35"/>
      <c r="V10" s="35"/>
      <c r="W10" s="35">
        <f>データ!Q6</f>
        <v>100</v>
      </c>
      <c r="X10" s="35"/>
      <c r="Y10" s="35"/>
      <c r="Z10" s="35"/>
      <c r="AA10" s="35"/>
      <c r="AB10" s="35"/>
      <c r="AC10" s="35"/>
      <c r="AD10" s="42">
        <f>データ!R6</f>
        <v>2619</v>
      </c>
      <c r="AE10" s="42"/>
      <c r="AF10" s="42"/>
      <c r="AG10" s="42"/>
      <c r="AH10" s="42"/>
      <c r="AI10" s="42"/>
      <c r="AJ10" s="42"/>
      <c r="AK10" s="2"/>
      <c r="AL10" s="42">
        <f>データ!V6</f>
        <v>5247</v>
      </c>
      <c r="AM10" s="42"/>
      <c r="AN10" s="42"/>
      <c r="AO10" s="42"/>
      <c r="AP10" s="42"/>
      <c r="AQ10" s="42"/>
      <c r="AR10" s="42"/>
      <c r="AS10" s="42"/>
      <c r="AT10" s="35">
        <f>データ!W6</f>
        <v>1.99</v>
      </c>
      <c r="AU10" s="35"/>
      <c r="AV10" s="35"/>
      <c r="AW10" s="35"/>
      <c r="AX10" s="35"/>
      <c r="AY10" s="35"/>
      <c r="AZ10" s="35"/>
      <c r="BA10" s="35"/>
      <c r="BB10" s="35">
        <f>データ!X6</f>
        <v>2636.68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PETfZEEoAQ3vHX/4PnPVQdH39PWO2n5LejTsunvvsRgdVDz1GZwtBHIpXIHt2in0kkddhK5Dqg6vNNplqqa4Nw==" saltValue="u9IYxxsRSeebQLzC9BfL1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452033</v>
      </c>
      <c r="D6" s="19">
        <f t="shared" si="3"/>
        <v>46</v>
      </c>
      <c r="E6" s="19">
        <f t="shared" si="3"/>
        <v>17</v>
      </c>
      <c r="F6" s="19">
        <f t="shared" si="3"/>
        <v>4</v>
      </c>
      <c r="G6" s="19">
        <f t="shared" si="3"/>
        <v>0</v>
      </c>
      <c r="H6" s="19" t="str">
        <f t="shared" si="3"/>
        <v>宮崎県　延岡市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57.78</v>
      </c>
      <c r="P6" s="20">
        <f t="shared" si="3"/>
        <v>4.5</v>
      </c>
      <c r="Q6" s="20">
        <f t="shared" si="3"/>
        <v>100</v>
      </c>
      <c r="R6" s="20">
        <f t="shared" si="3"/>
        <v>2619</v>
      </c>
      <c r="S6" s="20">
        <f t="shared" si="3"/>
        <v>117563</v>
      </c>
      <c r="T6" s="20">
        <f t="shared" si="3"/>
        <v>868.02</v>
      </c>
      <c r="U6" s="20">
        <f t="shared" si="3"/>
        <v>135.44</v>
      </c>
      <c r="V6" s="20">
        <f t="shared" si="3"/>
        <v>5247</v>
      </c>
      <c r="W6" s="20">
        <f t="shared" si="3"/>
        <v>1.99</v>
      </c>
      <c r="X6" s="20">
        <f t="shared" si="3"/>
        <v>2636.68</v>
      </c>
      <c r="Y6" s="21">
        <f>IF(Y7="",NA(),Y7)</f>
        <v>100</v>
      </c>
      <c r="Z6" s="21">
        <f t="shared" ref="Z6:AH6" si="4">IF(Z7="",NA(),Z7)</f>
        <v>100</v>
      </c>
      <c r="AA6" s="21">
        <f t="shared" si="4"/>
        <v>100</v>
      </c>
      <c r="AB6" s="21">
        <f t="shared" si="4"/>
        <v>100.04</v>
      </c>
      <c r="AC6" s="21">
        <f t="shared" si="4"/>
        <v>100.11</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43.86</v>
      </c>
      <c r="AV6" s="21">
        <f t="shared" ref="AV6:BD6" si="6">IF(AV7="",NA(),AV7)</f>
        <v>31</v>
      </c>
      <c r="AW6" s="21">
        <f t="shared" si="6"/>
        <v>34.26</v>
      </c>
      <c r="AX6" s="21">
        <f t="shared" si="6"/>
        <v>14.31</v>
      </c>
      <c r="AY6" s="21">
        <f t="shared" si="6"/>
        <v>15.96</v>
      </c>
      <c r="AZ6" s="21">
        <f t="shared" si="6"/>
        <v>49.18</v>
      </c>
      <c r="BA6" s="21">
        <f t="shared" si="6"/>
        <v>47.72</v>
      </c>
      <c r="BB6" s="21">
        <f t="shared" si="6"/>
        <v>44.24</v>
      </c>
      <c r="BC6" s="21">
        <f t="shared" si="6"/>
        <v>43.07</v>
      </c>
      <c r="BD6" s="21">
        <f t="shared" si="6"/>
        <v>45.42</v>
      </c>
      <c r="BE6" s="20" t="str">
        <f>IF(BE7="","",IF(BE7="-","【-】","【"&amp;SUBSTITUTE(TEXT(BE7,"#,##0.00"),"-","△")&amp;"】"))</f>
        <v>【44.25】</v>
      </c>
      <c r="BF6" s="21">
        <f>IF(BF7="",NA(),BF7)</f>
        <v>1475.24</v>
      </c>
      <c r="BG6" s="21">
        <f t="shared" ref="BG6:BO6" si="7">IF(BG7="",NA(),BG7)</f>
        <v>1393.39</v>
      </c>
      <c r="BH6" s="21">
        <f t="shared" si="7"/>
        <v>1326.68</v>
      </c>
      <c r="BI6" s="21">
        <f t="shared" si="7"/>
        <v>1197.6500000000001</v>
      </c>
      <c r="BJ6" s="21">
        <f t="shared" si="7"/>
        <v>1094.22</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98.1</v>
      </c>
      <c r="BR6" s="21">
        <f t="shared" ref="BR6:BZ6" si="8">IF(BR7="",NA(),BR7)</f>
        <v>99.73</v>
      </c>
      <c r="BS6" s="21">
        <f t="shared" si="8"/>
        <v>100</v>
      </c>
      <c r="BT6" s="21">
        <f t="shared" si="8"/>
        <v>100</v>
      </c>
      <c r="BU6" s="21">
        <f t="shared" si="8"/>
        <v>100</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150</v>
      </c>
      <c r="CC6" s="21">
        <f t="shared" ref="CC6:CK6" si="9">IF(CC7="",NA(),CC7)</f>
        <v>150</v>
      </c>
      <c r="CD6" s="21">
        <f t="shared" si="9"/>
        <v>151.53</v>
      </c>
      <c r="CE6" s="21">
        <f t="shared" si="9"/>
        <v>156.63</v>
      </c>
      <c r="CF6" s="21">
        <f t="shared" si="9"/>
        <v>159.77000000000001</v>
      </c>
      <c r="CG6" s="21">
        <f t="shared" si="9"/>
        <v>230.02</v>
      </c>
      <c r="CH6" s="21">
        <f t="shared" si="9"/>
        <v>228.47</v>
      </c>
      <c r="CI6" s="21">
        <f t="shared" si="9"/>
        <v>224.88</v>
      </c>
      <c r="CJ6" s="21">
        <f t="shared" si="9"/>
        <v>228.64</v>
      </c>
      <c r="CK6" s="21">
        <f t="shared" si="9"/>
        <v>239.46</v>
      </c>
      <c r="CL6" s="20" t="str">
        <f>IF(CL7="","",IF(CL7="-","【-】","【"&amp;SUBSTITUTE(TEXT(CL7,"#,##0.00"),"-","△")&amp;"】"))</f>
        <v>【220.62】</v>
      </c>
      <c r="CM6" s="21">
        <f>IF(CM7="",NA(),CM7)</f>
        <v>32.11</v>
      </c>
      <c r="CN6" s="21">
        <f t="shared" ref="CN6:CV6" si="10">IF(CN7="",NA(),CN7)</f>
        <v>32.229999999999997</v>
      </c>
      <c r="CO6" s="21">
        <f t="shared" si="10"/>
        <v>31.75</v>
      </c>
      <c r="CP6" s="21">
        <f t="shared" si="10"/>
        <v>33.15</v>
      </c>
      <c r="CQ6" s="21">
        <f t="shared" si="10"/>
        <v>35.67</v>
      </c>
      <c r="CR6" s="21">
        <f t="shared" si="10"/>
        <v>42.56</v>
      </c>
      <c r="CS6" s="21">
        <f t="shared" si="10"/>
        <v>42.47</v>
      </c>
      <c r="CT6" s="21">
        <f t="shared" si="10"/>
        <v>42.4</v>
      </c>
      <c r="CU6" s="21">
        <f t="shared" si="10"/>
        <v>42.28</v>
      </c>
      <c r="CV6" s="21">
        <f t="shared" si="10"/>
        <v>41.06</v>
      </c>
      <c r="CW6" s="20" t="str">
        <f>IF(CW7="","",IF(CW7="-","【-】","【"&amp;SUBSTITUTE(TEXT(CW7,"#,##0.00"),"-","△")&amp;"】"))</f>
        <v>【42.22】</v>
      </c>
      <c r="CX6" s="21">
        <f>IF(CX7="",NA(),CX7)</f>
        <v>89.07</v>
      </c>
      <c r="CY6" s="21">
        <f t="shared" ref="CY6:DG6" si="11">IF(CY7="",NA(),CY7)</f>
        <v>89.63</v>
      </c>
      <c r="CZ6" s="21">
        <f t="shared" si="11"/>
        <v>89.62</v>
      </c>
      <c r="DA6" s="21">
        <f t="shared" si="11"/>
        <v>90.4</v>
      </c>
      <c r="DB6" s="21">
        <f t="shared" si="11"/>
        <v>90.99</v>
      </c>
      <c r="DC6" s="21">
        <f t="shared" si="11"/>
        <v>83.32</v>
      </c>
      <c r="DD6" s="21">
        <f t="shared" si="11"/>
        <v>83.75</v>
      </c>
      <c r="DE6" s="21">
        <f t="shared" si="11"/>
        <v>84.19</v>
      </c>
      <c r="DF6" s="21">
        <f t="shared" si="11"/>
        <v>84.34</v>
      </c>
      <c r="DG6" s="21">
        <f t="shared" si="11"/>
        <v>84.34</v>
      </c>
      <c r="DH6" s="20" t="str">
        <f>IF(DH7="","",IF(DH7="-","【-】","【"&amp;SUBSTITUTE(TEXT(DH7,"#,##0.00"),"-","△")&amp;"】"))</f>
        <v>【85.67】</v>
      </c>
      <c r="DI6" s="21">
        <f>IF(DI7="",NA(),DI7)</f>
        <v>29.67</v>
      </c>
      <c r="DJ6" s="21">
        <f t="shared" ref="DJ6:DR6" si="12">IF(DJ7="",NA(),DJ7)</f>
        <v>31.84</v>
      </c>
      <c r="DK6" s="21">
        <f t="shared" si="12"/>
        <v>34.08</v>
      </c>
      <c r="DL6" s="21">
        <f t="shared" si="12"/>
        <v>35.81</v>
      </c>
      <c r="DM6" s="21">
        <f t="shared" si="12"/>
        <v>38.549999999999997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452033</v>
      </c>
      <c r="D7" s="23">
        <v>46</v>
      </c>
      <c r="E7" s="23">
        <v>17</v>
      </c>
      <c r="F7" s="23">
        <v>4</v>
      </c>
      <c r="G7" s="23">
        <v>0</v>
      </c>
      <c r="H7" s="23" t="s">
        <v>96</v>
      </c>
      <c r="I7" s="23" t="s">
        <v>97</v>
      </c>
      <c r="J7" s="23" t="s">
        <v>98</v>
      </c>
      <c r="K7" s="23" t="s">
        <v>99</v>
      </c>
      <c r="L7" s="23" t="s">
        <v>100</v>
      </c>
      <c r="M7" s="23" t="s">
        <v>101</v>
      </c>
      <c r="N7" s="24" t="s">
        <v>102</v>
      </c>
      <c r="O7" s="24">
        <v>57.78</v>
      </c>
      <c r="P7" s="24">
        <v>4.5</v>
      </c>
      <c r="Q7" s="24">
        <v>100</v>
      </c>
      <c r="R7" s="24">
        <v>2619</v>
      </c>
      <c r="S7" s="24">
        <v>117563</v>
      </c>
      <c r="T7" s="24">
        <v>868.02</v>
      </c>
      <c r="U7" s="24">
        <v>135.44</v>
      </c>
      <c r="V7" s="24">
        <v>5247</v>
      </c>
      <c r="W7" s="24">
        <v>1.99</v>
      </c>
      <c r="X7" s="24">
        <v>2636.68</v>
      </c>
      <c r="Y7" s="24">
        <v>100</v>
      </c>
      <c r="Z7" s="24">
        <v>100</v>
      </c>
      <c r="AA7" s="24">
        <v>100</v>
      </c>
      <c r="AB7" s="24">
        <v>100.04</v>
      </c>
      <c r="AC7" s="24">
        <v>100.11</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43.86</v>
      </c>
      <c r="AV7" s="24">
        <v>31</v>
      </c>
      <c r="AW7" s="24">
        <v>34.26</v>
      </c>
      <c r="AX7" s="24">
        <v>14.31</v>
      </c>
      <c r="AY7" s="24">
        <v>15.96</v>
      </c>
      <c r="AZ7" s="24">
        <v>49.18</v>
      </c>
      <c r="BA7" s="24">
        <v>47.72</v>
      </c>
      <c r="BB7" s="24">
        <v>44.24</v>
      </c>
      <c r="BC7" s="24">
        <v>43.07</v>
      </c>
      <c r="BD7" s="24">
        <v>45.42</v>
      </c>
      <c r="BE7" s="24">
        <v>44.25</v>
      </c>
      <c r="BF7" s="24">
        <v>1475.24</v>
      </c>
      <c r="BG7" s="24">
        <v>1393.39</v>
      </c>
      <c r="BH7" s="24">
        <v>1326.68</v>
      </c>
      <c r="BI7" s="24">
        <v>1197.6500000000001</v>
      </c>
      <c r="BJ7" s="24">
        <v>1094.22</v>
      </c>
      <c r="BK7" s="24">
        <v>1194.1500000000001</v>
      </c>
      <c r="BL7" s="24">
        <v>1206.79</v>
      </c>
      <c r="BM7" s="24">
        <v>1258.43</v>
      </c>
      <c r="BN7" s="24">
        <v>1163.75</v>
      </c>
      <c r="BO7" s="24">
        <v>1195.47</v>
      </c>
      <c r="BP7" s="24">
        <v>1182.1099999999999</v>
      </c>
      <c r="BQ7" s="24">
        <v>98.1</v>
      </c>
      <c r="BR7" s="24">
        <v>99.73</v>
      </c>
      <c r="BS7" s="24">
        <v>100</v>
      </c>
      <c r="BT7" s="24">
        <v>100</v>
      </c>
      <c r="BU7" s="24">
        <v>100</v>
      </c>
      <c r="BV7" s="24">
        <v>72.260000000000005</v>
      </c>
      <c r="BW7" s="24">
        <v>71.84</v>
      </c>
      <c r="BX7" s="24">
        <v>73.36</v>
      </c>
      <c r="BY7" s="24">
        <v>72.599999999999994</v>
      </c>
      <c r="BZ7" s="24">
        <v>69.430000000000007</v>
      </c>
      <c r="CA7" s="24">
        <v>73.78</v>
      </c>
      <c r="CB7" s="24">
        <v>150</v>
      </c>
      <c r="CC7" s="24">
        <v>150</v>
      </c>
      <c r="CD7" s="24">
        <v>151.53</v>
      </c>
      <c r="CE7" s="24">
        <v>156.63</v>
      </c>
      <c r="CF7" s="24">
        <v>159.77000000000001</v>
      </c>
      <c r="CG7" s="24">
        <v>230.02</v>
      </c>
      <c r="CH7" s="24">
        <v>228.47</v>
      </c>
      <c r="CI7" s="24">
        <v>224.88</v>
      </c>
      <c r="CJ7" s="24">
        <v>228.64</v>
      </c>
      <c r="CK7" s="24">
        <v>239.46</v>
      </c>
      <c r="CL7" s="24">
        <v>220.62</v>
      </c>
      <c r="CM7" s="24">
        <v>32.11</v>
      </c>
      <c r="CN7" s="24">
        <v>32.229999999999997</v>
      </c>
      <c r="CO7" s="24">
        <v>31.75</v>
      </c>
      <c r="CP7" s="24">
        <v>33.15</v>
      </c>
      <c r="CQ7" s="24">
        <v>35.67</v>
      </c>
      <c r="CR7" s="24">
        <v>42.56</v>
      </c>
      <c r="CS7" s="24">
        <v>42.47</v>
      </c>
      <c r="CT7" s="24">
        <v>42.4</v>
      </c>
      <c r="CU7" s="24">
        <v>42.28</v>
      </c>
      <c r="CV7" s="24">
        <v>41.06</v>
      </c>
      <c r="CW7" s="24">
        <v>42.22</v>
      </c>
      <c r="CX7" s="24">
        <v>89.07</v>
      </c>
      <c r="CY7" s="24">
        <v>89.63</v>
      </c>
      <c r="CZ7" s="24">
        <v>89.62</v>
      </c>
      <c r="DA7" s="24">
        <v>90.4</v>
      </c>
      <c r="DB7" s="24">
        <v>90.99</v>
      </c>
      <c r="DC7" s="24">
        <v>83.32</v>
      </c>
      <c r="DD7" s="24">
        <v>83.75</v>
      </c>
      <c r="DE7" s="24">
        <v>84.19</v>
      </c>
      <c r="DF7" s="24">
        <v>84.34</v>
      </c>
      <c r="DG7" s="24">
        <v>84.34</v>
      </c>
      <c r="DH7" s="24">
        <v>85.67</v>
      </c>
      <c r="DI7" s="24">
        <v>29.67</v>
      </c>
      <c r="DJ7" s="24">
        <v>31.84</v>
      </c>
      <c r="DK7" s="24">
        <v>34.08</v>
      </c>
      <c r="DL7" s="24">
        <v>35.81</v>
      </c>
      <c r="DM7" s="24">
        <v>38.549999999999997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須本　こずえ</cp:lastModifiedBy>
  <cp:lastPrinted>2024-02-19T06:37:58Z</cp:lastPrinted>
  <dcterms:created xsi:type="dcterms:W3CDTF">2023-12-12T00:59:12Z</dcterms:created>
  <dcterms:modified xsi:type="dcterms:W3CDTF">2024-02-19T06:39:50Z</dcterms:modified>
  <cp:category/>
</cp:coreProperties>
</file>