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S:\　☆☆10 業務課☆☆\【16】経営比較分析表\下水道\R5\②回答\"/>
    </mc:Choice>
  </mc:AlternateContent>
  <xr:revisionPtr revIDLastSave="0" documentId="13_ncr:1_{C6311F3C-87E2-4E3D-B680-327BA2C5D02B}" xr6:coauthVersionLast="47" xr6:coauthVersionMax="47" xr10:uidLastSave="{00000000-0000-0000-0000-000000000000}"/>
  <workbookProtection workbookAlgorithmName="SHA-512" workbookHashValue="antAniw1kjMpoybo+etVXXPX9ngtMZNDh5fNtvkjbPzzcf2q590DDi+wZt1dUlGhnR91ffzr1YMwA5ukDNCugg==" workbookSaltValue="f69FqIYUu9yFJPuKL20CGA=="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F85" i="4"/>
  <c r="BB10" i="4"/>
  <c r="AT10" i="4"/>
  <c r="AL10" i="4"/>
  <c r="AD10" i="4"/>
  <c r="P10" i="4"/>
  <c r="B10" i="4"/>
  <c r="AT8" i="4"/>
  <c r="W8" i="4"/>
  <c r="P8" i="4"/>
  <c r="I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<sst xmlns="http://schemas.openxmlformats.org/spreadsheetml/2006/main" count="231" uniqueCount="116">
  <si>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</si>
  <si>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</si>
  <si>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</si>
  <si>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</si>
  <si>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</si>
  <si>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</si>
  <si>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</si>
  <si>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</si>
  <si>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</si>
  <si>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</si>
  <si>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</si>
  <si>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</si>
  <si>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</si>
  <si>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</si>
  <si>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</si>
  <si>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</si>
  <si>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</si>
  <si>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</si>
  <si>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</si>
  <si>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</si>
  <si>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</si>
  <si>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</si>
  <si>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</si>
  <si>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</si>
  <si>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</si>
  <si>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</si>
  <si>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</si>
  <si>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</si>
  <si>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</si>
  <si>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</si>
  <si>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</si>
  <si>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</si>
  <si>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</si>
  <si>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</si>
  <si>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</si>
  <si>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</si>
  <si>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</si>
  <si>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</si>
  <si>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</si>
  <si>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</si>
  <si>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</si>
  <si>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</si>
  <si>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</si>
  <si>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</si>
  <si>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</si>
  <si>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</si>
  <si>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</si>
  <si>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</si>
  <si>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</si>
  <si>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</si>
  <si>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</si>
  <si>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</si>
  <si>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</si>
  <si>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</si>
  <si>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</si>
  <si>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</si>
  <si>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</si>
  <si>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</si>
  <si>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</si>
  <si>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</si>
  <si>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</si>
  <si>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</si>
  <si>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</si>
  <si>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</si>
  <si>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</si>
  <si>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</si>
  <si>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</si>
  <si>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</si>
  <si>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</si>
  <si>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</si>
  <si>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</si>
  <si>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</si>
  <si>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</si>
  <si>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</si>
  <si>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</si>
  <si>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</si>
  <si>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</si>
  <si>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</si>
  <si>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</si>
  <si>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</si>
  <si>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</si>
  <si>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</si>
  <si>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</si>
  <si>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</si>
  <si>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</si>
  <si>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</si>
  <si>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</si>
  <si>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</si>
  <si>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</si>
  <si>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</si>
  <si>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</si>
  <si>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</si>
  <si>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</si>
  <si>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</si>
  <si>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</si>
  <si>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</si>
  <si>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</si>
  <si>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</si>
  <si>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</si>
  <si>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</si>
  <si>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</si>
  <si>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</si>
  <si>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</si>
  <si>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</si>
  <si>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</si>
  <si>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</si>
  <si>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</si>
  <si>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</si>
  <si>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</si>
  <si>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</si>
  <si>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</si>
  <si>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</si>
  <si>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</si>
  <si>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</si>
  <si>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農業集落排水事業は、農業を営む集落の生活排水や畜産排水等を対象に水質汚濁防止や水洗化の促進を行う下水道事業です。
・経常収支比率は100％以上で、累積欠損金も発生していません。今後も健全経営を持続していくことが必要です。
・経費回収率は100％を下回っています。このことは、現行の使用料収入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確保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・汚水処理原価は、平均値よりも優位な数値で推移していますが、施設利用率は平均値を下回っており、施設の効率的な利用を図る必要があります。</t>
    <rPh sb="70" eb="72">
      <t>イジョウ</t>
    </rPh>
    <rPh sb="89" eb="91">
      <t>コンゴ</t>
    </rPh>
    <rPh sb="92" eb="94">
      <t>ケンゼン</t>
    </rPh>
    <rPh sb="97" eb="99">
      <t>ジゾク</t>
    </rPh>
    <rPh sb="106" eb="108">
      <t>ヒツヨウ</t>
    </rPh>
    <rPh sb="144" eb="146">
      <t>シュウニュウ</t>
    </rPh>
    <rPh sb="263" eb="265">
      <t>カクホ</t>
    </rPh>
    <rPh sb="480" eb="482">
      <t>シセツ</t>
    </rPh>
    <rPh sb="482" eb="485">
      <t>リヨウリツ</t>
    </rPh>
    <rPh sb="486" eb="489">
      <t>ヘイキンチ</t>
    </rPh>
    <rPh sb="490" eb="492">
      <t>シタマワ</t>
    </rPh>
    <rPh sb="497" eb="499">
      <t>シセツ</t>
    </rPh>
    <rPh sb="500" eb="503">
      <t>コウリツテキ</t>
    </rPh>
    <rPh sb="504" eb="506">
      <t>リヨウ</t>
    </rPh>
    <rPh sb="507" eb="508">
      <t>ハカ</t>
    </rPh>
    <rPh sb="509" eb="511">
      <t>ヒツヨウ</t>
    </rPh>
    <phoneticPr fontId="16"/>
  </si>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</sst>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A-48FA-A581-8C0C6A016E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EBFA-48FA-A581-8C0C6A016E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59.13</c:v>
                </c:pt>
                <c:pt idx="1">
                  <c:v>58.96</c:v>
                </c:pt>
                <c:pt idx="2">
                  <c:v>54.42</c:v>
                </c:pt>
                <c:pt idx="3">
                  <c:v>55.89</c:v>
                </c:pt>
                <c:pt idx="4">
                  <c:v>50.3</c:v>
                </c:pt>
              </c:numCache>
            </c:numRef>
          </c:val>
          <c:extLst>
            <c:ext xmlns:c16="http://schemas.microsoft.com/office/drawing/2014/chart" uri="{C3380CC4-5D6E-409C-BE32-E72D297353CC}">
              <c16:uniqueId val="{00000000-BF07-4ED3-8D4D-D9DA66EC9A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BF07-4ED3-8D4D-D9DA66EC9A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91.25</c:v>
                </c:pt>
                <c:pt idx="1">
                  <c:v>91.1</c:v>
                </c:pt>
                <c:pt idx="2">
                  <c:v>91.19</c:v>
                </c:pt>
                <c:pt idx="3">
                  <c:v>92.09</c:v>
                </c:pt>
                <c:pt idx="4">
                  <c:v>92.48</c:v>
                </c:pt>
              </c:numCache>
            </c:numRef>
          </c:val>
          <c:extLst>
            <c:ext xmlns:c16="http://schemas.microsoft.com/office/drawing/2014/chart" uri="{C3380CC4-5D6E-409C-BE32-E72D297353CC}">
              <c16:uniqueId val="{00000000-40BC-4643-B192-C86504752C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40BC-4643-B192-C86504752C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100.08</c:v>
                </c:pt>
                <c:pt idx="2">
                  <c:v>99.71</c:v>
                </c:pt>
                <c:pt idx="3">
                  <c:v>100.08</c:v>
                </c:pt>
                <c:pt idx="4">
                  <c:v>100.01</c:v>
                </c:pt>
              </c:numCache>
            </c:numRef>
          </c:val>
          <c:extLst>
            <c:ext xmlns:c16="http://schemas.microsoft.com/office/drawing/2014/chart" uri="{C3380CC4-5D6E-409C-BE32-E72D297353CC}">
              <c16:uniqueId val="{00000000-8349-4FC6-B5E5-6343E10912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8349-4FC6-B5E5-6343E10912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35.06</c:v>
                </c:pt>
                <c:pt idx="1">
                  <c:v>37.4</c:v>
                </c:pt>
                <c:pt idx="2">
                  <c:v>39.69</c:v>
                </c:pt>
                <c:pt idx="3">
                  <c:v>41.9</c:v>
                </c:pt>
                <c:pt idx="4">
                  <c:v>44.53</c:v>
                </c:pt>
              </c:numCache>
            </c:numRef>
          </c:val>
          <c:extLst>
            <c:ext xmlns:c16="http://schemas.microsoft.com/office/drawing/2014/chart" uri="{C3380CC4-5D6E-409C-BE32-E72D297353CC}">
              <c16:uniqueId val="{00000000-475B-490A-A04A-779ED8DD93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475B-490A-A04A-779ED8DD93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02-4C8D-B585-D809B58F7C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402-4C8D-B585-D809B58F7C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C2-4AAD-BBD1-752B2ECDDF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35C2-4AAD-BBD1-752B2ECDDF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24.58</c:v>
                </c:pt>
                <c:pt idx="1">
                  <c:v>29.26</c:v>
                </c:pt>
                <c:pt idx="2">
                  <c:v>29.63</c:v>
                </c:pt>
                <c:pt idx="3">
                  <c:v>17.53</c:v>
                </c:pt>
                <c:pt idx="4">
                  <c:v>17.010000000000002</c:v>
                </c:pt>
              </c:numCache>
            </c:numRef>
          </c:val>
          <c:extLst>
            <c:ext xmlns:c16="http://schemas.microsoft.com/office/drawing/2014/chart" uri="{C3380CC4-5D6E-409C-BE32-E72D297353CC}">
              <c16:uniqueId val="{00000000-BC29-4F9C-B1F0-232B2CD24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BC29-4F9C-B1F0-232B2CD24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1311.75</c:v>
                </c:pt>
                <c:pt idx="1">
                  <c:v>1252.48</c:v>
                </c:pt>
                <c:pt idx="2">
                  <c:v>1179.3499999999999</c:v>
                </c:pt>
                <c:pt idx="3">
                  <c:v>1042.77</c:v>
                </c:pt>
                <c:pt idx="4">
                  <c:v>881.72</c:v>
                </c:pt>
              </c:numCache>
            </c:numRef>
          </c:val>
          <c:extLst>
            <c:ext xmlns:c16="http://schemas.microsoft.com/office/drawing/2014/chart" uri="{C3380CC4-5D6E-409C-BE32-E72D297353CC}">
              <c16:uniqueId val="{00000000-644E-4D60-A75E-7F77E0F810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44E-4D60-A75E-7F77E0F810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70.08</c:v>
                </c:pt>
                <c:pt idx="1">
                  <c:v>65.3</c:v>
                </c:pt>
                <c:pt idx="2">
                  <c:v>69.650000000000006</c:v>
                </c:pt>
                <c:pt idx="3">
                  <c:v>88.44</c:v>
                </c:pt>
                <c:pt idx="4">
                  <c:v>77.760000000000005</c:v>
                </c:pt>
              </c:numCache>
            </c:numRef>
          </c:val>
          <c:extLst>
            <c:ext xmlns:c16="http://schemas.microsoft.com/office/drawing/2014/chart" uri="{C3380CC4-5D6E-409C-BE32-E72D297353CC}">
              <c16:uniqueId val="{00000000-83D0-4072-AF32-F2B6514420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83D0-4072-AF32-F2B6514420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214.25</c:v>
                </c:pt>
                <c:pt idx="1">
                  <c:v>230.09</c:v>
                </c:pt>
                <c:pt idx="2">
                  <c:v>216.3</c:v>
                </c:pt>
                <c:pt idx="3">
                  <c:v>174.37</c:v>
                </c:pt>
                <c:pt idx="4">
                  <c:v>195.61</c:v>
                </c:pt>
              </c:numCache>
            </c:numRef>
          </c:val>
          <c:extLst>
            <c:ext xmlns:c16="http://schemas.microsoft.com/office/drawing/2014/chart" uri="{C3380CC4-5D6E-409C-BE32-E72D297353CC}">
              <c16:uniqueId val="{00000000-F0CF-4A29-8CEF-E13387D5D1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0CF-4A29-8CEF-E13387D5D1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宮崎県　延岡市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6">
        <f>データ!S6</f>
        <v>117563</v>
      </c>
      <c r="AM8" s="46"/>
      <c r="AN8" s="46"/>
      <c r="AO8" s="46"/>
      <c r="AP8" s="46"/>
      <c r="AQ8" s="46"/>
      <c r="AR8" s="46"/>
      <c r="AS8" s="46"/>
      <c r="AT8" s="45">
        <f>データ!T6</f>
        <v>868.02</v>
      </c>
      <c r="AU8" s="45"/>
      <c r="AV8" s="45"/>
      <c r="AW8" s="45"/>
      <c r="AX8" s="45"/>
      <c r="AY8" s="45"/>
      <c r="AZ8" s="45"/>
      <c r="BA8" s="45"/>
      <c r="BB8" s="45">
        <f>データ!U6</f>
        <v>135.44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75.959999999999994</v>
      </c>
      <c r="J10" s="45"/>
      <c r="K10" s="45"/>
      <c r="L10" s="45"/>
      <c r="M10" s="45"/>
      <c r="N10" s="45"/>
      <c r="O10" s="45"/>
      <c r="P10" s="45">
        <f>データ!P6</f>
        <v>2.93</v>
      </c>
      <c r="Q10" s="45"/>
      <c r="R10" s="45"/>
      <c r="S10" s="45"/>
      <c r="T10" s="45"/>
      <c r="U10" s="45"/>
      <c r="V10" s="45"/>
      <c r="W10" s="45">
        <f>データ!Q6</f>
        <v>100</v>
      </c>
      <c r="X10" s="45"/>
      <c r="Y10" s="45"/>
      <c r="Z10" s="45"/>
      <c r="AA10" s="45"/>
      <c r="AB10" s="45"/>
      <c r="AC10" s="45"/>
      <c r="AD10" s="46">
        <f>データ!R6</f>
        <v>2619</v>
      </c>
      <c r="AE10" s="46"/>
      <c r="AF10" s="46"/>
      <c r="AG10" s="46"/>
      <c r="AH10" s="46"/>
      <c r="AI10" s="46"/>
      <c r="AJ10" s="46"/>
      <c r="AK10" s="2"/>
      <c r="AL10" s="46">
        <f>データ!V6</f>
        <v>3418</v>
      </c>
      <c r="AM10" s="46"/>
      <c r="AN10" s="46"/>
      <c r="AO10" s="46"/>
      <c r="AP10" s="46"/>
      <c r="AQ10" s="46"/>
      <c r="AR10" s="46"/>
      <c r="AS10" s="46"/>
      <c r="AT10" s="45">
        <f>データ!W6</f>
        <v>3.05</v>
      </c>
      <c r="AU10" s="45"/>
      <c r="AV10" s="45"/>
      <c r="AW10" s="45"/>
      <c r="AX10" s="45"/>
      <c r="AY10" s="45"/>
      <c r="AZ10" s="45"/>
      <c r="BA10" s="45"/>
      <c r="BB10" s="45">
        <f>データ!X6</f>
        <v>1120.6600000000001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KXHwfnWZ9qZO7hPMRvr95aT1FSY/OLFfDR0fOj6LNPWADSSU2bS5AVQBRmSDYGaGVNIh++M6hq8pt332GvNng==" saltValue="DNUeFAIX3V/W0spdSeFt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452033</v>
      </c>
      <c r="D6" s="19">
        <f t="shared" si="3"/>
        <v>46</v>
      </c>
      <c r="E6" s="19">
        <f t="shared" si="3"/>
        <v>17</v>
      </c>
      <c r="F6" s="19">
        <f t="shared" si="3"/>
        <v>5</v>
      </c>
      <c r="G6" s="19">
        <f t="shared" si="3"/>
        <v>0</v>
      </c>
      <c r="H6" s="19" t="str">
        <f t="shared" si="3"/>
        <v>宮崎県　延岡市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75.959999999999994</v>
      </c>
      <c r="P6" s="20">
        <f t="shared" si="3"/>
        <v>2.93</v>
      </c>
      <c r="Q6" s="20">
        <f t="shared" si="3"/>
        <v>100</v>
      </c>
      <c r="R6" s="20">
        <f t="shared" si="3"/>
        <v>2619</v>
      </c>
      <c r="S6" s="20">
        <f t="shared" si="3"/>
        <v>117563</v>
      </c>
      <c r="T6" s="20">
        <f t="shared" si="3"/>
        <v>868.02</v>
      </c>
      <c r="U6" s="20">
        <f t="shared" si="3"/>
        <v>135.44</v>
      </c>
      <c r="V6" s="20">
        <f t="shared" si="3"/>
        <v>3418</v>
      </c>
      <c r="W6" s="20">
        <f t="shared" si="3"/>
        <v>3.05</v>
      </c>
      <c r="X6" s="20">
        <f t="shared" si="3"/>
        <v>1120.6600000000001</v>
      </c>
      <c r="Y6" s="21">
        <f>IF(Y7="",NA(),Y7)</f>
        <v>100.01</v>
      </c>
      <c r="Z6" s="21">
        <f t="shared" ref="Z6:AH6" si="4">IF(Z7="",NA(),Z7)</f>
        <v>100.08</v>
      </c>
      <c r="AA6" s="21">
        <f t="shared" si="4"/>
        <v>99.71</v>
      </c>
      <c r="AB6" s="21">
        <f t="shared" si="4"/>
        <v>100.08</v>
      </c>
      <c r="AC6" s="21">
        <f t="shared" si="4"/>
        <v>100.01</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24.58</v>
      </c>
      <c r="AV6" s="21">
        <f t="shared" ref="AV6:BD6" si="6">IF(AV7="",NA(),AV7)</f>
        <v>29.26</v>
      </c>
      <c r="AW6" s="21">
        <f t="shared" si="6"/>
        <v>29.63</v>
      </c>
      <c r="AX6" s="21">
        <f t="shared" si="6"/>
        <v>17.53</v>
      </c>
      <c r="AY6" s="21">
        <f t="shared" si="6"/>
        <v>17.010000000000002</v>
      </c>
      <c r="AZ6" s="21">
        <f t="shared" si="6"/>
        <v>43.5</v>
      </c>
      <c r="BA6" s="21">
        <f t="shared" si="6"/>
        <v>44.14</v>
      </c>
      <c r="BB6" s="21">
        <f t="shared" si="6"/>
        <v>37.24</v>
      </c>
      <c r="BC6" s="21">
        <f t="shared" si="6"/>
        <v>33.58</v>
      </c>
      <c r="BD6" s="21">
        <f t="shared" si="6"/>
        <v>35.42</v>
      </c>
      <c r="BE6" s="20" t="str">
        <f>IF(BE7="","",IF(BE7="-","【-】","【"&amp;SUBSTITUTE(TEXT(BE7,"#,##0.00"),"-","△")&amp;"】"))</f>
        <v>【36.94】</v>
      </c>
      <c r="BF6" s="21">
        <f>IF(BF7="",NA(),BF7)</f>
        <v>1311.75</v>
      </c>
      <c r="BG6" s="21">
        <f t="shared" ref="BG6:BO6" si="7">IF(BG7="",NA(),BG7)</f>
        <v>1252.48</v>
      </c>
      <c r="BH6" s="21">
        <f t="shared" si="7"/>
        <v>1179.3499999999999</v>
      </c>
      <c r="BI6" s="21">
        <f t="shared" si="7"/>
        <v>1042.77</v>
      </c>
      <c r="BJ6" s="21">
        <f t="shared" si="7"/>
        <v>881.72</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70.08</v>
      </c>
      <c r="BR6" s="21">
        <f t="shared" ref="BR6:BZ6" si="8">IF(BR7="",NA(),BR7)</f>
        <v>65.3</v>
      </c>
      <c r="BS6" s="21">
        <f t="shared" si="8"/>
        <v>69.650000000000006</v>
      </c>
      <c r="BT6" s="21">
        <f t="shared" si="8"/>
        <v>88.44</v>
      </c>
      <c r="BU6" s="21">
        <f t="shared" si="8"/>
        <v>77.760000000000005</v>
      </c>
      <c r="BV6" s="21">
        <f t="shared" si="8"/>
        <v>65.39</v>
      </c>
      <c r="BW6" s="21">
        <f t="shared" si="8"/>
        <v>65.37</v>
      </c>
      <c r="BX6" s="21">
        <f t="shared" si="8"/>
        <v>68.11</v>
      </c>
      <c r="BY6" s="21">
        <f t="shared" si="8"/>
        <v>67.23</v>
      </c>
      <c r="BZ6" s="21">
        <f t="shared" si="8"/>
        <v>61.82</v>
      </c>
      <c r="CA6" s="20" t="str">
        <f>IF(CA7="","",IF(CA7="-","【-】","【"&amp;SUBSTITUTE(TEXT(CA7,"#,##0.00"),"-","△")&amp;"】"))</f>
        <v>【57.02】</v>
      </c>
      <c r="CB6" s="21">
        <f>IF(CB7="",NA(),CB7)</f>
        <v>214.25</v>
      </c>
      <c r="CC6" s="21">
        <f t="shared" ref="CC6:CK6" si="9">IF(CC7="",NA(),CC7)</f>
        <v>230.09</v>
      </c>
      <c r="CD6" s="21">
        <f t="shared" si="9"/>
        <v>216.3</v>
      </c>
      <c r="CE6" s="21">
        <f t="shared" si="9"/>
        <v>174.37</v>
      </c>
      <c r="CF6" s="21">
        <f t="shared" si="9"/>
        <v>195.61</v>
      </c>
      <c r="CG6" s="21">
        <f t="shared" si="9"/>
        <v>230.88</v>
      </c>
      <c r="CH6" s="21">
        <f t="shared" si="9"/>
        <v>228.99</v>
      </c>
      <c r="CI6" s="21">
        <f t="shared" si="9"/>
        <v>222.41</v>
      </c>
      <c r="CJ6" s="21">
        <f t="shared" si="9"/>
        <v>228.21</v>
      </c>
      <c r="CK6" s="21">
        <f t="shared" si="9"/>
        <v>246.9</v>
      </c>
      <c r="CL6" s="20" t="str">
        <f>IF(CL7="","",IF(CL7="-","【-】","【"&amp;SUBSTITUTE(TEXT(CL7,"#,##0.00"),"-","△")&amp;"】"))</f>
        <v>【273.68】</v>
      </c>
      <c r="CM6" s="21">
        <f>IF(CM7="",NA(),CM7)</f>
        <v>59.13</v>
      </c>
      <c r="CN6" s="21">
        <f t="shared" ref="CN6:CV6" si="10">IF(CN7="",NA(),CN7)</f>
        <v>58.96</v>
      </c>
      <c r="CO6" s="21">
        <f t="shared" si="10"/>
        <v>54.42</v>
      </c>
      <c r="CP6" s="21">
        <f t="shared" si="10"/>
        <v>55.89</v>
      </c>
      <c r="CQ6" s="21">
        <f t="shared" si="10"/>
        <v>50.3</v>
      </c>
      <c r="CR6" s="21">
        <f t="shared" si="10"/>
        <v>56.72</v>
      </c>
      <c r="CS6" s="21">
        <f t="shared" si="10"/>
        <v>54.06</v>
      </c>
      <c r="CT6" s="21">
        <f t="shared" si="10"/>
        <v>55.26</v>
      </c>
      <c r="CU6" s="21">
        <f t="shared" si="10"/>
        <v>54.54</v>
      </c>
      <c r="CV6" s="21">
        <f t="shared" si="10"/>
        <v>52.9</v>
      </c>
      <c r="CW6" s="20" t="str">
        <f>IF(CW7="","",IF(CW7="-","【-】","【"&amp;SUBSTITUTE(TEXT(CW7,"#,##0.00"),"-","△")&amp;"】"))</f>
        <v>【52.55】</v>
      </c>
      <c r="CX6" s="21">
        <f>IF(CX7="",NA(),CX7)</f>
        <v>91.25</v>
      </c>
      <c r="CY6" s="21">
        <f t="shared" ref="CY6:DG6" si="11">IF(CY7="",NA(),CY7)</f>
        <v>91.1</v>
      </c>
      <c r="CZ6" s="21">
        <f t="shared" si="11"/>
        <v>91.19</v>
      </c>
      <c r="DA6" s="21">
        <f t="shared" si="11"/>
        <v>92.09</v>
      </c>
      <c r="DB6" s="21">
        <f t="shared" si="11"/>
        <v>92.48</v>
      </c>
      <c r="DC6" s="21">
        <f t="shared" si="11"/>
        <v>90.04</v>
      </c>
      <c r="DD6" s="21">
        <f t="shared" si="11"/>
        <v>90.11</v>
      </c>
      <c r="DE6" s="21">
        <f t="shared" si="11"/>
        <v>90.52</v>
      </c>
      <c r="DF6" s="21">
        <f t="shared" si="11"/>
        <v>90.3</v>
      </c>
      <c r="DG6" s="21">
        <f t="shared" si="11"/>
        <v>90.3</v>
      </c>
      <c r="DH6" s="20" t="str">
        <f>IF(DH7="","",IF(DH7="-","【-】","【"&amp;SUBSTITUTE(TEXT(DH7,"#,##0.00"),"-","△")&amp;"】"))</f>
        <v>【87.30】</v>
      </c>
      <c r="DI6" s="21">
        <f>IF(DI7="",NA(),DI7)</f>
        <v>35.06</v>
      </c>
      <c r="DJ6" s="21">
        <f t="shared" ref="DJ6:DR6" si="12">IF(DJ7="",NA(),DJ7)</f>
        <v>37.4</v>
      </c>
      <c r="DK6" s="21">
        <f t="shared" si="12"/>
        <v>39.69</v>
      </c>
      <c r="DL6" s="21">
        <f t="shared" si="12"/>
        <v>41.9</v>
      </c>
      <c r="DM6" s="21">
        <f t="shared" si="12"/>
        <v>44.53</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452033</v>
      </c>
      <c r="D7" s="23">
        <v>46</v>
      </c>
      <c r="E7" s="23">
        <v>17</v>
      </c>
      <c r="F7" s="23">
        <v>5</v>
      </c>
      <c r="G7" s="23">
        <v>0</v>
      </c>
      <c r="H7" s="23" t="s">
        <v>96</v>
      </c>
      <c r="I7" s="23" t="s">
        <v>97</v>
      </c>
      <c r="J7" s="23" t="s">
        <v>98</v>
      </c>
      <c r="K7" s="23" t="s">
        <v>99</v>
      </c>
      <c r="L7" s="23" t="s">
        <v>100</v>
      </c>
      <c r="M7" s="23" t="s">
        <v>101</v>
      </c>
      <c r="N7" s="24" t="s">
        <v>102</v>
      </c>
      <c r="O7" s="24">
        <v>75.959999999999994</v>
      </c>
      <c r="P7" s="24">
        <v>2.93</v>
      </c>
      <c r="Q7" s="24">
        <v>100</v>
      </c>
      <c r="R7" s="24">
        <v>2619</v>
      </c>
      <c r="S7" s="24">
        <v>117563</v>
      </c>
      <c r="T7" s="24">
        <v>868.02</v>
      </c>
      <c r="U7" s="24">
        <v>135.44</v>
      </c>
      <c r="V7" s="24">
        <v>3418</v>
      </c>
      <c r="W7" s="24">
        <v>3.05</v>
      </c>
      <c r="X7" s="24">
        <v>1120.6600000000001</v>
      </c>
      <c r="Y7" s="24">
        <v>100.01</v>
      </c>
      <c r="Z7" s="24">
        <v>100.08</v>
      </c>
      <c r="AA7" s="24">
        <v>99.71</v>
      </c>
      <c r="AB7" s="24">
        <v>100.08</v>
      </c>
      <c r="AC7" s="24">
        <v>100.01</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24.58</v>
      </c>
      <c r="AV7" s="24">
        <v>29.26</v>
      </c>
      <c r="AW7" s="24">
        <v>29.63</v>
      </c>
      <c r="AX7" s="24">
        <v>17.53</v>
      </c>
      <c r="AY7" s="24">
        <v>17.010000000000002</v>
      </c>
      <c r="AZ7" s="24">
        <v>43.5</v>
      </c>
      <c r="BA7" s="24">
        <v>44.14</v>
      </c>
      <c r="BB7" s="24">
        <v>37.24</v>
      </c>
      <c r="BC7" s="24">
        <v>33.58</v>
      </c>
      <c r="BD7" s="24">
        <v>35.42</v>
      </c>
      <c r="BE7" s="24">
        <v>36.94</v>
      </c>
      <c r="BF7" s="24">
        <v>1311.75</v>
      </c>
      <c r="BG7" s="24">
        <v>1252.48</v>
      </c>
      <c r="BH7" s="24">
        <v>1179.3499999999999</v>
      </c>
      <c r="BI7" s="24">
        <v>1042.77</v>
      </c>
      <c r="BJ7" s="24">
        <v>881.72</v>
      </c>
      <c r="BK7" s="24">
        <v>654.91999999999996</v>
      </c>
      <c r="BL7" s="24">
        <v>654.71</v>
      </c>
      <c r="BM7" s="24">
        <v>783.8</v>
      </c>
      <c r="BN7" s="24">
        <v>778.81</v>
      </c>
      <c r="BO7" s="24">
        <v>718.49</v>
      </c>
      <c r="BP7" s="24">
        <v>809.19</v>
      </c>
      <c r="BQ7" s="24">
        <v>70.08</v>
      </c>
      <c r="BR7" s="24">
        <v>65.3</v>
      </c>
      <c r="BS7" s="24">
        <v>69.650000000000006</v>
      </c>
      <c r="BT7" s="24">
        <v>88.44</v>
      </c>
      <c r="BU7" s="24">
        <v>77.760000000000005</v>
      </c>
      <c r="BV7" s="24">
        <v>65.39</v>
      </c>
      <c r="BW7" s="24">
        <v>65.37</v>
      </c>
      <c r="BX7" s="24">
        <v>68.11</v>
      </c>
      <c r="BY7" s="24">
        <v>67.23</v>
      </c>
      <c r="BZ7" s="24">
        <v>61.82</v>
      </c>
      <c r="CA7" s="24">
        <v>57.02</v>
      </c>
      <c r="CB7" s="24">
        <v>214.25</v>
      </c>
      <c r="CC7" s="24">
        <v>230.09</v>
      </c>
      <c r="CD7" s="24">
        <v>216.3</v>
      </c>
      <c r="CE7" s="24">
        <v>174.37</v>
      </c>
      <c r="CF7" s="24">
        <v>195.61</v>
      </c>
      <c r="CG7" s="24">
        <v>230.88</v>
      </c>
      <c r="CH7" s="24">
        <v>228.99</v>
      </c>
      <c r="CI7" s="24">
        <v>222.41</v>
      </c>
      <c r="CJ7" s="24">
        <v>228.21</v>
      </c>
      <c r="CK7" s="24">
        <v>246.9</v>
      </c>
      <c r="CL7" s="24">
        <v>273.68</v>
      </c>
      <c r="CM7" s="24">
        <v>59.13</v>
      </c>
      <c r="CN7" s="24">
        <v>58.96</v>
      </c>
      <c r="CO7" s="24">
        <v>54.42</v>
      </c>
      <c r="CP7" s="24">
        <v>55.89</v>
      </c>
      <c r="CQ7" s="24">
        <v>50.3</v>
      </c>
      <c r="CR7" s="24">
        <v>56.72</v>
      </c>
      <c r="CS7" s="24">
        <v>54.06</v>
      </c>
      <c r="CT7" s="24">
        <v>55.26</v>
      </c>
      <c r="CU7" s="24">
        <v>54.54</v>
      </c>
      <c r="CV7" s="24">
        <v>52.9</v>
      </c>
      <c r="CW7" s="24">
        <v>52.55</v>
      </c>
      <c r="CX7" s="24">
        <v>91.25</v>
      </c>
      <c r="CY7" s="24">
        <v>91.1</v>
      </c>
      <c r="CZ7" s="24">
        <v>91.19</v>
      </c>
      <c r="DA7" s="24">
        <v>92.09</v>
      </c>
      <c r="DB7" s="24">
        <v>92.48</v>
      </c>
      <c r="DC7" s="24">
        <v>90.04</v>
      </c>
      <c r="DD7" s="24">
        <v>90.11</v>
      </c>
      <c r="DE7" s="24">
        <v>90.52</v>
      </c>
      <c r="DF7" s="24">
        <v>90.3</v>
      </c>
      <c r="DG7" s="24">
        <v>90.3</v>
      </c>
      <c r="DH7" s="24">
        <v>87.3</v>
      </c>
      <c r="DI7" s="24">
        <v>35.06</v>
      </c>
      <c r="DJ7" s="24">
        <v>37.4</v>
      </c>
      <c r="DK7" s="24">
        <v>39.69</v>
      </c>
      <c r="DL7" s="24">
        <v>41.9</v>
      </c>
      <c r="DM7" s="24">
        <v>44.53</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須本　こずえ</cp:lastModifiedBy>
  <cp:lastPrinted>2024-01-22T06:44:19Z</cp:lastPrinted>
  <dcterms:created xsi:type="dcterms:W3CDTF">2023-12-12T01:04:52Z</dcterms:created>
  <dcterms:modified xsi:type="dcterms:W3CDTF">2024-01-22T06:58:10Z</dcterms:modified>
  <cp:category/>
</cp:coreProperties>
</file>