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40116【依頼】経営比較分析表の分析等について\07ホームページ掲載\02法非適用\【法非適】簡水\"/>
    </mc:Choice>
  </mc:AlternateContent>
  <xr:revisionPtr revIDLastSave="0" documentId="13_ncr:1_{4FE22447-13F9-4EC9-AE55-2D39A9FE6060}" xr6:coauthVersionLast="47" xr6:coauthVersionMax="47" xr10:uidLastSave="{00000000-0000-0000-0000-000000000000}"/>
  <workbookProtection workbookAlgorithmName="SHA-512" workbookHashValue="SVEuG49bIZNnwVexsItN+ehteLayZY5Zk+H0aWh+pk6xKODu4qb1JMqT3UqFiN+ng/aN2NQegJ4o4Etlvnj0Rw==" workbookSaltValue="PKEFz92MRJn1eI/40eeTOw==" workbookSpinCount="100000" lockStructure="1"/>
  <bookViews>
    <workbookView xWindow="-108" yWindow="-108" windowWidth="23256" windowHeight="1257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<sst xmlns="http://schemas.openxmlformats.org/spreadsheetml/2006/main" count="233" uniqueCount="117">
  <si>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</si>
  <si>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</si>
  <si>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</si>
  <si>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</si>
  <si>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</si>
  <si>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</si>
  <si>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</si>
  <si>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</si>
  <si>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</si>
  <si>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</si>
  <si>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</si>
  <si>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</si>
  <si>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</si>
  <si>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</si>
  <si>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</si>
  <si>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</si>
  <si>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</si>
  <si>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</si>
  <si>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</si>
  <si>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</si>
  <si>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</si>
  <si>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</si>
  <si>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</si>
  <si>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</si>
  <si>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</si>
  <si>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</si>
  <si>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</si>
  <si>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</si>
  <si>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</si>
  <si>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</si>
  <si>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</si>
  <si>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</si>
  <si>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</si>
  <si>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</si>
  <si>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</si>
  <si>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</si>
  <si>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</si>
  <si>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</si>
  <si>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</si>
  <si>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</si>
  <si>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</si>
  <si>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</si>
  <si>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</si>
  <si>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</si>
  <si>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</si>
  <si>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</si>
  <si>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</si>
  <si>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</si>
  <si>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</si>
  <si>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</si>
  <si>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</si>
  <si>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</si>
  <si>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</si>
  <si>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</si>
  <si>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</si>
  <si>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</si>
  <si>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</si>
  <si>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</si>
  <si>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</si>
  <si>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</si>
  <si>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</si>
  <si>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</si>
  <si>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</si>
  <si>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</si>
  <si>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</si>
  <si>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</si>
  <si>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</si>
  <si>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</si>
  <si>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</si>
  <si>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</si>
  <si>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</si>
  <si>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</si>
  <si>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</si>
  <si>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</si>
  <si>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</si>
  <si>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</si>
  <si>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</si>
  <si>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</si>
  <si>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</si>
  <si>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</si>
  <si>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</si>
  <si>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</si>
  <si>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</si>
  <si>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</si>
  <si>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</si>
  <si>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</si>
  <si>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</si>
  <si>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</si>
  <si>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</si>
  <si>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</si>
  <si>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</si>
  <si>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</si>
  <si>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</si>
  <si>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</si>
  <si>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</si>
  <si>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西米良村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</si>
  <si>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</si>
  <si>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</si>
  <si>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</si>
  <si>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</si>
  <si>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</si>
  <si>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</si>
  <si>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</si>
  <si>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</si>
  <si>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</si>
  <si>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</si>
  <si>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</si>
  <si>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</si>
  <si>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</si>
  <si>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</si>
  <si>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</si>
  <si>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</si>
  <si>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</si>
  <si>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</si>
  <si>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浄配水施設、管路については平成23年度から平成29年度にかけての大規模更新実施により耐用年数、耐震性については大幅に向上させたものの、民間から引き継いでいる旧水道組合運営施設については現状不明な部分が多く維持管理に支障をきたす可能性もあるため今後とも調査を進めたい。
</t>
    <rPh sb="1" eb="4">
      <t>ジョウハイスイ</t>
    </rPh>
    <rPh sb="4" eb="6">
      <t>シセツ</t>
    </rPh>
    <rPh sb="7" eb="9">
      <t>カンロ</t>
    </rPh>
    <rPh sb="14" eb="16">
      <t>ヘイセイ</t>
    </rPh>
    <rPh sb="18" eb="20">
      <t>ネンド</t>
    </rPh>
    <rPh sb="22" eb="24">
      <t>ヘイセイ</t>
    </rPh>
    <rPh sb="26" eb="28">
      <t>ネンド</t>
    </rPh>
    <rPh sb="33" eb="36">
      <t>ダイキボ</t>
    </rPh>
    <rPh sb="36" eb="38">
      <t>コウシン</t>
    </rPh>
    <rPh sb="38" eb="40">
      <t>ジッシ</t>
    </rPh>
    <rPh sb="43" eb="47">
      <t>タイヨウネンスウ</t>
    </rPh>
    <rPh sb="48" eb="51">
      <t>タイシンセイ</t>
    </rPh>
    <rPh sb="56" eb="58">
      <t>オオハバ</t>
    </rPh>
    <rPh sb="59" eb="61">
      <t>コウジョウ</t>
    </rPh>
    <rPh sb="68" eb="70">
      <t>ミンカン</t>
    </rPh>
    <rPh sb="72" eb="73">
      <t>ヒ</t>
    </rPh>
    <rPh sb="74" eb="75">
      <t>ツ</t>
    </rPh>
    <rPh sb="93" eb="95">
      <t>ゲンジョウ</t>
    </rPh>
    <rPh sb="95" eb="97">
      <t>フメイ</t>
    </rPh>
    <rPh sb="98" eb="100">
      <t>ブブン</t>
    </rPh>
    <rPh sb="101" eb="102">
      <t>オオ</t>
    </rPh>
    <rPh sb="103" eb="107">
      <t>イジカンリ</t>
    </rPh>
    <rPh sb="108" eb="110">
      <t>シショウ</t>
    </rPh>
    <rPh sb="114" eb="117">
      <t>カノウセイ</t>
    </rPh>
    <rPh sb="122" eb="124">
      <t>コンゴ</t>
    </rPh>
    <rPh sb="126" eb="128">
      <t>チョウサ</t>
    </rPh>
    <rPh sb="129" eb="130">
      <t>スス</t>
    </rPh>
    <phoneticPr fontId="4"/>
  </si>
  <si>
    <r>
      <t xml:space="preserve"> ①収益的収支比率について
　平成29年度以降、収益的収支比率は類似団体平均を下回っており横ばいに推移している。これは平成23年度以降実施した施設更新等に際し借り入れた簡易水道事業起債額償還が開始されたことに起因する。令和５年度が元利金償還のピークとなり徐々に比率は改善される予定であったが、令和３年度から公営企業会計の適用に伴う起債を行い、浄配水施設新設が令和６年度から予定されており起債計画もあることから、償還金残高は上昇する見込みである。
　②、③は該当数値なしのため略
④企業債残高対給水収益比率について
　類似団体平均1,157.05％に対し1,891.28％と６割程度高い状況にある。新規の起債予定、給水人口の減少により水準の自然回復は難しい状況にある。令和７年度までに既存の経営戦略を見直し水道料金の改定等も議論を開始する予定である。
　⑤料金回収率について
　類似団体平均37.65％に対し14.08％と極めて低い状態にあるが、安定した給水と水質を維持する上で安易な経費縮減は難しいものの自主財源確保も重要な課題であり今後経営戦略の改定を以て水道料金の改定について議論する予定である。
　⑥給水原価について
　類似団体平均442.82円に対して1,081.77円と倍以上になっている。起債元利償還金が主な原因となり高騰している状況にあるが、今後とも維持管理費の見直しを随時実施し、原価高騰の抑制に努めたい。
　⑦施設利用率について
　台風災害による大規模漏水が発生し配水量が大幅に上昇したため施設利用率も上昇した。今後、災害時の漏水対策について検討する。</t>
    </r>
    <r>
      <rPr>
        <u/>
        <sz val="8"/>
        <color theme="1"/>
        <rFont val="ＭＳ ゴシック"/>
        <family val="3"/>
        <charset val="128"/>
      </rPr>
      <t xml:space="preserve">
</t>
    </r>
    <r>
      <rPr>
        <sz val="8"/>
        <color theme="1"/>
        <rFont val="ＭＳ ゴシック"/>
        <family val="3"/>
        <charset val="128"/>
      </rPr>
      <t xml:space="preserve">
　⑧有収率について
　上記と同様の理由で大幅に有収率も低下した。
</t>
    </r>
    <rPh sb="671" eb="673">
      <t>コンゴ</t>
    </rPh>
    <rPh sb="674" eb="677">
      <t>サイガイジ</t>
    </rPh>
    <rPh sb="678" eb="682">
      <t>ロウスイタイサク</t>
    </rPh>
    <rPh sb="686" eb="688">
      <t>ケントウ</t>
    </rPh>
    <phoneticPr fontId="4"/>
  </si>
  <si>
    <t xml:space="preserve">　本村は緩速ろ過方式での浄水方法を選択し配水も自然流下を主で行っていることからランニングコストを最小限に抑えているものの、地方債元利償還金が経営を大きく圧迫している。また料金収入による自主財源の確立が難しく一般会計からの繰入金に依存しているため水道料金の改定による財源確保及び令和６年度から運用を開始する地方公営企業会計により経営の「見える化」を図り、簡易水道事業運営費用の見直しを行いたい。
</t>
    <rPh sb="1" eb="3">
      <t>ホンソン</t>
    </rPh>
    <rPh sb="4" eb="6">
      <t>カンソク</t>
    </rPh>
    <rPh sb="7" eb="8">
      <t>カ</t>
    </rPh>
    <rPh sb="8" eb="10">
      <t>ホウシキ</t>
    </rPh>
    <rPh sb="12" eb="16">
      <t>ジョウスイホウホウ</t>
    </rPh>
    <rPh sb="17" eb="19">
      <t>センタク</t>
    </rPh>
    <rPh sb="20" eb="22">
      <t>ハイスイ</t>
    </rPh>
    <rPh sb="23" eb="27">
      <t>シゼンリュウカ</t>
    </rPh>
    <rPh sb="28" eb="29">
      <t>シュ</t>
    </rPh>
    <rPh sb="30" eb="31">
      <t>オコナ</t>
    </rPh>
    <rPh sb="48" eb="51">
      <t>サイショウゲン</t>
    </rPh>
    <rPh sb="52" eb="53">
      <t>オサ</t>
    </rPh>
    <rPh sb="61" eb="64">
      <t>チホウサイ</t>
    </rPh>
    <rPh sb="64" eb="69">
      <t>ガンリショウカンキン</t>
    </rPh>
    <rPh sb="70" eb="72">
      <t>ケイエイ</t>
    </rPh>
    <rPh sb="73" eb="74">
      <t>オオ</t>
    </rPh>
    <rPh sb="76" eb="78">
      <t>アッパク</t>
    </rPh>
    <rPh sb="85" eb="89">
      <t>リョウキンシュウニュウ</t>
    </rPh>
    <rPh sb="92" eb="96">
      <t>ジシュザイゲン</t>
    </rPh>
    <rPh sb="97" eb="99">
      <t>カクリツ</t>
    </rPh>
    <rPh sb="100" eb="101">
      <t>ムズカ</t>
    </rPh>
    <rPh sb="103" eb="107">
      <t>イッパンカイケイ</t>
    </rPh>
    <rPh sb="110" eb="113">
      <t>クリイレキン</t>
    </rPh>
    <rPh sb="114" eb="116">
      <t>イゾン</t>
    </rPh>
    <rPh sb="122" eb="126">
      <t>スイドウリョウキン</t>
    </rPh>
    <rPh sb="127" eb="129">
      <t>カイテイ</t>
    </rPh>
    <rPh sb="132" eb="136">
      <t>ザイゲンカクホ</t>
    </rPh>
    <rPh sb="136" eb="137">
      <t>オヨ</t>
    </rPh>
    <rPh sb="138" eb="140">
      <t>レイワ</t>
    </rPh>
    <rPh sb="141" eb="143">
      <t>ネンド</t>
    </rPh>
    <rPh sb="145" eb="147">
      <t>ウンヨウ</t>
    </rPh>
    <rPh sb="148" eb="150">
      <t>カイシ</t>
    </rPh>
    <rPh sb="152" eb="154">
      <t>チホウ</t>
    </rPh>
    <rPh sb="154" eb="156">
      <t>コウエイ</t>
    </rPh>
    <rPh sb="156" eb="158">
      <t>キギョウ</t>
    </rPh>
    <rPh sb="158" eb="160">
      <t>カイケイ</t>
    </rPh>
    <rPh sb="163" eb="165">
      <t>ケイエイ</t>
    </rPh>
    <rPh sb="167" eb="168">
      <t>ミ</t>
    </rPh>
    <rPh sb="170" eb="171">
      <t>カ</t>
    </rPh>
    <rPh sb="173" eb="174">
      <t>ハカ</t>
    </rPh>
    <rPh sb="176" eb="180">
      <t>カンイスイドウ</t>
    </rPh>
    <rPh sb="180" eb="182">
      <t>ジギョウ</t>
    </rPh>
    <rPh sb="182" eb="186">
      <t>ウンエイヒヨウ</t>
    </rPh>
    <rPh sb="187" eb="189">
      <t>ミナオ</t>
    </rPh>
    <rPh sb="191" eb="19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</si>
</sst>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
      <u/>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FB-40AE-84AC-0C6C92EA3921}"/>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0.39</c:v>
                </c:pt>
                <c:pt idx="2">
                  <c:v>0.61</c:v>
                </c:pt>
                <c:pt idx="3">
                  <c:v>0.4</c:v>
                </c:pt>
                <c:pt idx="4">
                  <c:v>0.59</c:v>
                </c:pt>
              </c:numCache>
            </c:numRef>
          </c:val>
          <c:smooth val="0"/>
          <c:extLst>
            <c:ext xmlns:c16="http://schemas.microsoft.com/office/drawing/2014/chart" uri="{C3380CC4-5D6E-409C-BE32-E72D297353CC}">
              <c16:uniqueId val="{00000001-EDFB-40AE-84AC-0C6C92EA3921}"/>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40.51</c:v>
                </c:pt>
                <c:pt idx="1">
                  <c:v>42.7</c:v>
                </c:pt>
                <c:pt idx="2">
                  <c:v>39.08</c:v>
                </c:pt>
                <c:pt idx="3">
                  <c:v>42.94</c:v>
                </c:pt>
                <c:pt idx="4">
                  <c:v>47.48</c:v>
                </c:pt>
              </c:numCache>
            </c:numRef>
          </c:val>
          <c:extLst>
            <c:ext xmlns:c16="http://schemas.microsoft.com/office/drawing/2014/chart" uri="{C3380CC4-5D6E-409C-BE32-E72D297353CC}">
              <c16:uniqueId val="{00000000-C4FD-4588-94E6-CC8479044D3A}"/>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73.25</c:v>
                </c:pt>
                <c:pt idx="1">
                  <c:v>75.06</c:v>
                </c:pt>
                <c:pt idx="2">
                  <c:v>73.22</c:v>
                </c:pt>
                <c:pt idx="3">
                  <c:v>69.05</c:v>
                </c:pt>
                <c:pt idx="4">
                  <c:v>67.02</c:v>
                </c:pt>
              </c:numCache>
            </c:numRef>
          </c:val>
          <c:smooth val="0"/>
          <c:extLst>
            <c:ext xmlns:c16="http://schemas.microsoft.com/office/drawing/2014/chart" uri="{C3380CC4-5D6E-409C-BE32-E72D297353CC}">
              <c16:uniqueId val="{00000001-C4FD-4588-94E6-CC8479044D3A}"/>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24-4B47-893E-205BB95456A4}"/>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24-4B47-893E-205BB95456A4}"/>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38-450D-BE6B-E881B20E3806}"/>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38-450D-BE6B-E881B20E3806}"/>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1A-4473-9DE1-395A275842D8}"/>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1A-4473-9DE1-395A275842D8}"/>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F6-4FAC-82E9-C3773ACCDBF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F6-4FAC-82E9-C3773ACCDBF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3146.6</c:v>
                </c:pt>
                <c:pt idx="1">
                  <c:v>2842.25</c:v>
                </c:pt>
                <c:pt idx="2">
                  <c:v>2479.8200000000002</c:v>
                </c:pt>
                <c:pt idx="3">
                  <c:v>2112.0700000000002</c:v>
                </c:pt>
                <c:pt idx="4">
                  <c:v>1891.28</c:v>
                </c:pt>
              </c:numCache>
            </c:numRef>
          </c:val>
          <c:extLst>
            <c:ext xmlns:c16="http://schemas.microsoft.com/office/drawing/2014/chart" uri="{C3380CC4-5D6E-409C-BE32-E72D297353CC}">
              <c16:uniqueId val="{00000000-FA71-408E-B48E-7117A2A3B6C7}"/>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1274.21</c:v>
                </c:pt>
                <c:pt idx="1">
                  <c:v>1183.92</c:v>
                </c:pt>
                <c:pt idx="2">
                  <c:v>1128.72</c:v>
                </c:pt>
                <c:pt idx="3">
                  <c:v>1125.25</c:v>
                </c:pt>
                <c:pt idx="4">
                  <c:v>1157.05</c:v>
                </c:pt>
              </c:numCache>
            </c:numRef>
          </c:val>
          <c:smooth val="0"/>
          <c:extLst>
            <c:ext xmlns:c16="http://schemas.microsoft.com/office/drawing/2014/chart" uri="{C3380CC4-5D6E-409C-BE32-E72D297353CC}">
              <c16:uniqueId val="{00000001-FA71-408E-B48E-7117A2A3B6C7}"/>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24.6</c:v>
                </c:pt>
                <c:pt idx="1">
                  <c:v>24.18</c:v>
                </c:pt>
                <c:pt idx="2">
                  <c:v>23.95</c:v>
                </c:pt>
                <c:pt idx="3">
                  <c:v>16.48</c:v>
                </c:pt>
                <c:pt idx="4">
                  <c:v>14.08</c:v>
                </c:pt>
              </c:numCache>
            </c:numRef>
          </c:val>
          <c:extLst>
            <c:ext xmlns:c16="http://schemas.microsoft.com/office/drawing/2014/chart" uri="{C3380CC4-5D6E-409C-BE32-E72D297353CC}">
              <c16:uniqueId val="{00000000-41FC-44F7-9915-BE9BF7ED5F34}"/>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41.25</c:v>
                </c:pt>
                <c:pt idx="1">
                  <c:v>42.5</c:v>
                </c:pt>
                <c:pt idx="2">
                  <c:v>41.84</c:v>
                </c:pt>
                <c:pt idx="3">
                  <c:v>41.44</c:v>
                </c:pt>
                <c:pt idx="4">
                  <c:v>37.65</c:v>
                </c:pt>
              </c:numCache>
            </c:numRef>
          </c:val>
          <c:smooth val="0"/>
          <c:extLst>
            <c:ext xmlns:c16="http://schemas.microsoft.com/office/drawing/2014/chart" uri="{C3380CC4-5D6E-409C-BE32-E72D297353CC}">
              <c16:uniqueId val="{00000001-41FC-44F7-9915-BE9BF7ED5F34}"/>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609.41999999999996</c:v>
                </c:pt>
                <c:pt idx="1">
                  <c:v>621.82000000000005</c:v>
                </c:pt>
                <c:pt idx="2">
                  <c:v>643.96</c:v>
                </c:pt>
                <c:pt idx="3">
                  <c:v>918.88</c:v>
                </c:pt>
                <c:pt idx="4">
                  <c:v>1081.77</c:v>
                </c:pt>
              </c:numCache>
            </c:numRef>
          </c:val>
          <c:extLst>
            <c:ext xmlns:c16="http://schemas.microsoft.com/office/drawing/2014/chart" uri="{C3380CC4-5D6E-409C-BE32-E72D297353CC}">
              <c16:uniqueId val="{00000000-3191-48C1-9B91-F4C917E43ACA}"/>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383.25</c:v>
                </c:pt>
                <c:pt idx="1">
                  <c:v>377.72</c:v>
                </c:pt>
                <c:pt idx="2">
                  <c:v>390.47</c:v>
                </c:pt>
                <c:pt idx="3">
                  <c:v>403.61</c:v>
                </c:pt>
                <c:pt idx="4">
                  <c:v>442.82</c:v>
                </c:pt>
              </c:numCache>
            </c:numRef>
          </c:val>
          <c:smooth val="0"/>
          <c:extLst>
            <c:ext xmlns:c16="http://schemas.microsoft.com/office/drawing/2014/chart" uri="{C3380CC4-5D6E-409C-BE32-E72D297353CC}">
              <c16:uniqueId val="{00000001-3191-48C1-9B91-F4C917E43ACA}"/>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96.96</c:v>
                </c:pt>
                <c:pt idx="1">
                  <c:v>99.73</c:v>
                </c:pt>
                <c:pt idx="2">
                  <c:v>99.62</c:v>
                </c:pt>
                <c:pt idx="3">
                  <c:v>97.59</c:v>
                </c:pt>
                <c:pt idx="4">
                  <c:v>127.81</c:v>
                </c:pt>
              </c:numCache>
            </c:numRef>
          </c:val>
          <c:extLst>
            <c:ext xmlns:c16="http://schemas.microsoft.com/office/drawing/2014/chart" uri="{C3380CC4-5D6E-409C-BE32-E72D297353CC}">
              <c16:uniqueId val="{00000000-4190-4835-B06D-90AE9BD769FF}"/>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48.26</c:v>
                </c:pt>
                <c:pt idx="1">
                  <c:v>48.01</c:v>
                </c:pt>
                <c:pt idx="2">
                  <c:v>49.08</c:v>
                </c:pt>
                <c:pt idx="3">
                  <c:v>51.46</c:v>
                </c:pt>
                <c:pt idx="4">
                  <c:v>51.84</c:v>
                </c:pt>
              </c:numCache>
            </c:numRef>
          </c:val>
          <c:smooth val="0"/>
          <c:extLst>
            <c:ext xmlns:c16="http://schemas.microsoft.com/office/drawing/2014/chart" uri="{C3380CC4-5D6E-409C-BE32-E72D297353CC}">
              <c16:uniqueId val="{00000001-4190-4835-B06D-90AE9BD769FF}"/>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88.55</c:v>
                </c:pt>
                <c:pt idx="1">
                  <c:v>86.02</c:v>
                </c:pt>
                <c:pt idx="2">
                  <c:v>86.6</c:v>
                </c:pt>
                <c:pt idx="3">
                  <c:v>88.7</c:v>
                </c:pt>
                <c:pt idx="4">
                  <c:v>66.63</c:v>
                </c:pt>
              </c:numCache>
            </c:numRef>
          </c:val>
          <c:extLst>
            <c:ext xmlns:c16="http://schemas.microsoft.com/office/drawing/2014/chart" uri="{C3380CC4-5D6E-409C-BE32-E72D297353CC}">
              <c16:uniqueId val="{00000000-7014-4605-A13F-20F7B87A41A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72.72</c:v>
                </c:pt>
                <c:pt idx="1">
                  <c:v>72.75</c:v>
                </c:pt>
                <c:pt idx="2">
                  <c:v>71.27</c:v>
                </c:pt>
                <c:pt idx="3">
                  <c:v>68.58</c:v>
                </c:pt>
                <c:pt idx="4">
                  <c:v>67.94</c:v>
                </c:pt>
              </c:numCache>
            </c:numRef>
          </c:val>
          <c:smooth val="0"/>
          <c:extLst>
            <c:ext xmlns:c16="http://schemas.microsoft.com/office/drawing/2014/chart" uri="{C3380CC4-5D6E-409C-BE32-E72D297353CC}">
              <c16:uniqueId val="{00000001-7014-4605-A13F-20F7B87A41A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M55" zoomScale="115" zoomScaleNormal="115"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3" t="str">
        <f>データ!H6</f>
        <v>宮崎県　西米良村</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2" t="s">
        <v>1</v>
      </c>
      <c r="C7" s="52"/>
      <c r="D7" s="52"/>
      <c r="E7" s="52"/>
      <c r="F7" s="52"/>
      <c r="G7" s="52"/>
      <c r="H7" s="52"/>
      <c r="I7" s="52" t="s">
        <v>2</v>
      </c>
      <c r="J7" s="52"/>
      <c r="K7" s="52"/>
      <c r="L7" s="52"/>
      <c r="M7" s="52"/>
      <c r="N7" s="52"/>
      <c r="O7" s="52"/>
      <c r="P7" s="52" t="s">
        <v>3</v>
      </c>
      <c r="Q7" s="52"/>
      <c r="R7" s="52"/>
      <c r="S7" s="52"/>
      <c r="T7" s="52"/>
      <c r="U7" s="52"/>
      <c r="V7" s="52"/>
      <c r="W7" s="52" t="s">
        <v>4</v>
      </c>
      <c r="X7" s="52"/>
      <c r="Y7" s="52"/>
      <c r="Z7" s="52"/>
      <c r="AA7" s="52"/>
      <c r="AB7" s="52"/>
      <c r="AC7" s="52"/>
      <c r="AD7" s="52" t="s">
        <v>5</v>
      </c>
      <c r="AE7" s="52"/>
      <c r="AF7" s="52"/>
      <c r="AG7" s="52"/>
      <c r="AH7" s="52"/>
      <c r="AI7" s="52"/>
      <c r="AJ7" s="52"/>
      <c r="AK7" s="2"/>
      <c r="AL7" s="52" t="s">
        <v>6</v>
      </c>
      <c r="AM7" s="52"/>
      <c r="AN7" s="52"/>
      <c r="AO7" s="52"/>
      <c r="AP7" s="52"/>
      <c r="AQ7" s="52"/>
      <c r="AR7" s="52"/>
      <c r="AS7" s="52"/>
      <c r="AT7" s="52" t="s">
        <v>7</v>
      </c>
      <c r="AU7" s="52"/>
      <c r="AV7" s="52"/>
      <c r="AW7" s="52"/>
      <c r="AX7" s="52"/>
      <c r="AY7" s="52"/>
      <c r="AZ7" s="52"/>
      <c r="BA7" s="52"/>
      <c r="BB7" s="52" t="s">
        <v>8</v>
      </c>
      <c r="BC7" s="52"/>
      <c r="BD7" s="52"/>
      <c r="BE7" s="52"/>
      <c r="BF7" s="52"/>
      <c r="BG7" s="52"/>
      <c r="BH7" s="52"/>
      <c r="BI7" s="52"/>
      <c r="BJ7" s="3"/>
      <c r="BK7" s="3"/>
      <c r="BL7" s="74" t="s">
        <v>9</v>
      </c>
      <c r="BM7" s="75"/>
      <c r="BN7" s="75"/>
      <c r="BO7" s="75"/>
      <c r="BP7" s="75"/>
      <c r="BQ7" s="75"/>
      <c r="BR7" s="75"/>
      <c r="BS7" s="75"/>
      <c r="BT7" s="75"/>
      <c r="BU7" s="75"/>
      <c r="BV7" s="75"/>
      <c r="BW7" s="75"/>
      <c r="BX7" s="75"/>
      <c r="BY7" s="76"/>
    </row>
    <row r="8" spans="1:78" ht="18.75" customHeight="1" x14ac:dyDescent="0.2">
      <c r="A8" s="2"/>
      <c r="B8" s="71" t="str">
        <f>データ!$I$6</f>
        <v>法非適用</v>
      </c>
      <c r="C8" s="71"/>
      <c r="D8" s="71"/>
      <c r="E8" s="71"/>
      <c r="F8" s="71"/>
      <c r="G8" s="71"/>
      <c r="H8" s="71"/>
      <c r="I8" s="71" t="str">
        <f>データ!$J$6</f>
        <v>水道事業</v>
      </c>
      <c r="J8" s="71"/>
      <c r="K8" s="71"/>
      <c r="L8" s="71"/>
      <c r="M8" s="71"/>
      <c r="N8" s="71"/>
      <c r="O8" s="71"/>
      <c r="P8" s="71" t="str">
        <f>データ!$K$6</f>
        <v>簡易水道事業</v>
      </c>
      <c r="Q8" s="71"/>
      <c r="R8" s="71"/>
      <c r="S8" s="71"/>
      <c r="T8" s="71"/>
      <c r="U8" s="71"/>
      <c r="V8" s="71"/>
      <c r="W8" s="71" t="str">
        <f>データ!$L$6</f>
        <v>D4</v>
      </c>
      <c r="X8" s="71"/>
      <c r="Y8" s="71"/>
      <c r="Z8" s="71"/>
      <c r="AA8" s="71"/>
      <c r="AB8" s="71"/>
      <c r="AC8" s="71"/>
      <c r="AD8" s="71" t="str">
        <f>データ!$M$6</f>
        <v>非設置</v>
      </c>
      <c r="AE8" s="71"/>
      <c r="AF8" s="71"/>
      <c r="AG8" s="71"/>
      <c r="AH8" s="71"/>
      <c r="AI8" s="71"/>
      <c r="AJ8" s="71"/>
      <c r="AK8" s="2"/>
      <c r="AL8" s="66">
        <f>データ!$R$6</f>
        <v>1073</v>
      </c>
      <c r="AM8" s="66"/>
      <c r="AN8" s="66"/>
      <c r="AO8" s="66"/>
      <c r="AP8" s="66"/>
      <c r="AQ8" s="66"/>
      <c r="AR8" s="66"/>
      <c r="AS8" s="66"/>
      <c r="AT8" s="36">
        <f>データ!$S$6</f>
        <v>271.51</v>
      </c>
      <c r="AU8" s="36"/>
      <c r="AV8" s="36"/>
      <c r="AW8" s="36"/>
      <c r="AX8" s="36"/>
      <c r="AY8" s="36"/>
      <c r="AZ8" s="36"/>
      <c r="BA8" s="36"/>
      <c r="BB8" s="36">
        <f>データ!$T$6</f>
        <v>3.95</v>
      </c>
      <c r="BC8" s="36"/>
      <c r="BD8" s="36"/>
      <c r="BE8" s="36"/>
      <c r="BF8" s="36"/>
      <c r="BG8" s="36"/>
      <c r="BH8" s="36"/>
      <c r="BI8" s="36"/>
      <c r="BJ8" s="3"/>
      <c r="BK8" s="3"/>
      <c r="BL8" s="67" t="s">
        <v>10</v>
      </c>
      <c r="BM8" s="68"/>
      <c r="BN8" s="69" t="s">
        <v>11</v>
      </c>
      <c r="BO8" s="69"/>
      <c r="BP8" s="69"/>
      <c r="BQ8" s="69"/>
      <c r="BR8" s="69"/>
      <c r="BS8" s="69"/>
      <c r="BT8" s="69"/>
      <c r="BU8" s="69"/>
      <c r="BV8" s="69"/>
      <c r="BW8" s="69"/>
      <c r="BX8" s="69"/>
      <c r="BY8" s="70"/>
    </row>
    <row r="9" spans="1:78" ht="18.75" customHeight="1" x14ac:dyDescent="0.2">
      <c r="A9" s="2"/>
      <c r="B9" s="52" t="s">
        <v>12</v>
      </c>
      <c r="C9" s="52"/>
      <c r="D9" s="52"/>
      <c r="E9" s="52"/>
      <c r="F9" s="52"/>
      <c r="G9" s="52"/>
      <c r="H9" s="52"/>
      <c r="I9" s="52" t="s">
        <v>13</v>
      </c>
      <c r="J9" s="52"/>
      <c r="K9" s="52"/>
      <c r="L9" s="52"/>
      <c r="M9" s="52"/>
      <c r="N9" s="52"/>
      <c r="O9" s="52"/>
      <c r="P9" s="52" t="s">
        <v>14</v>
      </c>
      <c r="Q9" s="52"/>
      <c r="R9" s="52"/>
      <c r="S9" s="52"/>
      <c r="T9" s="52"/>
      <c r="U9" s="52"/>
      <c r="V9" s="52"/>
      <c r="W9" s="52" t="s">
        <v>15</v>
      </c>
      <c r="X9" s="52"/>
      <c r="Y9" s="52"/>
      <c r="Z9" s="52"/>
      <c r="AA9" s="52"/>
      <c r="AB9" s="52"/>
      <c r="AC9" s="52"/>
      <c r="AD9" s="2"/>
      <c r="AE9" s="2"/>
      <c r="AF9" s="2"/>
      <c r="AG9" s="2"/>
      <c r="AH9" s="3"/>
      <c r="AI9" s="2"/>
      <c r="AJ9" s="2"/>
      <c r="AK9" s="2"/>
      <c r="AL9" s="52" t="s">
        <v>16</v>
      </c>
      <c r="AM9" s="52"/>
      <c r="AN9" s="52"/>
      <c r="AO9" s="52"/>
      <c r="AP9" s="52"/>
      <c r="AQ9" s="52"/>
      <c r="AR9" s="52"/>
      <c r="AS9" s="52"/>
      <c r="AT9" s="52" t="s">
        <v>17</v>
      </c>
      <c r="AU9" s="52"/>
      <c r="AV9" s="52"/>
      <c r="AW9" s="52"/>
      <c r="AX9" s="52"/>
      <c r="AY9" s="52"/>
      <c r="AZ9" s="52"/>
      <c r="BA9" s="52"/>
      <c r="BB9" s="52" t="s">
        <v>18</v>
      </c>
      <c r="BC9" s="52"/>
      <c r="BD9" s="52"/>
      <c r="BE9" s="52"/>
      <c r="BF9" s="52"/>
      <c r="BG9" s="52"/>
      <c r="BH9" s="52"/>
      <c r="BI9" s="52"/>
      <c r="BJ9" s="3"/>
      <c r="BK9" s="3"/>
      <c r="BL9" s="53" t="s">
        <v>19</v>
      </c>
      <c r="BM9" s="54"/>
      <c r="BN9" s="55" t="s">
        <v>20</v>
      </c>
      <c r="BO9" s="55"/>
      <c r="BP9" s="55"/>
      <c r="BQ9" s="55"/>
      <c r="BR9" s="55"/>
      <c r="BS9" s="55"/>
      <c r="BT9" s="55"/>
      <c r="BU9" s="55"/>
      <c r="BV9" s="55"/>
      <c r="BW9" s="55"/>
      <c r="BX9" s="55"/>
      <c r="BY9" s="56"/>
    </row>
    <row r="10" spans="1:78" ht="18.75" customHeight="1" x14ac:dyDescent="0.2">
      <c r="A10" s="2"/>
      <c r="B10" s="36" t="str">
        <f>データ!$N$6</f>
        <v>-</v>
      </c>
      <c r="C10" s="36"/>
      <c r="D10" s="36"/>
      <c r="E10" s="36"/>
      <c r="F10" s="36"/>
      <c r="G10" s="36"/>
      <c r="H10" s="36"/>
      <c r="I10" s="36" t="str">
        <f>データ!$O$6</f>
        <v>該当数値なし</v>
      </c>
      <c r="J10" s="36"/>
      <c r="K10" s="36"/>
      <c r="L10" s="36"/>
      <c r="M10" s="36"/>
      <c r="N10" s="36"/>
      <c r="O10" s="36"/>
      <c r="P10" s="36">
        <f>データ!$P$6</f>
        <v>68.98</v>
      </c>
      <c r="Q10" s="36"/>
      <c r="R10" s="36"/>
      <c r="S10" s="36"/>
      <c r="T10" s="36"/>
      <c r="U10" s="36"/>
      <c r="V10" s="36"/>
      <c r="W10" s="66">
        <f>データ!$Q$6</f>
        <v>2497</v>
      </c>
      <c r="X10" s="66"/>
      <c r="Y10" s="66"/>
      <c r="Z10" s="66"/>
      <c r="AA10" s="66"/>
      <c r="AB10" s="66"/>
      <c r="AC10" s="66"/>
      <c r="AD10" s="2"/>
      <c r="AE10" s="2"/>
      <c r="AF10" s="2"/>
      <c r="AG10" s="2"/>
      <c r="AH10" s="2"/>
      <c r="AI10" s="2"/>
      <c r="AJ10" s="2"/>
      <c r="AK10" s="2"/>
      <c r="AL10" s="66">
        <f>データ!$U$6</f>
        <v>716</v>
      </c>
      <c r="AM10" s="66"/>
      <c r="AN10" s="66"/>
      <c r="AO10" s="66"/>
      <c r="AP10" s="66"/>
      <c r="AQ10" s="66"/>
      <c r="AR10" s="66"/>
      <c r="AS10" s="66"/>
      <c r="AT10" s="36">
        <f>データ!$V$6</f>
        <v>1.25</v>
      </c>
      <c r="AU10" s="36"/>
      <c r="AV10" s="36"/>
      <c r="AW10" s="36"/>
      <c r="AX10" s="36"/>
      <c r="AY10" s="36"/>
      <c r="AZ10" s="36"/>
      <c r="BA10" s="36"/>
      <c r="BB10" s="36">
        <f>データ!$W$6</f>
        <v>572.79999999999995</v>
      </c>
      <c r="BC10" s="36"/>
      <c r="BD10" s="36"/>
      <c r="BE10" s="36"/>
      <c r="BF10" s="36"/>
      <c r="BG10" s="36"/>
      <c r="BH10" s="36"/>
      <c r="BI10" s="36"/>
      <c r="BJ10" s="2"/>
      <c r="BK10" s="2"/>
      <c r="BL10" s="57" t="s">
        <v>21</v>
      </c>
      <c r="BM10" s="58"/>
      <c r="BN10" s="59" t="s">
        <v>22</v>
      </c>
      <c r="BO10" s="59"/>
      <c r="BP10" s="59"/>
      <c r="BQ10" s="59"/>
      <c r="BR10" s="59"/>
      <c r="BS10" s="59"/>
      <c r="BT10" s="59"/>
      <c r="BU10" s="59"/>
      <c r="BV10" s="59"/>
      <c r="BW10" s="59"/>
      <c r="BX10" s="59"/>
      <c r="BY10" s="6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2">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0" t="s">
        <v>25</v>
      </c>
      <c r="BM14" s="31"/>
      <c r="BN14" s="31"/>
      <c r="BO14" s="31"/>
      <c r="BP14" s="31"/>
      <c r="BQ14" s="31"/>
      <c r="BR14" s="31"/>
      <c r="BS14" s="31"/>
      <c r="BT14" s="31"/>
      <c r="BU14" s="31"/>
      <c r="BV14" s="31"/>
      <c r="BW14" s="31"/>
      <c r="BX14" s="31"/>
      <c r="BY14" s="31"/>
      <c r="BZ14" s="32"/>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115</v>
      </c>
      <c r="BM16" s="38"/>
      <c r="BN16" s="38"/>
      <c r="BO16" s="38"/>
      <c r="BP16" s="38"/>
      <c r="BQ16" s="38"/>
      <c r="BR16" s="38"/>
      <c r="BS16" s="38"/>
      <c r="BT16" s="38"/>
      <c r="BU16" s="38"/>
      <c r="BV16" s="38"/>
      <c r="BW16" s="38"/>
      <c r="BX16" s="38"/>
      <c r="BY16" s="38"/>
      <c r="BZ16" s="3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3" t="s">
        <v>114</v>
      </c>
      <c r="BM47" s="44"/>
      <c r="BN47" s="44"/>
      <c r="BO47" s="44"/>
      <c r="BP47" s="44"/>
      <c r="BQ47" s="44"/>
      <c r="BR47" s="44"/>
      <c r="BS47" s="44"/>
      <c r="BT47" s="44"/>
      <c r="BU47" s="44"/>
      <c r="BV47" s="44"/>
      <c r="BW47" s="44"/>
      <c r="BX47" s="44"/>
      <c r="BY47" s="44"/>
      <c r="BZ47" s="45"/>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3"/>
      <c r="BM48" s="44"/>
      <c r="BN48" s="44"/>
      <c r="BO48" s="44"/>
      <c r="BP48" s="44"/>
      <c r="BQ48" s="44"/>
      <c r="BR48" s="44"/>
      <c r="BS48" s="44"/>
      <c r="BT48" s="44"/>
      <c r="BU48" s="44"/>
      <c r="BV48" s="44"/>
      <c r="BW48" s="44"/>
      <c r="BX48" s="44"/>
      <c r="BY48" s="44"/>
      <c r="BZ48" s="45"/>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3"/>
      <c r="BM49" s="44"/>
      <c r="BN49" s="44"/>
      <c r="BO49" s="44"/>
      <c r="BP49" s="44"/>
      <c r="BQ49" s="44"/>
      <c r="BR49" s="44"/>
      <c r="BS49" s="44"/>
      <c r="BT49" s="44"/>
      <c r="BU49" s="44"/>
      <c r="BV49" s="44"/>
      <c r="BW49" s="44"/>
      <c r="BX49" s="44"/>
      <c r="BY49" s="44"/>
      <c r="BZ49" s="45"/>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3"/>
      <c r="BM50" s="44"/>
      <c r="BN50" s="44"/>
      <c r="BO50" s="44"/>
      <c r="BP50" s="44"/>
      <c r="BQ50" s="44"/>
      <c r="BR50" s="44"/>
      <c r="BS50" s="44"/>
      <c r="BT50" s="44"/>
      <c r="BU50" s="44"/>
      <c r="BV50" s="44"/>
      <c r="BW50" s="44"/>
      <c r="BX50" s="44"/>
      <c r="BY50" s="44"/>
      <c r="BZ50" s="45"/>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3"/>
      <c r="BM51" s="44"/>
      <c r="BN51" s="44"/>
      <c r="BO51" s="44"/>
      <c r="BP51" s="44"/>
      <c r="BQ51" s="44"/>
      <c r="BR51" s="44"/>
      <c r="BS51" s="44"/>
      <c r="BT51" s="44"/>
      <c r="BU51" s="44"/>
      <c r="BV51" s="44"/>
      <c r="BW51" s="44"/>
      <c r="BX51" s="44"/>
      <c r="BY51" s="44"/>
      <c r="BZ51" s="45"/>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3"/>
      <c r="BM52" s="44"/>
      <c r="BN52" s="44"/>
      <c r="BO52" s="44"/>
      <c r="BP52" s="44"/>
      <c r="BQ52" s="44"/>
      <c r="BR52" s="44"/>
      <c r="BS52" s="44"/>
      <c r="BT52" s="44"/>
      <c r="BU52" s="44"/>
      <c r="BV52" s="44"/>
      <c r="BW52" s="44"/>
      <c r="BX52" s="44"/>
      <c r="BY52" s="44"/>
      <c r="BZ52" s="45"/>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3"/>
      <c r="BM53" s="44"/>
      <c r="BN53" s="44"/>
      <c r="BO53" s="44"/>
      <c r="BP53" s="44"/>
      <c r="BQ53" s="44"/>
      <c r="BR53" s="44"/>
      <c r="BS53" s="44"/>
      <c r="BT53" s="44"/>
      <c r="BU53" s="44"/>
      <c r="BV53" s="44"/>
      <c r="BW53" s="44"/>
      <c r="BX53" s="44"/>
      <c r="BY53" s="44"/>
      <c r="BZ53" s="45"/>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3"/>
      <c r="BM54" s="44"/>
      <c r="BN54" s="44"/>
      <c r="BO54" s="44"/>
      <c r="BP54" s="44"/>
      <c r="BQ54" s="44"/>
      <c r="BR54" s="44"/>
      <c r="BS54" s="44"/>
      <c r="BT54" s="44"/>
      <c r="BU54" s="44"/>
      <c r="BV54" s="44"/>
      <c r="BW54" s="44"/>
      <c r="BX54" s="44"/>
      <c r="BY54" s="44"/>
      <c r="BZ54" s="45"/>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3"/>
      <c r="BM55" s="44"/>
      <c r="BN55" s="44"/>
      <c r="BO55" s="44"/>
      <c r="BP55" s="44"/>
      <c r="BQ55" s="44"/>
      <c r="BR55" s="44"/>
      <c r="BS55" s="44"/>
      <c r="BT55" s="44"/>
      <c r="BU55" s="44"/>
      <c r="BV55" s="44"/>
      <c r="BW55" s="44"/>
      <c r="BX55" s="44"/>
      <c r="BY55" s="44"/>
      <c r="BZ55" s="45"/>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3"/>
      <c r="BM56" s="44"/>
      <c r="BN56" s="44"/>
      <c r="BO56" s="44"/>
      <c r="BP56" s="44"/>
      <c r="BQ56" s="44"/>
      <c r="BR56" s="44"/>
      <c r="BS56" s="44"/>
      <c r="BT56" s="44"/>
      <c r="BU56" s="44"/>
      <c r="BV56" s="44"/>
      <c r="BW56" s="44"/>
      <c r="BX56" s="44"/>
      <c r="BY56" s="44"/>
      <c r="BZ56" s="45"/>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3"/>
      <c r="BM57" s="44"/>
      <c r="BN57" s="44"/>
      <c r="BO57" s="44"/>
      <c r="BP57" s="44"/>
      <c r="BQ57" s="44"/>
      <c r="BR57" s="44"/>
      <c r="BS57" s="44"/>
      <c r="BT57" s="44"/>
      <c r="BU57" s="44"/>
      <c r="BV57" s="44"/>
      <c r="BW57" s="44"/>
      <c r="BX57" s="44"/>
      <c r="BY57" s="44"/>
      <c r="BZ57" s="45"/>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3"/>
      <c r="BM58" s="44"/>
      <c r="BN58" s="44"/>
      <c r="BO58" s="44"/>
      <c r="BP58" s="44"/>
      <c r="BQ58" s="44"/>
      <c r="BR58" s="44"/>
      <c r="BS58" s="44"/>
      <c r="BT58" s="44"/>
      <c r="BU58" s="44"/>
      <c r="BV58" s="44"/>
      <c r="BW58" s="44"/>
      <c r="BX58" s="44"/>
      <c r="BY58" s="44"/>
      <c r="BZ58" s="45"/>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3"/>
      <c r="BM59" s="44"/>
      <c r="BN59" s="44"/>
      <c r="BO59" s="44"/>
      <c r="BP59" s="44"/>
      <c r="BQ59" s="44"/>
      <c r="BR59" s="44"/>
      <c r="BS59" s="44"/>
      <c r="BT59" s="44"/>
      <c r="BU59" s="44"/>
      <c r="BV59" s="44"/>
      <c r="BW59" s="44"/>
      <c r="BX59" s="44"/>
      <c r="BY59" s="44"/>
      <c r="BZ59" s="45"/>
    </row>
    <row r="60" spans="1:78" ht="13.5" customHeight="1" x14ac:dyDescent="0.2">
      <c r="A60" s="2"/>
      <c r="B60" s="49" t="s">
        <v>27</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3"/>
      <c r="BM62" s="44"/>
      <c r="BN62" s="44"/>
      <c r="BO62" s="44"/>
      <c r="BP62" s="44"/>
      <c r="BQ62" s="44"/>
      <c r="BR62" s="44"/>
      <c r="BS62" s="44"/>
      <c r="BT62" s="44"/>
      <c r="BU62" s="44"/>
      <c r="BV62" s="44"/>
      <c r="BW62" s="44"/>
      <c r="BX62" s="44"/>
      <c r="BY62" s="44"/>
      <c r="BZ62" s="45"/>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6"/>
      <c r="BM63" s="47"/>
      <c r="BN63" s="47"/>
      <c r="BO63" s="47"/>
      <c r="BP63" s="47"/>
      <c r="BQ63" s="47"/>
      <c r="BR63" s="47"/>
      <c r="BS63" s="47"/>
      <c r="BT63" s="47"/>
      <c r="BU63" s="47"/>
      <c r="BV63" s="47"/>
      <c r="BW63" s="47"/>
      <c r="BX63" s="47"/>
      <c r="BY63" s="47"/>
      <c r="BZ63" s="4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3" t="s">
        <v>116</v>
      </c>
      <c r="BM66" s="44"/>
      <c r="BN66" s="44"/>
      <c r="BO66" s="44"/>
      <c r="BP66" s="44"/>
      <c r="BQ66" s="44"/>
      <c r="BR66" s="44"/>
      <c r="BS66" s="44"/>
      <c r="BT66" s="44"/>
      <c r="BU66" s="44"/>
      <c r="BV66" s="44"/>
      <c r="BW66" s="44"/>
      <c r="BX66" s="44"/>
      <c r="BY66" s="44"/>
      <c r="BZ66" s="45"/>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3"/>
      <c r="BM67" s="44"/>
      <c r="BN67" s="44"/>
      <c r="BO67" s="44"/>
      <c r="BP67" s="44"/>
      <c r="BQ67" s="44"/>
      <c r="BR67" s="44"/>
      <c r="BS67" s="44"/>
      <c r="BT67" s="44"/>
      <c r="BU67" s="44"/>
      <c r="BV67" s="44"/>
      <c r="BW67" s="44"/>
      <c r="BX67" s="44"/>
      <c r="BY67" s="44"/>
      <c r="BZ67" s="45"/>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3"/>
      <c r="BM68" s="44"/>
      <c r="BN68" s="44"/>
      <c r="BO68" s="44"/>
      <c r="BP68" s="44"/>
      <c r="BQ68" s="44"/>
      <c r="BR68" s="44"/>
      <c r="BS68" s="44"/>
      <c r="BT68" s="44"/>
      <c r="BU68" s="44"/>
      <c r="BV68" s="44"/>
      <c r="BW68" s="44"/>
      <c r="BX68" s="44"/>
      <c r="BY68" s="44"/>
      <c r="BZ68" s="45"/>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3"/>
      <c r="BM69" s="44"/>
      <c r="BN69" s="44"/>
      <c r="BO69" s="44"/>
      <c r="BP69" s="44"/>
      <c r="BQ69" s="44"/>
      <c r="BR69" s="44"/>
      <c r="BS69" s="44"/>
      <c r="BT69" s="44"/>
      <c r="BU69" s="44"/>
      <c r="BV69" s="44"/>
      <c r="BW69" s="44"/>
      <c r="BX69" s="44"/>
      <c r="BY69" s="44"/>
      <c r="BZ69" s="45"/>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3"/>
      <c r="BM70" s="44"/>
      <c r="BN70" s="44"/>
      <c r="BO70" s="44"/>
      <c r="BP70" s="44"/>
      <c r="BQ70" s="44"/>
      <c r="BR70" s="44"/>
      <c r="BS70" s="44"/>
      <c r="BT70" s="44"/>
      <c r="BU70" s="44"/>
      <c r="BV70" s="44"/>
      <c r="BW70" s="44"/>
      <c r="BX70" s="44"/>
      <c r="BY70" s="44"/>
      <c r="BZ70" s="45"/>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3"/>
      <c r="BM71" s="44"/>
      <c r="BN71" s="44"/>
      <c r="BO71" s="44"/>
      <c r="BP71" s="44"/>
      <c r="BQ71" s="44"/>
      <c r="BR71" s="44"/>
      <c r="BS71" s="44"/>
      <c r="BT71" s="44"/>
      <c r="BU71" s="44"/>
      <c r="BV71" s="44"/>
      <c r="BW71" s="44"/>
      <c r="BX71" s="44"/>
      <c r="BY71" s="44"/>
      <c r="BZ71" s="45"/>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3"/>
      <c r="BM72" s="44"/>
      <c r="BN72" s="44"/>
      <c r="BO72" s="44"/>
      <c r="BP72" s="44"/>
      <c r="BQ72" s="44"/>
      <c r="BR72" s="44"/>
      <c r="BS72" s="44"/>
      <c r="BT72" s="44"/>
      <c r="BU72" s="44"/>
      <c r="BV72" s="44"/>
      <c r="BW72" s="44"/>
      <c r="BX72" s="44"/>
      <c r="BY72" s="44"/>
      <c r="BZ72" s="45"/>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3"/>
      <c r="BM73" s="44"/>
      <c r="BN73" s="44"/>
      <c r="BO73" s="44"/>
      <c r="BP73" s="44"/>
      <c r="BQ73" s="44"/>
      <c r="BR73" s="44"/>
      <c r="BS73" s="44"/>
      <c r="BT73" s="44"/>
      <c r="BU73" s="44"/>
      <c r="BV73" s="44"/>
      <c r="BW73" s="44"/>
      <c r="BX73" s="44"/>
      <c r="BY73" s="44"/>
      <c r="BZ73" s="45"/>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3"/>
      <c r="BM74" s="44"/>
      <c r="BN74" s="44"/>
      <c r="BO74" s="44"/>
      <c r="BP74" s="44"/>
      <c r="BQ74" s="44"/>
      <c r="BR74" s="44"/>
      <c r="BS74" s="44"/>
      <c r="BT74" s="44"/>
      <c r="BU74" s="44"/>
      <c r="BV74" s="44"/>
      <c r="BW74" s="44"/>
      <c r="BX74" s="44"/>
      <c r="BY74" s="44"/>
      <c r="BZ74" s="45"/>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3"/>
      <c r="BM75" s="44"/>
      <c r="BN75" s="44"/>
      <c r="BO75" s="44"/>
      <c r="BP75" s="44"/>
      <c r="BQ75" s="44"/>
      <c r="BR75" s="44"/>
      <c r="BS75" s="44"/>
      <c r="BT75" s="44"/>
      <c r="BU75" s="44"/>
      <c r="BV75" s="44"/>
      <c r="BW75" s="44"/>
      <c r="BX75" s="44"/>
      <c r="BY75" s="44"/>
      <c r="BZ75" s="45"/>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3"/>
      <c r="BM76" s="44"/>
      <c r="BN76" s="44"/>
      <c r="BO76" s="44"/>
      <c r="BP76" s="44"/>
      <c r="BQ76" s="44"/>
      <c r="BR76" s="44"/>
      <c r="BS76" s="44"/>
      <c r="BT76" s="44"/>
      <c r="BU76" s="44"/>
      <c r="BV76" s="44"/>
      <c r="BW76" s="44"/>
      <c r="BX76" s="44"/>
      <c r="BY76" s="44"/>
      <c r="BZ76" s="45"/>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3"/>
      <c r="BM77" s="44"/>
      <c r="BN77" s="44"/>
      <c r="BO77" s="44"/>
      <c r="BP77" s="44"/>
      <c r="BQ77" s="44"/>
      <c r="BR77" s="44"/>
      <c r="BS77" s="44"/>
      <c r="BT77" s="44"/>
      <c r="BU77" s="44"/>
      <c r="BV77" s="44"/>
      <c r="BW77" s="44"/>
      <c r="BX77" s="44"/>
      <c r="BY77" s="44"/>
      <c r="BZ77" s="45"/>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3"/>
      <c r="BM78" s="44"/>
      <c r="BN78" s="44"/>
      <c r="BO78" s="44"/>
      <c r="BP78" s="44"/>
      <c r="BQ78" s="44"/>
      <c r="BR78" s="44"/>
      <c r="BS78" s="44"/>
      <c r="BT78" s="44"/>
      <c r="BU78" s="44"/>
      <c r="BV78" s="44"/>
      <c r="BW78" s="44"/>
      <c r="BX78" s="44"/>
      <c r="BY78" s="44"/>
      <c r="BZ78" s="45"/>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3"/>
      <c r="BM79" s="44"/>
      <c r="BN79" s="44"/>
      <c r="BO79" s="44"/>
      <c r="BP79" s="44"/>
      <c r="BQ79" s="44"/>
      <c r="BR79" s="44"/>
      <c r="BS79" s="44"/>
      <c r="BT79" s="44"/>
      <c r="BU79" s="44"/>
      <c r="BV79" s="44"/>
      <c r="BW79" s="44"/>
      <c r="BX79" s="44"/>
      <c r="BY79" s="44"/>
      <c r="BZ79" s="45"/>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3"/>
      <c r="BM80" s="44"/>
      <c r="BN80" s="44"/>
      <c r="BO80" s="44"/>
      <c r="BP80" s="44"/>
      <c r="BQ80" s="44"/>
      <c r="BR80" s="44"/>
      <c r="BS80" s="44"/>
      <c r="BT80" s="44"/>
      <c r="BU80" s="44"/>
      <c r="BV80" s="44"/>
      <c r="BW80" s="44"/>
      <c r="BX80" s="44"/>
      <c r="BY80" s="44"/>
      <c r="BZ80" s="45"/>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3"/>
      <c r="BM81" s="44"/>
      <c r="BN81" s="44"/>
      <c r="BO81" s="44"/>
      <c r="BP81" s="44"/>
      <c r="BQ81" s="44"/>
      <c r="BR81" s="44"/>
      <c r="BS81" s="44"/>
      <c r="BT81" s="44"/>
      <c r="BU81" s="44"/>
      <c r="BV81" s="44"/>
      <c r="BW81" s="44"/>
      <c r="BX81" s="44"/>
      <c r="BY81" s="44"/>
      <c r="BZ81" s="45"/>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6"/>
      <c r="BM82" s="47"/>
      <c r="BN82" s="47"/>
      <c r="BO82" s="47"/>
      <c r="BP82" s="47"/>
      <c r="BQ82" s="47"/>
      <c r="BR82" s="47"/>
      <c r="BS82" s="47"/>
      <c r="BT82" s="47"/>
      <c r="BU82" s="47"/>
      <c r="BV82" s="47"/>
      <c r="BW82" s="47"/>
      <c r="BX82" s="47"/>
      <c r="BY82" s="47"/>
      <c r="BZ82" s="48"/>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41</v>
      </c>
      <c r="O85" s="13" t="str">
        <f>データ!EN6</f>
        <v>【0.52】</v>
      </c>
    </row>
  </sheetData>
  <sheetProtection algorithmName="SHA-512" hashValue="yWP+L7HQmfUA+Iejh00YqEktjnKXLFqDD8WqE8/v/6FG2rvL0pL+hY2HElQ5UNb2jEvrgWl4SGsnwop1qf0dRQ==" saltValue="8BUVYnWgN99sSB8U/Xewq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8" t="s">
        <v>52</v>
      </c>
      <c r="I3" s="79"/>
      <c r="J3" s="79"/>
      <c r="K3" s="79"/>
      <c r="L3" s="79"/>
      <c r="M3" s="79"/>
      <c r="N3" s="79"/>
      <c r="O3" s="79"/>
      <c r="P3" s="79"/>
      <c r="Q3" s="79"/>
      <c r="R3" s="79"/>
      <c r="S3" s="79"/>
      <c r="T3" s="79"/>
      <c r="U3" s="79"/>
      <c r="V3" s="79"/>
      <c r="W3" s="80"/>
      <c r="X3" s="84" t="s">
        <v>53</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27</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2">
      <c r="A4" s="15" t="s">
        <v>54</v>
      </c>
      <c r="B4" s="17"/>
      <c r="C4" s="17"/>
      <c r="D4" s="17"/>
      <c r="E4" s="17"/>
      <c r="F4" s="17"/>
      <c r="G4" s="17"/>
      <c r="H4" s="81"/>
      <c r="I4" s="82"/>
      <c r="J4" s="82"/>
      <c r="K4" s="82"/>
      <c r="L4" s="82"/>
      <c r="M4" s="82"/>
      <c r="N4" s="82"/>
      <c r="O4" s="82"/>
      <c r="P4" s="82"/>
      <c r="Q4" s="82"/>
      <c r="R4" s="82"/>
      <c r="S4" s="82"/>
      <c r="T4" s="82"/>
      <c r="U4" s="82"/>
      <c r="V4" s="82"/>
      <c r="W4" s="83"/>
      <c r="X4" s="77" t="s">
        <v>55</v>
      </c>
      <c r="Y4" s="77"/>
      <c r="Z4" s="77"/>
      <c r="AA4" s="77"/>
      <c r="AB4" s="77"/>
      <c r="AC4" s="77"/>
      <c r="AD4" s="77"/>
      <c r="AE4" s="77"/>
      <c r="AF4" s="77"/>
      <c r="AG4" s="77"/>
      <c r="AH4" s="77"/>
      <c r="AI4" s="77" t="s">
        <v>56</v>
      </c>
      <c r="AJ4" s="77"/>
      <c r="AK4" s="77"/>
      <c r="AL4" s="77"/>
      <c r="AM4" s="77"/>
      <c r="AN4" s="77"/>
      <c r="AO4" s="77"/>
      <c r="AP4" s="77"/>
      <c r="AQ4" s="77"/>
      <c r="AR4" s="77"/>
      <c r="AS4" s="77"/>
      <c r="AT4" s="77" t="s">
        <v>57</v>
      </c>
      <c r="AU4" s="77"/>
      <c r="AV4" s="77"/>
      <c r="AW4" s="77"/>
      <c r="AX4" s="77"/>
      <c r="AY4" s="77"/>
      <c r="AZ4" s="77"/>
      <c r="BA4" s="77"/>
      <c r="BB4" s="77"/>
      <c r="BC4" s="77"/>
      <c r="BD4" s="77"/>
      <c r="BE4" s="77" t="s">
        <v>58</v>
      </c>
      <c r="BF4" s="77"/>
      <c r="BG4" s="77"/>
      <c r="BH4" s="77"/>
      <c r="BI4" s="77"/>
      <c r="BJ4" s="77"/>
      <c r="BK4" s="77"/>
      <c r="BL4" s="77"/>
      <c r="BM4" s="77"/>
      <c r="BN4" s="77"/>
      <c r="BO4" s="77"/>
      <c r="BP4" s="77" t="s">
        <v>59</v>
      </c>
      <c r="BQ4" s="77"/>
      <c r="BR4" s="77"/>
      <c r="BS4" s="77"/>
      <c r="BT4" s="77"/>
      <c r="BU4" s="77"/>
      <c r="BV4" s="77"/>
      <c r="BW4" s="77"/>
      <c r="BX4" s="77"/>
      <c r="BY4" s="77"/>
      <c r="BZ4" s="77"/>
      <c r="CA4" s="77" t="s">
        <v>60</v>
      </c>
      <c r="CB4" s="77"/>
      <c r="CC4" s="77"/>
      <c r="CD4" s="77"/>
      <c r="CE4" s="77"/>
      <c r="CF4" s="77"/>
      <c r="CG4" s="77"/>
      <c r="CH4" s="77"/>
      <c r="CI4" s="77"/>
      <c r="CJ4" s="77"/>
      <c r="CK4" s="77"/>
      <c r="CL4" s="77" t="s">
        <v>61</v>
      </c>
      <c r="CM4" s="77"/>
      <c r="CN4" s="77"/>
      <c r="CO4" s="77"/>
      <c r="CP4" s="77"/>
      <c r="CQ4" s="77"/>
      <c r="CR4" s="77"/>
      <c r="CS4" s="77"/>
      <c r="CT4" s="77"/>
      <c r="CU4" s="77"/>
      <c r="CV4" s="77"/>
      <c r="CW4" s="77" t="s">
        <v>62</v>
      </c>
      <c r="CX4" s="77"/>
      <c r="CY4" s="77"/>
      <c r="CZ4" s="77"/>
      <c r="DA4" s="77"/>
      <c r="DB4" s="77"/>
      <c r="DC4" s="77"/>
      <c r="DD4" s="77"/>
      <c r="DE4" s="77"/>
      <c r="DF4" s="77"/>
      <c r="DG4" s="77"/>
      <c r="DH4" s="77" t="s">
        <v>63</v>
      </c>
      <c r="DI4" s="77"/>
      <c r="DJ4" s="77"/>
      <c r="DK4" s="77"/>
      <c r="DL4" s="77"/>
      <c r="DM4" s="77"/>
      <c r="DN4" s="77"/>
      <c r="DO4" s="77"/>
      <c r="DP4" s="77"/>
      <c r="DQ4" s="77"/>
      <c r="DR4" s="77"/>
      <c r="DS4" s="77" t="s">
        <v>64</v>
      </c>
      <c r="DT4" s="77"/>
      <c r="DU4" s="77"/>
      <c r="DV4" s="77"/>
      <c r="DW4" s="77"/>
      <c r="DX4" s="77"/>
      <c r="DY4" s="77"/>
      <c r="DZ4" s="77"/>
      <c r="EA4" s="77"/>
      <c r="EB4" s="77"/>
      <c r="EC4" s="77"/>
      <c r="ED4" s="77" t="s">
        <v>65</v>
      </c>
      <c r="EE4" s="77"/>
      <c r="EF4" s="77"/>
      <c r="EG4" s="77"/>
      <c r="EH4" s="77"/>
      <c r="EI4" s="77"/>
      <c r="EJ4" s="77"/>
      <c r="EK4" s="77"/>
      <c r="EL4" s="77"/>
      <c r="EM4" s="77"/>
      <c r="EN4" s="77"/>
    </row>
    <row r="5" spans="1:144" x14ac:dyDescent="0.2">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2">
      <c r="A6" s="15" t="s">
        <v>94</v>
      </c>
      <c r="B6" s="20">
        <f>B7</f>
        <v>2022</v>
      </c>
      <c r="C6" s="20">
        <f t="shared" ref="C6:W6" si="3">C7</f>
        <v>454036</v>
      </c>
      <c r="D6" s="20">
        <f t="shared" si="3"/>
        <v>47</v>
      </c>
      <c r="E6" s="20">
        <f t="shared" si="3"/>
        <v>1</v>
      </c>
      <c r="F6" s="20">
        <f t="shared" si="3"/>
        <v>0</v>
      </c>
      <c r="G6" s="20">
        <f t="shared" si="3"/>
        <v>0</v>
      </c>
      <c r="H6" s="20" t="str">
        <f t="shared" si="3"/>
        <v>宮崎県　西米良村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68.98</v>
      </c>
      <c r="Q6" s="21">
        <f t="shared" si="3"/>
        <v>2497</v>
      </c>
      <c r="R6" s="21">
        <f t="shared" si="3"/>
        <v>1073</v>
      </c>
      <c r="S6" s="21">
        <f t="shared" si="3"/>
        <v>271.51</v>
      </c>
      <c r="T6" s="21">
        <f t="shared" si="3"/>
        <v>3.95</v>
      </c>
      <c r="U6" s="21">
        <f t="shared" si="3"/>
        <v>716</v>
      </c>
      <c r="V6" s="21">
        <f t="shared" si="3"/>
        <v>1.25</v>
      </c>
      <c r="W6" s="21">
        <f t="shared" si="3"/>
        <v>572.79999999999995</v>
      </c>
      <c r="X6" s="22">
        <f>IF(X7="",NA(),X7)</f>
        <v>40.51</v>
      </c>
      <c r="Y6" s="22">
        <f t="shared" ref="Y6:AG6" si="4">IF(Y7="",NA(),Y7)</f>
        <v>42.7</v>
      </c>
      <c r="Z6" s="22">
        <f t="shared" si="4"/>
        <v>39.08</v>
      </c>
      <c r="AA6" s="22">
        <f t="shared" si="4"/>
        <v>42.94</v>
      </c>
      <c r="AB6" s="22">
        <f t="shared" si="4"/>
        <v>47.48</v>
      </c>
      <c r="AC6" s="22">
        <f t="shared" si="4"/>
        <v>73.25</v>
      </c>
      <c r="AD6" s="22">
        <f t="shared" si="4"/>
        <v>75.06</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3146.6</v>
      </c>
      <c r="BF6" s="22">
        <f t="shared" ref="BF6:BN6" si="7">IF(BF7="",NA(),BF7)</f>
        <v>2842.25</v>
      </c>
      <c r="BG6" s="22">
        <f t="shared" si="7"/>
        <v>2479.8200000000002</v>
      </c>
      <c r="BH6" s="22">
        <f t="shared" si="7"/>
        <v>2112.0700000000002</v>
      </c>
      <c r="BI6" s="22">
        <f t="shared" si="7"/>
        <v>1891.28</v>
      </c>
      <c r="BJ6" s="22">
        <f t="shared" si="7"/>
        <v>1274.21</v>
      </c>
      <c r="BK6" s="22">
        <f t="shared" si="7"/>
        <v>1183.92</v>
      </c>
      <c r="BL6" s="22">
        <f t="shared" si="7"/>
        <v>1128.72</v>
      </c>
      <c r="BM6" s="22">
        <f t="shared" si="7"/>
        <v>1125.25</v>
      </c>
      <c r="BN6" s="22">
        <f t="shared" si="7"/>
        <v>1157.05</v>
      </c>
      <c r="BO6" s="21" t="str">
        <f>IF(BO7="","",IF(BO7="-","【-】","【"&amp;SUBSTITUTE(TEXT(BO7,"#,##0.00"),"-","△")&amp;"】"))</f>
        <v>【982.48】</v>
      </c>
      <c r="BP6" s="22">
        <f>IF(BP7="",NA(),BP7)</f>
        <v>24.6</v>
      </c>
      <c r="BQ6" s="22">
        <f t="shared" ref="BQ6:BY6" si="8">IF(BQ7="",NA(),BQ7)</f>
        <v>24.18</v>
      </c>
      <c r="BR6" s="22">
        <f t="shared" si="8"/>
        <v>23.95</v>
      </c>
      <c r="BS6" s="22">
        <f t="shared" si="8"/>
        <v>16.48</v>
      </c>
      <c r="BT6" s="22">
        <f t="shared" si="8"/>
        <v>14.08</v>
      </c>
      <c r="BU6" s="22">
        <f t="shared" si="8"/>
        <v>41.25</v>
      </c>
      <c r="BV6" s="22">
        <f t="shared" si="8"/>
        <v>42.5</v>
      </c>
      <c r="BW6" s="22">
        <f t="shared" si="8"/>
        <v>41.84</v>
      </c>
      <c r="BX6" s="22">
        <f t="shared" si="8"/>
        <v>41.44</v>
      </c>
      <c r="BY6" s="22">
        <f t="shared" si="8"/>
        <v>37.65</v>
      </c>
      <c r="BZ6" s="21" t="str">
        <f>IF(BZ7="","",IF(BZ7="-","【-】","【"&amp;SUBSTITUTE(TEXT(BZ7,"#,##0.00"),"-","△")&amp;"】"))</f>
        <v>【50.61】</v>
      </c>
      <c r="CA6" s="22">
        <f>IF(CA7="",NA(),CA7)</f>
        <v>609.41999999999996</v>
      </c>
      <c r="CB6" s="22">
        <f t="shared" ref="CB6:CJ6" si="9">IF(CB7="",NA(),CB7)</f>
        <v>621.82000000000005</v>
      </c>
      <c r="CC6" s="22">
        <f t="shared" si="9"/>
        <v>643.96</v>
      </c>
      <c r="CD6" s="22">
        <f t="shared" si="9"/>
        <v>918.88</v>
      </c>
      <c r="CE6" s="22">
        <f t="shared" si="9"/>
        <v>1081.77</v>
      </c>
      <c r="CF6" s="22">
        <f t="shared" si="9"/>
        <v>383.25</v>
      </c>
      <c r="CG6" s="22">
        <f t="shared" si="9"/>
        <v>377.72</v>
      </c>
      <c r="CH6" s="22">
        <f t="shared" si="9"/>
        <v>390.47</v>
      </c>
      <c r="CI6" s="22">
        <f t="shared" si="9"/>
        <v>403.61</v>
      </c>
      <c r="CJ6" s="22">
        <f t="shared" si="9"/>
        <v>442.82</v>
      </c>
      <c r="CK6" s="21" t="str">
        <f>IF(CK7="","",IF(CK7="-","【-】","【"&amp;SUBSTITUTE(TEXT(CK7,"#,##0.00"),"-","△")&amp;"】"))</f>
        <v>【320.83】</v>
      </c>
      <c r="CL6" s="22">
        <f>IF(CL7="",NA(),CL7)</f>
        <v>96.96</v>
      </c>
      <c r="CM6" s="22">
        <f t="shared" ref="CM6:CU6" si="10">IF(CM7="",NA(),CM7)</f>
        <v>99.73</v>
      </c>
      <c r="CN6" s="22">
        <f t="shared" si="10"/>
        <v>99.62</v>
      </c>
      <c r="CO6" s="22">
        <f t="shared" si="10"/>
        <v>97.59</v>
      </c>
      <c r="CP6" s="22">
        <f t="shared" si="10"/>
        <v>127.81</v>
      </c>
      <c r="CQ6" s="22">
        <f t="shared" si="10"/>
        <v>48.26</v>
      </c>
      <c r="CR6" s="22">
        <f t="shared" si="10"/>
        <v>48.01</v>
      </c>
      <c r="CS6" s="22">
        <f t="shared" si="10"/>
        <v>49.08</v>
      </c>
      <c r="CT6" s="22">
        <f t="shared" si="10"/>
        <v>51.46</v>
      </c>
      <c r="CU6" s="22">
        <f t="shared" si="10"/>
        <v>51.84</v>
      </c>
      <c r="CV6" s="21" t="str">
        <f>IF(CV7="","",IF(CV7="-","【-】","【"&amp;SUBSTITUTE(TEXT(CV7,"#,##0.00"),"-","△")&amp;"】"))</f>
        <v>【56.15】</v>
      </c>
      <c r="CW6" s="22">
        <f>IF(CW7="",NA(),CW7)</f>
        <v>88.55</v>
      </c>
      <c r="CX6" s="22">
        <f t="shared" ref="CX6:DF6" si="11">IF(CX7="",NA(),CX7)</f>
        <v>86.02</v>
      </c>
      <c r="CY6" s="22">
        <f t="shared" si="11"/>
        <v>86.6</v>
      </c>
      <c r="CZ6" s="22">
        <f t="shared" si="11"/>
        <v>88.7</v>
      </c>
      <c r="DA6" s="22">
        <f t="shared" si="11"/>
        <v>66.63</v>
      </c>
      <c r="DB6" s="22">
        <f t="shared" si="11"/>
        <v>72.72</v>
      </c>
      <c r="DC6" s="22">
        <f t="shared" si="11"/>
        <v>72.75</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0.62</v>
      </c>
      <c r="EJ6" s="22">
        <f t="shared" si="14"/>
        <v>0.39</v>
      </c>
      <c r="EK6" s="22">
        <f t="shared" si="14"/>
        <v>0.61</v>
      </c>
      <c r="EL6" s="22">
        <f t="shared" si="14"/>
        <v>0.4</v>
      </c>
      <c r="EM6" s="22">
        <f t="shared" si="14"/>
        <v>0.59</v>
      </c>
      <c r="EN6" s="21" t="str">
        <f>IF(EN7="","",IF(EN7="-","【-】","【"&amp;SUBSTITUTE(TEXT(EN7,"#,##0.00"),"-","△")&amp;"】"))</f>
        <v>【0.52】</v>
      </c>
    </row>
    <row r="7" spans="1:144" s="23" customFormat="1" x14ac:dyDescent="0.2">
      <c r="A7" s="15"/>
      <c r="B7" s="24">
        <v>2022</v>
      </c>
      <c r="C7" s="24">
        <v>454036</v>
      </c>
      <c r="D7" s="24">
        <v>47</v>
      </c>
      <c r="E7" s="24">
        <v>1</v>
      </c>
      <c r="F7" s="24">
        <v>0</v>
      </c>
      <c r="G7" s="24">
        <v>0</v>
      </c>
      <c r="H7" s="24" t="s">
        <v>95</v>
      </c>
      <c r="I7" s="24" t="s">
        <v>96</v>
      </c>
      <c r="J7" s="24" t="s">
        <v>97</v>
      </c>
      <c r="K7" s="24" t="s">
        <v>98</v>
      </c>
      <c r="L7" s="24" t="s">
        <v>99</v>
      </c>
      <c r="M7" s="24" t="s">
        <v>100</v>
      </c>
      <c r="N7" s="25" t="s">
        <v>101</v>
      </c>
      <c r="O7" s="25" t="s">
        <v>102</v>
      </c>
      <c r="P7" s="25">
        <v>68.98</v>
      </c>
      <c r="Q7" s="25">
        <v>2497</v>
      </c>
      <c r="R7" s="25">
        <v>1073</v>
      </c>
      <c r="S7" s="25">
        <v>271.51</v>
      </c>
      <c r="T7" s="25">
        <v>3.95</v>
      </c>
      <c r="U7" s="25">
        <v>716</v>
      </c>
      <c r="V7" s="25">
        <v>1.25</v>
      </c>
      <c r="W7" s="25">
        <v>572.79999999999995</v>
      </c>
      <c r="X7" s="25">
        <v>40.51</v>
      </c>
      <c r="Y7" s="25">
        <v>42.7</v>
      </c>
      <c r="Z7" s="25">
        <v>39.08</v>
      </c>
      <c r="AA7" s="25">
        <v>42.94</v>
      </c>
      <c r="AB7" s="25">
        <v>47.48</v>
      </c>
      <c r="AC7" s="25">
        <v>73.25</v>
      </c>
      <c r="AD7" s="25">
        <v>75.06</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3146.6</v>
      </c>
      <c r="BF7" s="25">
        <v>2842.25</v>
      </c>
      <c r="BG7" s="25">
        <v>2479.8200000000002</v>
      </c>
      <c r="BH7" s="25">
        <v>2112.0700000000002</v>
      </c>
      <c r="BI7" s="25">
        <v>1891.28</v>
      </c>
      <c r="BJ7" s="25">
        <v>1274.21</v>
      </c>
      <c r="BK7" s="25">
        <v>1183.92</v>
      </c>
      <c r="BL7" s="25">
        <v>1128.72</v>
      </c>
      <c r="BM7" s="25">
        <v>1125.25</v>
      </c>
      <c r="BN7" s="25">
        <v>1157.05</v>
      </c>
      <c r="BO7" s="25">
        <v>982.48</v>
      </c>
      <c r="BP7" s="25">
        <v>24.6</v>
      </c>
      <c r="BQ7" s="25">
        <v>24.18</v>
      </c>
      <c r="BR7" s="25">
        <v>23.95</v>
      </c>
      <c r="BS7" s="25">
        <v>16.48</v>
      </c>
      <c r="BT7" s="25">
        <v>14.08</v>
      </c>
      <c r="BU7" s="25">
        <v>41.25</v>
      </c>
      <c r="BV7" s="25">
        <v>42.5</v>
      </c>
      <c r="BW7" s="25">
        <v>41.84</v>
      </c>
      <c r="BX7" s="25">
        <v>41.44</v>
      </c>
      <c r="BY7" s="25">
        <v>37.65</v>
      </c>
      <c r="BZ7" s="25">
        <v>50.61</v>
      </c>
      <c r="CA7" s="25">
        <v>609.41999999999996</v>
      </c>
      <c r="CB7" s="25">
        <v>621.82000000000005</v>
      </c>
      <c r="CC7" s="25">
        <v>643.96</v>
      </c>
      <c r="CD7" s="25">
        <v>918.88</v>
      </c>
      <c r="CE7" s="25">
        <v>1081.77</v>
      </c>
      <c r="CF7" s="25">
        <v>383.25</v>
      </c>
      <c r="CG7" s="25">
        <v>377.72</v>
      </c>
      <c r="CH7" s="25">
        <v>390.47</v>
      </c>
      <c r="CI7" s="25">
        <v>403.61</v>
      </c>
      <c r="CJ7" s="25">
        <v>442.82</v>
      </c>
      <c r="CK7" s="25">
        <v>320.83</v>
      </c>
      <c r="CL7" s="25">
        <v>96.96</v>
      </c>
      <c r="CM7" s="25">
        <v>99.73</v>
      </c>
      <c r="CN7" s="25">
        <v>99.62</v>
      </c>
      <c r="CO7" s="25">
        <v>97.59</v>
      </c>
      <c r="CP7" s="25">
        <v>127.81</v>
      </c>
      <c r="CQ7" s="25">
        <v>48.26</v>
      </c>
      <c r="CR7" s="25">
        <v>48.01</v>
      </c>
      <c r="CS7" s="25">
        <v>49.08</v>
      </c>
      <c r="CT7" s="25">
        <v>51.46</v>
      </c>
      <c r="CU7" s="25">
        <v>51.84</v>
      </c>
      <c r="CV7" s="25">
        <v>56.15</v>
      </c>
      <c r="CW7" s="25">
        <v>88.55</v>
      </c>
      <c r="CX7" s="25">
        <v>86.02</v>
      </c>
      <c r="CY7" s="25">
        <v>86.6</v>
      </c>
      <c r="CZ7" s="25">
        <v>88.7</v>
      </c>
      <c r="DA7" s="25">
        <v>66.63</v>
      </c>
      <c r="DB7" s="25">
        <v>72.72</v>
      </c>
      <c r="DC7" s="25">
        <v>72.75</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0.62</v>
      </c>
      <c r="EJ7" s="25">
        <v>0.39</v>
      </c>
      <c r="EK7" s="25">
        <v>0.61</v>
      </c>
      <c r="EL7" s="25">
        <v>0.4</v>
      </c>
      <c r="EM7" s="25">
        <v>0.59</v>
      </c>
      <c r="EN7" s="25">
        <v>0.52</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2">
      <c r="B11">
        <v>4</v>
      </c>
      <c r="C11">
        <v>3</v>
      </c>
      <c r="D11">
        <v>2</v>
      </c>
      <c r="E11">
        <v>1</v>
      </c>
      <c r="F11">
        <v>0</v>
      </c>
      <c r="G11" t="s">
        <v>108</v>
      </c>
    </row>
    <row r="12" spans="1:144" x14ac:dyDescent="0.2">
      <c r="B12">
        <v>1</v>
      </c>
      <c r="C12">
        <v>1</v>
      </c>
      <c r="D12">
        <v>2</v>
      </c>
      <c r="E12">
        <v>3</v>
      </c>
      <c r="F12">
        <v>4</v>
      </c>
      <c r="G12" t="s">
        <v>109</v>
      </c>
    </row>
    <row r="13" spans="1:144" x14ac:dyDescent="0.2">
      <c r="B13" t="s">
        <v>110</v>
      </c>
      <c r="C13" t="s">
        <v>111</v>
      </c>
      <c r="D13" t="s">
        <v>112</v>
      </c>
      <c r="E13" t="s">
        <v>111</v>
      </c>
      <c r="F13" t="s">
        <v>111</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益元 佑輔</cp:lastModifiedBy>
  <cp:lastPrinted>2024-01-31T07:57:31Z</cp:lastPrinted>
  <dcterms:created xsi:type="dcterms:W3CDTF">2023-12-05T01:07:45Z</dcterms:created>
  <dcterms:modified xsi:type="dcterms:W3CDTF">2024-02-28T23:40:15Z</dcterms:modified>
  <cp:category/>
</cp:coreProperties>
</file>