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2法非適用\01簡易水道事業\"/>
    </mc:Choice>
  </mc:AlternateContent>
  <xr:revisionPtr revIDLastSave="0" documentId="13_ncr:1_{30A0DEBE-BDBE-49F0-AEA6-900DFDB500DB}" xr6:coauthVersionLast="47" xr6:coauthVersionMax="47" xr10:uidLastSave="{00000000-0000-0000-0000-000000000000}"/>
  <workbookProtection workbookAlgorithmName="SHA-512" workbookHashValue="ik8cKfBL/j1zx2vM3J5HHEnNnhbIIJ4d02p70NjrvoVN/bwRTOsspExDqBdExyvEDsgczcG9iTQuAgvCja2Eog==" workbookSaltValue="nkXyAvS0EKQTg+Oi9trljg=="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M6" i="5"/>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BB10" i="4"/>
  <c r="AT10" i="4"/>
  <c r="AL10" i="4"/>
  <c r="W10" i="4"/>
  <c r="B10" i="4"/>
  <c r="AT8" i="4"/>
  <c r="AL8" i="4"/>
  <c r="AD8" i="4"/>
  <c r="I8" i="4"/>
  <c r="B8"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<sst xmlns="http://schemas.openxmlformats.org/spreadsheetml/2006/main" count="233" uniqueCount="117">
  <si>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</si>
  <si>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</si>
  <si>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</si>
  <si>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</si>
  <si>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</si>
  <si>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</si>
  <si>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</si>
  <si>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</si>
  <si>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</si>
  <si>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</si>
  <si>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</si>
  <si>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</si>
  <si>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</si>
  <si>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</si>
  <si>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</si>
  <si>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</si>
  <si>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</si>
  <si>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</si>
  <si>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</si>
  <si>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</si>
  <si>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</si>
  <si>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</si>
  <si>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</si>
  <si>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</si>
  <si>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</si>
  <si>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</si>
  <si>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</si>
  <si>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</si>
  <si>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</si>
  <si>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</si>
  <si>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</si>
  <si>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</si>
  <si>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</si>
  <si>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</si>
  <si>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</si>
  <si>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</si>
  <si>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</si>
  <si>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</si>
  <si>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</si>
  <si>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</si>
  <si>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</si>
  <si>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</si>
  <si>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</si>
  <si>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</si>
  <si>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</si>
  <si>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</si>
  <si>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</si>
  <si>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</si>
  <si>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</si>
  <si>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</si>
  <si>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</si>
  <si>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</si>
  <si>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</si>
  <si>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</si>
  <si>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</si>
  <si>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</si>
  <si>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</si>
  <si>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</si>
  <si>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</si>
  <si>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</si>
  <si>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</si>
  <si>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</si>
  <si>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</si>
  <si>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</si>
  <si>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</si>
  <si>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</si>
  <si>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</si>
  <si>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</si>
  <si>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</si>
  <si>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</si>
  <si>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</si>
  <si>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</si>
  <si>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</si>
  <si>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</si>
  <si>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</si>
  <si>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</si>
  <si>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</si>
  <si>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</si>
  <si>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</si>
  <si>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</si>
  <si>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</si>
  <si>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</si>
  <si>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</si>
  <si>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</si>
  <si>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</si>
  <si>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</si>
  <si>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</si>
  <si>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</si>
  <si>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</si>
  <si>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</si>
  <si>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</si>
  <si>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</si>
  <si>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</si>
  <si>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</si>
  <si>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</si>
  <si>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</si>
  <si>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木城町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</si>
  <si>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</si>
  <si>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</si>
  <si>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</si>
  <si>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</si>
  <si>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</si>
  <si>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</si>
  <si>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</si>
  <si>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</si>
  <si>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</si>
  <si>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</si>
  <si>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</si>
  <si>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</si>
  <si>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</si>
  <si>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</si>
  <si>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</si>
  <si>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</si>
  <si>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</si>
  <si>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「③管路更新率」道路改良工事による布設替が完了したため、令和４年度は0％です。
　耐用年数を経過した管路はありませんが、今後も施設管理や漏水対策を定期的に実施し、更新計画に基づき、計画的に更新を行います。</t>
    <phoneticPr fontId="4"/>
  </si>
  <si>
    <t>　「①収益的収支比率」は、令和４年度は法適化のための打切りを行った事により収入の一部が収益計上出来ていません。その為、収支比率が低下しました。給水収益はほぼ横ばいであり、一般会計からの繰入金により経営は保たれているといえます。今後は、更新費用の財源確保、料金改正等の検討も必要となってきます。
　「④企業債残高対給水収益比率」については、平均を大幅に下回っていますが、今後予想される、設備更新等により起債が増える可能性があります。
　「⑤料金回収率」は、給水原価の増加により昨年度より減少していますが平均以上で推移しています。しかし、長期的に考えると適正な料金体制の見直しを検討する必要があります。令和５年度に経営戦略を見直し、令和６年度より料金等審議会において適正な料金等について審議を行う予定です。
　「⑦施設利用率」は、給水人口の減少などにより、施設利用率の低下が見られます。今後は、給水人口の推移を考慮し、規模の縮小など経営の効率性について検討する必要があります。
　「⑧有収率」は、漏水箇所の特定を行い修繕を行っていることで平均値より高く推移しています。今後も、漏水対策を実施し、有収率向上に努めていきます。</t>
    <rPh sb="13" eb="15">
      <t>レイワ</t>
    </rPh>
    <rPh sb="16" eb="18">
      <t>ネンド</t>
    </rPh>
    <rPh sb="19" eb="22">
      <t>ホウテキカ</t>
    </rPh>
    <rPh sb="30" eb="31">
      <t>オコナ</t>
    </rPh>
    <rPh sb="33" eb="34">
      <t>コト</t>
    </rPh>
    <rPh sb="37" eb="39">
      <t>シュウニュウ</t>
    </rPh>
    <rPh sb="40" eb="42">
      <t>イチブ</t>
    </rPh>
    <rPh sb="43" eb="47">
      <t>シュウエキケイジョウ</t>
    </rPh>
    <rPh sb="47" eb="49">
      <t>デキ</t>
    </rPh>
    <rPh sb="57" eb="58">
      <t>タメ</t>
    </rPh>
    <rPh sb="59" eb="63">
      <t>シュウシヒリツ</t>
    </rPh>
    <rPh sb="64" eb="66">
      <t>テイカ</t>
    </rPh>
    <rPh sb="78" eb="79">
      <t>ヨコ</t>
    </rPh>
    <rPh sb="229" eb="233">
      <t>キュウスイゲンカ</t>
    </rPh>
    <rPh sb="234" eb="236">
      <t>ゾウカ</t>
    </rPh>
    <rPh sb="316" eb="318">
      <t>レイワ</t>
    </rPh>
    <rPh sb="319" eb="321">
      <t>ネンド</t>
    </rPh>
    <rPh sb="492" eb="494">
      <t>タイサク</t>
    </rPh>
    <phoneticPr fontId="4"/>
  </si>
  <si>
    <t>　本町は有収率や料金回収率等平均以上で推移しており、良好な経営状態と言えます。しかし、長期的に考えると、水道施設設備更新計画を基に計画的な更新が必要となります。限られた財源の中で経営の健全性・効率性を高めるためには、今後も継続して給水原価を考慮した適切な料金水準について検討する必要があります。
　平成３０年度から経営戦略を基に料金等審議会で料金改定について審議を行った結果、令和２年度より改定を行いました。
　令和５年度は経営戦略の改定を行い、新料金での経営状況と公営企業会計移行後の計画を作成する予定です。令和６年度以降には料金等審議会において適正な料金等について再度審議を行う予定にしています。</t>
    <rPh sb="217" eb="219">
      <t>カイテイ</t>
    </rPh>
    <rPh sb="220" eb="221">
      <t>オコナ</t>
    </rPh>
    <rPh sb="223" eb="226">
      <t>シンリョウキン</t>
    </rPh>
    <rPh sb="228" eb="230">
      <t>ケイエイ</t>
    </rPh>
    <rPh sb="230" eb="232">
      <t>ジョウキョウ</t>
    </rPh>
    <rPh sb="233" eb="239">
      <t>コウエイキギョウカイケイ</t>
    </rPh>
    <rPh sb="239" eb="242">
      <t>イコウゴ</t>
    </rPh>
    <rPh sb="243" eb="245">
      <t>ケイカク</t>
    </rPh>
    <rPh sb="246" eb="248">
      <t>サクセイ</t>
    </rPh>
    <rPh sb="250" eb="252">
      <t>ヨテイ</t>
    </rPh>
    <rPh sb="284" eb="285">
      <t>サイ</t>
    </rPh>
    <rPh sb="285" eb="286">
      <t>ド</t>
    </rPh>
    <rPh sb="291" eb="29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</si>
</sst>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0.37</c:v>
                </c:pt>
                <c:pt idx="1">
                  <c:v>0.36</c:v>
                </c:pt>
                <c:pt idx="2">
                  <c:v>0.23</c:v>
                </c:pt>
                <c:pt idx="3" formatCode="#,##0.00;&quot;△&quot;#,##0.00">
                  <c:v>0</c:v>
                </c:pt>
                <c:pt idx="4" formatCode="#,##0.00;&quot;△&quot;#,##0.00">
                  <c:v>0</c:v>
                </c:pt>
              </c:numCache>
            </c:numRef>
          </c:val>
          <c:extLst>
            <c:ext xmlns:c16="http://schemas.microsoft.com/office/drawing/2014/chart" uri="{C3380CC4-5D6E-409C-BE32-E72D297353CC}">
              <c16:uniqueId val="{00000000-76D6-4F14-AA84-DBACC64629C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76D6-4F14-AA84-DBACC64629C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61.81</c:v>
                </c:pt>
                <c:pt idx="1">
                  <c:v>62.33</c:v>
                </c:pt>
                <c:pt idx="2">
                  <c:v>60.23</c:v>
                </c:pt>
                <c:pt idx="3">
                  <c:v>65.930000000000007</c:v>
                </c:pt>
                <c:pt idx="4">
                  <c:v>65.81</c:v>
                </c:pt>
              </c:numCache>
            </c:numRef>
          </c:val>
          <c:extLst>
            <c:ext xmlns:c16="http://schemas.microsoft.com/office/drawing/2014/chart" uri="{C3380CC4-5D6E-409C-BE32-E72D297353CC}">
              <c16:uniqueId val="{00000000-6B26-40C2-888D-2860BC380DD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6B26-40C2-888D-2860BC380DD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94.53</c:v>
                </c:pt>
                <c:pt idx="1">
                  <c:v>92.29</c:v>
                </c:pt>
                <c:pt idx="2">
                  <c:v>94.52</c:v>
                </c:pt>
                <c:pt idx="3">
                  <c:v>86.43</c:v>
                </c:pt>
                <c:pt idx="4">
                  <c:v>87.19</c:v>
                </c:pt>
              </c:numCache>
            </c:numRef>
          </c:val>
          <c:extLst>
            <c:ext xmlns:c16="http://schemas.microsoft.com/office/drawing/2014/chart" uri="{C3380CC4-5D6E-409C-BE32-E72D297353CC}">
              <c16:uniqueId val="{00000000-23EF-4759-A8B5-A54F6FDB920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23EF-4759-A8B5-A54F6FDB920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132.61000000000001</c:v>
                </c:pt>
                <c:pt idx="1">
                  <c:v>146.91999999999999</c:v>
                </c:pt>
                <c:pt idx="2">
                  <c:v>156.74</c:v>
                </c:pt>
                <c:pt idx="3">
                  <c:v>159.12</c:v>
                </c:pt>
                <c:pt idx="4">
                  <c:v>123.24</c:v>
                </c:pt>
              </c:numCache>
            </c:numRef>
          </c:val>
          <c:extLst>
            <c:ext xmlns:c16="http://schemas.microsoft.com/office/drawing/2014/chart" uri="{C3380CC4-5D6E-409C-BE32-E72D297353CC}">
              <c16:uniqueId val="{00000000-6C26-48BD-86FF-75D33A6D5B9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6C26-48BD-86FF-75D33A6D5B9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12-43C8-983E-00B8E71F867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12-43C8-983E-00B8E71F867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60-4986-B0F6-8D51AAB9D9C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60-4986-B0F6-8D51AAB9D9C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5F-4A74-BE57-ED8F2E0BAF9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5F-4A74-BE57-ED8F2E0BAF9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5E-4722-840A-3B4FBDD3D90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5E-4722-840A-3B4FBDD3D90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261.56</c:v>
                </c:pt>
                <c:pt idx="1">
                  <c:v>253.24</c:v>
                </c:pt>
                <c:pt idx="2">
                  <c:v>302.77</c:v>
                </c:pt>
                <c:pt idx="3">
                  <c:v>332.53</c:v>
                </c:pt>
                <c:pt idx="4">
                  <c:v>310.26</c:v>
                </c:pt>
              </c:numCache>
            </c:numRef>
          </c:val>
          <c:extLst>
            <c:ext xmlns:c16="http://schemas.microsoft.com/office/drawing/2014/chart" uri="{C3380CC4-5D6E-409C-BE32-E72D297353CC}">
              <c16:uniqueId val="{00000000-AA3B-4C5C-84E7-FCDEA92D5B6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AA3B-4C5C-84E7-FCDEA92D5B6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122.3</c:v>
                </c:pt>
                <c:pt idx="1">
                  <c:v>134.41999999999999</c:v>
                </c:pt>
                <c:pt idx="2">
                  <c:v>143.41999999999999</c:v>
                </c:pt>
                <c:pt idx="3">
                  <c:v>132.88</c:v>
                </c:pt>
                <c:pt idx="4">
                  <c:v>116.65</c:v>
                </c:pt>
              </c:numCache>
            </c:numRef>
          </c:val>
          <c:extLst>
            <c:ext xmlns:c16="http://schemas.microsoft.com/office/drawing/2014/chart" uri="{C3380CC4-5D6E-409C-BE32-E72D297353CC}">
              <c16:uniqueId val="{00000000-7202-49A3-A8A5-2D5D5765AE0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7202-49A3-A8A5-2D5D5765AE0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147.41999999999999</c:v>
                </c:pt>
                <c:pt idx="1">
                  <c:v>134.72999999999999</c:v>
                </c:pt>
                <c:pt idx="2">
                  <c:v>135.71</c:v>
                </c:pt>
                <c:pt idx="3">
                  <c:v>146.87</c:v>
                </c:pt>
                <c:pt idx="4">
                  <c:v>165.39</c:v>
                </c:pt>
              </c:numCache>
            </c:numRef>
          </c:val>
          <c:extLst>
            <c:ext xmlns:c16="http://schemas.microsoft.com/office/drawing/2014/chart" uri="{C3380CC4-5D6E-409C-BE32-E72D297353CC}">
              <c16:uniqueId val="{00000000-2F0F-466E-8C89-ADD2D24CF72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2F0F-466E-8C89-ADD2D24CF72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7" zoomScale="80" zoomScaleNormal="8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木城町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4908</v>
      </c>
      <c r="AM8" s="37"/>
      <c r="AN8" s="37"/>
      <c r="AO8" s="37"/>
      <c r="AP8" s="37"/>
      <c r="AQ8" s="37"/>
      <c r="AR8" s="37"/>
      <c r="AS8" s="37"/>
      <c r="AT8" s="38">
        <f>データ!$S$6</f>
        <v>145.96</v>
      </c>
      <c r="AU8" s="38"/>
      <c r="AV8" s="38"/>
      <c r="AW8" s="38"/>
      <c r="AX8" s="38"/>
      <c r="AY8" s="38"/>
      <c r="AZ8" s="38"/>
      <c r="BA8" s="38"/>
      <c r="BB8" s="38">
        <f>データ!$T$6</f>
        <v>33.630000000000003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89.41</v>
      </c>
      <c r="Q10" s="38"/>
      <c r="R10" s="38"/>
      <c r="S10" s="38"/>
      <c r="T10" s="38"/>
      <c r="U10" s="38"/>
      <c r="V10" s="38"/>
      <c r="W10" s="37">
        <f>データ!$Q$6</f>
        <v>3608</v>
      </c>
      <c r="X10" s="37"/>
      <c r="Y10" s="37"/>
      <c r="Z10" s="37"/>
      <c r="AA10" s="37"/>
      <c r="AB10" s="37"/>
      <c r="AC10" s="37"/>
      <c r="AD10" s="2"/>
      <c r="AE10" s="2"/>
      <c r="AF10" s="2"/>
      <c r="AG10" s="2"/>
      <c r="AH10" s="2"/>
      <c r="AI10" s="2"/>
      <c r="AJ10" s="2"/>
      <c r="AK10" s="2"/>
      <c r="AL10" s="37">
        <f>データ!$U$6</f>
        <v>4347</v>
      </c>
      <c r="AM10" s="37"/>
      <c r="AN10" s="37"/>
      <c r="AO10" s="37"/>
      <c r="AP10" s="37"/>
      <c r="AQ10" s="37"/>
      <c r="AR10" s="37"/>
      <c r="AS10" s="37"/>
      <c r="AT10" s="38">
        <f>データ!$V$6</f>
        <v>25.7</v>
      </c>
      <c r="AU10" s="38"/>
      <c r="AV10" s="38"/>
      <c r="AW10" s="38"/>
      <c r="AX10" s="38"/>
      <c r="AY10" s="38"/>
      <c r="AZ10" s="38"/>
      <c r="BA10" s="38"/>
      <c r="BB10" s="38">
        <f>データ!$W$6</f>
        <v>169.14</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wegWl98GgVRl5CR6fooYIkL4IbFMGHdBsZKqzyXChKZQRStkmgIGKNXAq2yH7wo5cpTAkB9sKzhuROGTbCRKAQ==" saltValue="jq8uEFENqsgCqpFCGDvgt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454044</v>
      </c>
      <c r="D6" s="20">
        <f t="shared" si="3"/>
        <v>47</v>
      </c>
      <c r="E6" s="20">
        <f t="shared" si="3"/>
        <v>1</v>
      </c>
      <c r="F6" s="20">
        <f t="shared" si="3"/>
        <v>0</v>
      </c>
      <c r="G6" s="20">
        <f t="shared" si="3"/>
        <v>0</v>
      </c>
      <c r="H6" s="20" t="str">
        <f t="shared" si="3"/>
        <v>宮崎県　木城町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89.41</v>
      </c>
      <c r="Q6" s="21">
        <f t="shared" si="3"/>
        <v>3608</v>
      </c>
      <c r="R6" s="21">
        <f t="shared" si="3"/>
        <v>4908</v>
      </c>
      <c r="S6" s="21">
        <f t="shared" si="3"/>
        <v>145.96</v>
      </c>
      <c r="T6" s="21">
        <f t="shared" si="3"/>
        <v>33.630000000000003</v>
      </c>
      <c r="U6" s="21">
        <f t="shared" si="3"/>
        <v>4347</v>
      </c>
      <c r="V6" s="21">
        <f t="shared" si="3"/>
        <v>25.7</v>
      </c>
      <c r="W6" s="21">
        <f t="shared" si="3"/>
        <v>169.14</v>
      </c>
      <c r="X6" s="22">
        <f>IF(X7="",NA(),X7)</f>
        <v>132.61000000000001</v>
      </c>
      <c r="Y6" s="22">
        <f t="shared" ref="Y6:AG6" si="4">IF(Y7="",NA(),Y7)</f>
        <v>146.91999999999999</v>
      </c>
      <c r="Z6" s="22">
        <f t="shared" si="4"/>
        <v>156.74</v>
      </c>
      <c r="AA6" s="22">
        <f t="shared" si="4"/>
        <v>159.12</v>
      </c>
      <c r="AB6" s="22">
        <f t="shared" si="4"/>
        <v>123.24</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261.56</v>
      </c>
      <c r="BF6" s="22">
        <f t="shared" ref="BF6:BN6" si="7">IF(BF7="",NA(),BF7)</f>
        <v>253.24</v>
      </c>
      <c r="BG6" s="22">
        <f t="shared" si="7"/>
        <v>302.77</v>
      </c>
      <c r="BH6" s="22">
        <f t="shared" si="7"/>
        <v>332.53</v>
      </c>
      <c r="BI6" s="22">
        <f t="shared" si="7"/>
        <v>310.26</v>
      </c>
      <c r="BJ6" s="22">
        <f t="shared" si="7"/>
        <v>1007.7</v>
      </c>
      <c r="BK6" s="22">
        <f t="shared" si="7"/>
        <v>1018.52</v>
      </c>
      <c r="BL6" s="22">
        <f t="shared" si="7"/>
        <v>949.61</v>
      </c>
      <c r="BM6" s="22">
        <f t="shared" si="7"/>
        <v>918.84</v>
      </c>
      <c r="BN6" s="22">
        <f t="shared" si="7"/>
        <v>955.49</v>
      </c>
      <c r="BO6" s="21" t="str">
        <f>IF(BO7="","",IF(BO7="-","【-】","【"&amp;SUBSTITUTE(TEXT(BO7,"#,##0.00"),"-","△")&amp;"】"))</f>
        <v>【982.48】</v>
      </c>
      <c r="BP6" s="22">
        <f>IF(BP7="",NA(),BP7)</f>
        <v>122.3</v>
      </c>
      <c r="BQ6" s="22">
        <f t="shared" ref="BQ6:BY6" si="8">IF(BQ7="",NA(),BQ7)</f>
        <v>134.41999999999999</v>
      </c>
      <c r="BR6" s="22">
        <f t="shared" si="8"/>
        <v>143.41999999999999</v>
      </c>
      <c r="BS6" s="22">
        <f t="shared" si="8"/>
        <v>132.88</v>
      </c>
      <c r="BT6" s="22">
        <f t="shared" si="8"/>
        <v>116.65</v>
      </c>
      <c r="BU6" s="22">
        <f t="shared" si="8"/>
        <v>59.22</v>
      </c>
      <c r="BV6" s="22">
        <f t="shared" si="8"/>
        <v>58.79</v>
      </c>
      <c r="BW6" s="22">
        <f t="shared" si="8"/>
        <v>58.41</v>
      </c>
      <c r="BX6" s="22">
        <f t="shared" si="8"/>
        <v>58.27</v>
      </c>
      <c r="BY6" s="22">
        <f t="shared" si="8"/>
        <v>55.15</v>
      </c>
      <c r="BZ6" s="21" t="str">
        <f>IF(BZ7="","",IF(BZ7="-","【-】","【"&amp;SUBSTITUTE(TEXT(BZ7,"#,##0.00"),"-","△")&amp;"】"))</f>
        <v>【50.61】</v>
      </c>
      <c r="CA6" s="22">
        <f>IF(CA7="",NA(),CA7)</f>
        <v>147.41999999999999</v>
      </c>
      <c r="CB6" s="22">
        <f t="shared" ref="CB6:CJ6" si="9">IF(CB7="",NA(),CB7)</f>
        <v>134.72999999999999</v>
      </c>
      <c r="CC6" s="22">
        <f t="shared" si="9"/>
        <v>135.71</v>
      </c>
      <c r="CD6" s="22">
        <f t="shared" si="9"/>
        <v>146.87</v>
      </c>
      <c r="CE6" s="22">
        <f t="shared" si="9"/>
        <v>165.39</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61.81</v>
      </c>
      <c r="CM6" s="22">
        <f t="shared" ref="CM6:CU6" si="10">IF(CM7="",NA(),CM7)</f>
        <v>62.33</v>
      </c>
      <c r="CN6" s="22">
        <f t="shared" si="10"/>
        <v>60.23</v>
      </c>
      <c r="CO6" s="22">
        <f t="shared" si="10"/>
        <v>65.930000000000007</v>
      </c>
      <c r="CP6" s="22">
        <f t="shared" si="10"/>
        <v>65.81</v>
      </c>
      <c r="CQ6" s="22">
        <f t="shared" si="10"/>
        <v>56.76</v>
      </c>
      <c r="CR6" s="22">
        <f t="shared" si="10"/>
        <v>56.04</v>
      </c>
      <c r="CS6" s="22">
        <f t="shared" si="10"/>
        <v>58.52</v>
      </c>
      <c r="CT6" s="22">
        <f t="shared" si="10"/>
        <v>58.88</v>
      </c>
      <c r="CU6" s="22">
        <f t="shared" si="10"/>
        <v>58.16</v>
      </c>
      <c r="CV6" s="21" t="str">
        <f>IF(CV7="","",IF(CV7="-","【-】","【"&amp;SUBSTITUTE(TEXT(CV7,"#,##0.00"),"-","△")&amp;"】"))</f>
        <v>【56.15】</v>
      </c>
      <c r="CW6" s="22">
        <f>IF(CW7="",NA(),CW7)</f>
        <v>94.53</v>
      </c>
      <c r="CX6" s="22">
        <f t="shared" ref="CX6:DF6" si="11">IF(CX7="",NA(),CX7)</f>
        <v>92.29</v>
      </c>
      <c r="CY6" s="22">
        <f t="shared" si="11"/>
        <v>94.52</v>
      </c>
      <c r="CZ6" s="22">
        <f t="shared" si="11"/>
        <v>86.43</v>
      </c>
      <c r="DA6" s="22">
        <f t="shared" si="11"/>
        <v>87.19</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0.37</v>
      </c>
      <c r="EE6" s="22">
        <f t="shared" ref="EE6:EM6" si="14">IF(EE7="",NA(),EE7)</f>
        <v>0.36</v>
      </c>
      <c r="EF6" s="22">
        <f t="shared" si="14"/>
        <v>0.23</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2">
      <c r="A7" s="15"/>
      <c r="B7" s="24">
        <v>2022</v>
      </c>
      <c r="C7" s="24">
        <v>454044</v>
      </c>
      <c r="D7" s="24">
        <v>47</v>
      </c>
      <c r="E7" s="24">
        <v>1</v>
      </c>
      <c r="F7" s="24">
        <v>0</v>
      </c>
      <c r="G7" s="24">
        <v>0</v>
      </c>
      <c r="H7" s="24" t="s">
        <v>96</v>
      </c>
      <c r="I7" s="24" t="s">
        <v>97</v>
      </c>
      <c r="J7" s="24" t="s">
        <v>98</v>
      </c>
      <c r="K7" s="24" t="s">
        <v>99</v>
      </c>
      <c r="L7" s="24" t="s">
        <v>100</v>
      </c>
      <c r="M7" s="24" t="s">
        <v>101</v>
      </c>
      <c r="N7" s="25" t="s">
        <v>102</v>
      </c>
      <c r="O7" s="25" t="s">
        <v>103</v>
      </c>
      <c r="P7" s="25">
        <v>89.41</v>
      </c>
      <c r="Q7" s="25">
        <v>3608</v>
      </c>
      <c r="R7" s="25">
        <v>4908</v>
      </c>
      <c r="S7" s="25">
        <v>145.96</v>
      </c>
      <c r="T7" s="25">
        <v>33.630000000000003</v>
      </c>
      <c r="U7" s="25">
        <v>4347</v>
      </c>
      <c r="V7" s="25">
        <v>25.7</v>
      </c>
      <c r="W7" s="25">
        <v>169.14</v>
      </c>
      <c r="X7" s="25">
        <v>132.61000000000001</v>
      </c>
      <c r="Y7" s="25">
        <v>146.91999999999999</v>
      </c>
      <c r="Z7" s="25">
        <v>156.74</v>
      </c>
      <c r="AA7" s="25">
        <v>159.12</v>
      </c>
      <c r="AB7" s="25">
        <v>123.24</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261.56</v>
      </c>
      <c r="BF7" s="25">
        <v>253.24</v>
      </c>
      <c r="BG7" s="25">
        <v>302.77</v>
      </c>
      <c r="BH7" s="25">
        <v>332.53</v>
      </c>
      <c r="BI7" s="25">
        <v>310.26</v>
      </c>
      <c r="BJ7" s="25">
        <v>1007.7</v>
      </c>
      <c r="BK7" s="25">
        <v>1018.52</v>
      </c>
      <c r="BL7" s="25">
        <v>949.61</v>
      </c>
      <c r="BM7" s="25">
        <v>918.84</v>
      </c>
      <c r="BN7" s="25">
        <v>955.49</v>
      </c>
      <c r="BO7" s="25">
        <v>982.48</v>
      </c>
      <c r="BP7" s="25">
        <v>122.3</v>
      </c>
      <c r="BQ7" s="25">
        <v>134.41999999999999</v>
      </c>
      <c r="BR7" s="25">
        <v>143.41999999999999</v>
      </c>
      <c r="BS7" s="25">
        <v>132.88</v>
      </c>
      <c r="BT7" s="25">
        <v>116.65</v>
      </c>
      <c r="BU7" s="25">
        <v>59.22</v>
      </c>
      <c r="BV7" s="25">
        <v>58.79</v>
      </c>
      <c r="BW7" s="25">
        <v>58.41</v>
      </c>
      <c r="BX7" s="25">
        <v>58.27</v>
      </c>
      <c r="BY7" s="25">
        <v>55.15</v>
      </c>
      <c r="BZ7" s="25">
        <v>50.61</v>
      </c>
      <c r="CA7" s="25">
        <v>147.41999999999999</v>
      </c>
      <c r="CB7" s="25">
        <v>134.72999999999999</v>
      </c>
      <c r="CC7" s="25">
        <v>135.71</v>
      </c>
      <c r="CD7" s="25">
        <v>146.87</v>
      </c>
      <c r="CE7" s="25">
        <v>165.39</v>
      </c>
      <c r="CF7" s="25">
        <v>292.89999999999998</v>
      </c>
      <c r="CG7" s="25">
        <v>298.25</v>
      </c>
      <c r="CH7" s="25">
        <v>303.27999999999997</v>
      </c>
      <c r="CI7" s="25">
        <v>303.81</v>
      </c>
      <c r="CJ7" s="25">
        <v>310.26</v>
      </c>
      <c r="CK7" s="25">
        <v>320.83</v>
      </c>
      <c r="CL7" s="25">
        <v>61.81</v>
      </c>
      <c r="CM7" s="25">
        <v>62.33</v>
      </c>
      <c r="CN7" s="25">
        <v>60.23</v>
      </c>
      <c r="CO7" s="25">
        <v>65.930000000000007</v>
      </c>
      <c r="CP7" s="25">
        <v>65.81</v>
      </c>
      <c r="CQ7" s="25">
        <v>56.76</v>
      </c>
      <c r="CR7" s="25">
        <v>56.04</v>
      </c>
      <c r="CS7" s="25">
        <v>58.52</v>
      </c>
      <c r="CT7" s="25">
        <v>58.88</v>
      </c>
      <c r="CU7" s="25">
        <v>58.16</v>
      </c>
      <c r="CV7" s="25">
        <v>56.15</v>
      </c>
      <c r="CW7" s="25">
        <v>94.53</v>
      </c>
      <c r="CX7" s="25">
        <v>92.29</v>
      </c>
      <c r="CY7" s="25">
        <v>94.52</v>
      </c>
      <c r="CZ7" s="25">
        <v>86.43</v>
      </c>
      <c r="DA7" s="25">
        <v>87.19</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0.37</v>
      </c>
      <c r="EE7" s="25">
        <v>0.36</v>
      </c>
      <c r="EF7" s="25">
        <v>0.23</v>
      </c>
      <c r="EG7" s="25">
        <v>0</v>
      </c>
      <c r="EH7" s="25">
        <v>0</v>
      </c>
      <c r="EI7" s="25">
        <v>0.53</v>
      </c>
      <c r="EJ7" s="25">
        <v>0.71</v>
      </c>
      <c r="EK7" s="25">
        <v>0.72</v>
      </c>
      <c r="EL7" s="25">
        <v>0.71</v>
      </c>
      <c r="EM7" s="25">
        <v>0.55000000000000004</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益元 佑輔</cp:lastModifiedBy>
  <dcterms:created xsi:type="dcterms:W3CDTF">2023-12-05T01:07:46Z</dcterms:created>
  <dcterms:modified xsi:type="dcterms:W3CDTF">2024-02-22T07:35:00Z</dcterms:modified>
  <cp:category/>
</cp:coreProperties>
</file>