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2法非適用\01簡易水道事業\"/>
    </mc:Choice>
  </mc:AlternateContent>
  <xr:revisionPtr revIDLastSave="0" documentId="13_ncr:1_{085844DA-F8DA-4B5C-BAC0-4B4EA4036677}" xr6:coauthVersionLast="47" xr6:coauthVersionMax="47" xr10:uidLastSave="{00000000-0000-0000-0000-000000000000}"/>
  <workbookProtection workbookAlgorithmName="SHA-512" workbookHashValue="3a3V8ODO+rOc8j4C9FfYVyjQxJR3c3cDF74dl8rR0my0XH5Qn2+BsQYPk8JhqttDmZvKE9+Ub+mpQ4+uo3bb0A==" workbookSaltValue="Ne/pkpzKK4bWGr/nTKH7+Q=="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H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<sst xmlns="http://schemas.openxmlformats.org/spreadsheetml/2006/main" count="233" uniqueCount="114">
  <si>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</si>
  <si>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</si>
  <si>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</si>
  <si>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</si>
  <si>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</si>
  <si>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</si>
  <si>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t>⑧有収率(％)</t>
  </si>
  <si>
    <t>経営比較分析表（令和4年度決算）</t>
    <rPh sb="8" eb="10">
      <t>レイワ</t>
    </rPh>
    <rPh sb="11" eb="13">
      <t>ネンド</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</si>
  <si>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</si>
  <si>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</si>
  <si>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</si>
  <si>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</si>
  <si>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</si>
  <si>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</si>
  <si>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</si>
  <si>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</si>
  <si>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</si>
  <si>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</si>
  <si>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</si>
  <si>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</si>
  <si>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</si>
  <si>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</si>
  <si>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</si>
  <si>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</si>
  <si>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</si>
  <si>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</si>
  <si>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</si>
  <si>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</si>
  <si>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</si>
  <si>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</si>
  <si>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</si>
  <si>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</si>
  <si>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</si>
  <si>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</si>
  <si>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</si>
  <si>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</si>
  <si>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</si>
  <si>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</si>
  <si>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</si>
  <si>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</si>
  <si>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</si>
  <si>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</si>
  <si>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</si>
  <si>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</si>
  <si>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</si>
  <si>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</si>
  <si>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</si>
  <si>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</si>
  <si>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</si>
  <si>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</si>
  <si>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</si>
  <si>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</si>
  <si>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</si>
  <si>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</si>
  <si>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</si>
  <si>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</si>
  <si>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</si>
  <si>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</si>
  <si>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</si>
  <si>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</si>
  <si>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</si>
  <si>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</si>
  <si>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</si>
  <si>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</si>
  <si>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</si>
  <si>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</si>
  <si>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</si>
  <si>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</si>
  <si>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</si>
  <si>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</si>
  <si>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</si>
  <si>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</si>
  <si>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</si>
  <si>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</si>
  <si>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</si>
  <si>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</si>
  <si>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</si>
  <si>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</si>
  <si>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</si>
  <si>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</si>
  <si>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</si>
  <si>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</si>
  <si>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</si>
  <si>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</si>
  <si>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</si>
  <si>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　管理している施設数が多いが、人員が少ないため、維持管理の多くを外部委託している。そのため人件費が上がると維持管理費に影響するため、今後維持管理費を削減していくことは難しいと推測される。令和６年度から公営企業会計法適用化へと移行するが、他会計からの繰入金なしでは経営が出来ない状況は続くと見込まれる。水道料金の見直しも含めてさらに厳しく経営改善に取り組まなければならない。
平成31年３月経営戦略策定済み。</t>
    <rPh sb="1" eb="3">
      <t>カンリ</t>
    </rPh>
    <rPh sb="7" eb="9">
      <t>シセツ</t>
    </rPh>
    <rPh sb="9" eb="10">
      <t>スウ</t>
    </rPh>
    <rPh sb="11" eb="12">
      <t>オオ</t>
    </rPh>
    <rPh sb="15" eb="17">
      <t>ジンイン</t>
    </rPh>
    <rPh sb="18" eb="19">
      <t>スク</t>
    </rPh>
    <rPh sb="24" eb="28">
      <t>イジカンリ</t>
    </rPh>
    <rPh sb="29" eb="30">
      <t>オオ</t>
    </rPh>
    <rPh sb="32" eb="34">
      <t>ガイブ</t>
    </rPh>
    <rPh sb="34" eb="36">
      <t>イタク</t>
    </rPh>
    <rPh sb="45" eb="48">
      <t>ジンケンヒ</t>
    </rPh>
    <rPh sb="49" eb="50">
      <t>ア</t>
    </rPh>
    <rPh sb="53" eb="58">
      <t>イジカンリヒ</t>
    </rPh>
    <rPh sb="59" eb="61">
      <t>エイキョウ</t>
    </rPh>
    <rPh sb="66" eb="68">
      <t>コンゴ</t>
    </rPh>
    <rPh sb="68" eb="73">
      <t>イジカンリヒ</t>
    </rPh>
    <rPh sb="74" eb="76">
      <t>サクゲン</t>
    </rPh>
    <rPh sb="83" eb="84">
      <t>ムズカ</t>
    </rPh>
    <rPh sb="87" eb="89">
      <t>スイソク</t>
    </rPh>
    <rPh sb="93" eb="95">
      <t>レイワ</t>
    </rPh>
    <rPh sb="96" eb="98">
      <t>ネンド</t>
    </rPh>
    <rPh sb="100" eb="106">
      <t>コウエイキギョウカイケイ</t>
    </rPh>
    <rPh sb="106" eb="110">
      <t>ホウテキヨウカ</t>
    </rPh>
    <rPh sb="112" eb="114">
      <t>イコウ</t>
    </rPh>
    <rPh sb="118" eb="121">
      <t>タカイケイ</t>
    </rPh>
    <rPh sb="124" eb="127">
      <t>クリイレキン</t>
    </rPh>
    <rPh sb="131" eb="133">
      <t>ケイエイ</t>
    </rPh>
    <rPh sb="134" eb="136">
      <t>デキ</t>
    </rPh>
    <rPh sb="138" eb="140">
      <t>ジョウキョウ</t>
    </rPh>
    <rPh sb="141" eb="142">
      <t>ツヅ</t>
    </rPh>
    <rPh sb="144" eb="146">
      <t>ミコ</t>
    </rPh>
    <rPh sb="150" eb="152">
      <t>スイドウ</t>
    </rPh>
    <rPh sb="152" eb="154">
      <t>リョウキン</t>
    </rPh>
    <rPh sb="155" eb="157">
      <t>ミナオ</t>
    </rPh>
    <rPh sb="159" eb="160">
      <t>フク</t>
    </rPh>
    <rPh sb="165" eb="166">
      <t>キビ</t>
    </rPh>
    <rPh sb="168" eb="172">
      <t>ケイエイカイゼン</t>
    </rPh>
    <rPh sb="173" eb="174">
      <t>ト</t>
    </rPh>
    <rPh sb="175" eb="176">
      <t>ク</t>
    </rPh>
    <rPh sb="187" eb="189">
      <t>ヘイセイ</t>
    </rPh>
    <rPh sb="191" eb="192">
      <t>ネン</t>
    </rPh>
    <rPh sb="193" eb="194">
      <t>ガツ</t>
    </rPh>
    <rPh sb="194" eb="198">
      <t>ケイエイセンリャク</t>
    </rPh>
    <rPh sb="198" eb="201">
      <t>サクテイズ</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</si>
  <si>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</si>
  <si>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</si>
  <si>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</si>
  <si>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</si>
  <si>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</si>
  <si>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</si>
  <si>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</si>
  <si>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</si>
  <si>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</si>
  <si>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</si>
  <si>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宮崎県　美郷町</t>
  </si>
  <si>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</si>
  <si>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</si>
  <si>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</si>
  <si>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</si>
  <si>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</si>
  <si>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</si>
  <si>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</si>
  <si>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</si>
  <si>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</si>
  <si>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</si>
  <si>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</si>
  <si>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</si>
  <si>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</si>
  <si>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</si>
  <si>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</si>
  <si>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収益的収支比率は60.83％となり、依然として低い数値となっている。一般会計からの繰入金に依存している経営は変わらない。人件費が上がるにつれて委託料等の経費は膨らみ、経費削減が難しい状況である。
④企業債残高対給水収益比率は、類似団体と比較して低い数値となっているが、現在公営企業会計法適用へ移行準備しており、固定資産等の整理も行っている。施設の老朽化も進んでおり、必要な施設の更新を見極めて経営改善を図っていく必要がある。
⑤料金回収率は39.79％と低い。令和４年度は５ヶ月間の水道料金の減免を実施したため、一般会計からの繰入金で収入不足を補った。
⑥給水原価は類似団体と比較して低い数値で推移しているが、引き続き人口減少を見据えた維持管理費の削減に取組んでいかなければならない。
⑦施設利用率は類似団体と比較して高い数値で推移しているが、人口減少が加速するに伴い低下していくと推測され、ダウンサイジングも視野に入れ維持管理を行っていく必要がある。
⑧有収率は高い数値で推移しており、今後とも漏水等の原因を早期に特定し、有収率の向上に努めていかなければならない。</t>
    <rPh sb="1" eb="4">
      <t>シュウエキテキ</t>
    </rPh>
    <rPh sb="4" eb="8">
      <t>シュウシヒリツ</t>
    </rPh>
    <rPh sb="19" eb="21">
      <t>イゼン</t>
    </rPh>
    <rPh sb="24" eb="25">
      <t>ヒク</t>
    </rPh>
    <rPh sb="26" eb="28">
      <t>スウチ</t>
    </rPh>
    <rPh sb="35" eb="39">
      <t>イッパンカイケイ</t>
    </rPh>
    <rPh sb="42" eb="45">
      <t>クリイレキン</t>
    </rPh>
    <rPh sb="46" eb="48">
      <t>イゾン</t>
    </rPh>
    <rPh sb="52" eb="54">
      <t>ケイエイ</t>
    </rPh>
    <rPh sb="55" eb="56">
      <t>カ</t>
    </rPh>
    <rPh sb="61" eb="64">
      <t>ジンケンヒ</t>
    </rPh>
    <rPh sb="65" eb="66">
      <t>ア</t>
    </rPh>
    <rPh sb="72" eb="75">
      <t>イタクリョウ</t>
    </rPh>
    <rPh sb="75" eb="76">
      <t>トウ</t>
    </rPh>
    <rPh sb="77" eb="79">
      <t>ケイヒ</t>
    </rPh>
    <rPh sb="80" eb="81">
      <t>フク</t>
    </rPh>
    <rPh sb="84" eb="88">
      <t>ケイヒサクゲン</t>
    </rPh>
    <rPh sb="89" eb="90">
      <t>ムズカ</t>
    </rPh>
    <rPh sb="92" eb="94">
      <t>ジョウキョウ</t>
    </rPh>
    <rPh sb="101" eb="104">
      <t>キギョウサイ</t>
    </rPh>
    <rPh sb="104" eb="106">
      <t>ザンダカ</t>
    </rPh>
    <rPh sb="106" eb="107">
      <t>タイ</t>
    </rPh>
    <rPh sb="107" eb="113">
      <t>キュウスイシュウエキヒリツ</t>
    </rPh>
    <rPh sb="115" eb="119">
      <t>ルイジダンタイ</t>
    </rPh>
    <rPh sb="120" eb="122">
      <t>ヒカク</t>
    </rPh>
    <rPh sb="124" eb="125">
      <t>ヒク</t>
    </rPh>
    <rPh sb="126" eb="128">
      <t>スウチ</t>
    </rPh>
    <rPh sb="136" eb="138">
      <t>ゲンザイ</t>
    </rPh>
    <rPh sb="138" eb="144">
      <t>コウエイキギョウカイケイ</t>
    </rPh>
    <rPh sb="144" eb="147">
      <t>ホウテキヨウ</t>
    </rPh>
    <rPh sb="148" eb="150">
      <t>イコウ</t>
    </rPh>
    <rPh sb="150" eb="152">
      <t>ジュンビ</t>
    </rPh>
    <rPh sb="157" eb="162">
      <t>コテイシサントウ</t>
    </rPh>
    <rPh sb="163" eb="165">
      <t>セイリ</t>
    </rPh>
    <rPh sb="166" eb="167">
      <t>オコナ</t>
    </rPh>
    <rPh sb="172" eb="174">
      <t>シセツ</t>
    </rPh>
    <rPh sb="175" eb="178">
      <t>ロウキュウカ</t>
    </rPh>
    <rPh sb="179" eb="180">
      <t>スス</t>
    </rPh>
    <rPh sb="185" eb="187">
      <t>ヒツヨウ</t>
    </rPh>
    <rPh sb="188" eb="190">
      <t>シセツ</t>
    </rPh>
    <rPh sb="191" eb="193">
      <t>コウシン</t>
    </rPh>
    <rPh sb="194" eb="196">
      <t>ミキワ</t>
    </rPh>
    <rPh sb="198" eb="202">
      <t>ケイエイカイゼン</t>
    </rPh>
    <rPh sb="203" eb="204">
      <t>ハカ</t>
    </rPh>
    <rPh sb="208" eb="210">
      <t>ヒツヨウ</t>
    </rPh>
    <rPh sb="217" eb="222">
      <t>リョウキンカイシュウリツ</t>
    </rPh>
    <rPh sb="230" eb="231">
      <t>ヒク</t>
    </rPh>
    <rPh sb="233" eb="235">
      <t>レイワ</t>
    </rPh>
    <rPh sb="236" eb="238">
      <t>ネンド</t>
    </rPh>
    <rPh sb="241" eb="243">
      <t>ゲツカン</t>
    </rPh>
    <rPh sb="244" eb="248">
      <t>スイドウリョウキン</t>
    </rPh>
    <rPh sb="249" eb="251">
      <t>ゲンメン</t>
    </rPh>
    <rPh sb="252" eb="254">
      <t>ジッシ</t>
    </rPh>
    <rPh sb="259" eb="263">
      <t>イッパンカイケイ</t>
    </rPh>
    <rPh sb="266" eb="269">
      <t>クリイレキン</t>
    </rPh>
    <rPh sb="270" eb="274">
      <t>シュウニュウブソク</t>
    </rPh>
    <rPh sb="275" eb="276">
      <t>オギナ</t>
    </rPh>
    <rPh sb="282" eb="286">
      <t>キュウスイゲンカ</t>
    </rPh>
    <rPh sb="287" eb="291">
      <t>ルイジダンタイ</t>
    </rPh>
    <rPh sb="292" eb="294">
      <t>ヒカク</t>
    </rPh>
    <rPh sb="296" eb="297">
      <t>ヒク</t>
    </rPh>
    <rPh sb="298" eb="300">
      <t>スウチ</t>
    </rPh>
    <rPh sb="301" eb="303">
      <t>スイイ</t>
    </rPh>
    <rPh sb="309" eb="310">
      <t>ヒ</t>
    </rPh>
    <rPh sb="311" eb="312">
      <t>ツヅ</t>
    </rPh>
    <rPh sb="313" eb="317">
      <t>ジンコウゲンショウ</t>
    </rPh>
    <rPh sb="318" eb="320">
      <t>ミス</t>
    </rPh>
    <rPh sb="322" eb="327">
      <t>イジカンリヒ</t>
    </rPh>
    <rPh sb="328" eb="330">
      <t>サクゲン</t>
    </rPh>
    <rPh sb="331" eb="333">
      <t>トリク</t>
    </rPh>
    <rPh sb="349" eb="351">
      <t>シセツ</t>
    </rPh>
    <rPh sb="351" eb="354">
      <t>リヨウリツ</t>
    </rPh>
    <rPh sb="355" eb="359">
      <t>ルイジダンタイ</t>
    </rPh>
    <rPh sb="360" eb="362">
      <t>ヒカク</t>
    </rPh>
    <rPh sb="364" eb="365">
      <t>タカ</t>
    </rPh>
    <rPh sb="366" eb="368">
      <t>スウチ</t>
    </rPh>
    <rPh sb="369" eb="371">
      <t>スイイ</t>
    </rPh>
    <rPh sb="377" eb="381">
      <t>ジンコウゲンショウ</t>
    </rPh>
    <rPh sb="382" eb="384">
      <t>カソク</t>
    </rPh>
    <rPh sb="387" eb="388">
      <t>トモナ</t>
    </rPh>
    <rPh sb="389" eb="391">
      <t>テイカ</t>
    </rPh>
    <rPh sb="396" eb="398">
      <t>スイソク</t>
    </rPh>
    <rPh sb="410" eb="412">
      <t>シヤ</t>
    </rPh>
    <rPh sb="413" eb="414">
      <t>イ</t>
    </rPh>
    <rPh sb="415" eb="419">
      <t>イジカンリ</t>
    </rPh>
    <rPh sb="420" eb="421">
      <t>オコナ</t>
    </rPh>
    <rPh sb="425" eb="427">
      <t>ヒツヨウ</t>
    </rPh>
    <rPh sb="434" eb="437">
      <t>ユウシュウリツ</t>
    </rPh>
    <rPh sb="438" eb="439">
      <t>タカ</t>
    </rPh>
    <rPh sb="440" eb="442">
      <t>スウチ</t>
    </rPh>
    <rPh sb="443" eb="445">
      <t>スイイ</t>
    </rPh>
    <rPh sb="450" eb="452">
      <t>コンゴ</t>
    </rPh>
    <rPh sb="454" eb="456">
      <t>ロウスイ</t>
    </rPh>
    <rPh sb="456" eb="457">
      <t>トウ</t>
    </rPh>
    <rPh sb="458" eb="460">
      <t>ゲンイン</t>
    </rPh>
    <rPh sb="461" eb="463">
      <t>ソウキ</t>
    </rPh>
    <rPh sb="464" eb="466">
      <t>トクテイ</t>
    </rPh>
    <rPh sb="468" eb="471">
      <t>ユウシュウリツ</t>
    </rPh>
    <rPh sb="472" eb="474">
      <t>コウジョウ</t>
    </rPh>
    <rPh sb="475" eb="476">
      <t>ツト</t>
    </rPh>
    <phoneticPr fontId="1"/>
  </si>
  <si>
    <t>③公営企業会計の適用を進めており、固定資産の整理を行っている。施設数も多く、老朽化も進んでいる為、今後は老朽化の状況を見極めて計画的に更新を行っていかなければならない。</t>
    <rPh sb="1" eb="7">
      <t>コウエイキギョウカイケイ</t>
    </rPh>
    <rPh sb="8" eb="10">
      <t>テキヨウ</t>
    </rPh>
    <rPh sb="11" eb="12">
      <t>スス</t>
    </rPh>
    <rPh sb="17" eb="21">
      <t>コテイシサン</t>
    </rPh>
    <rPh sb="22" eb="24">
      <t>セイリ</t>
    </rPh>
    <rPh sb="25" eb="26">
      <t>オコナ</t>
    </rPh>
    <rPh sb="31" eb="34">
      <t>シセツスウ</t>
    </rPh>
    <rPh sb="35" eb="36">
      <t>オオ</t>
    </rPh>
    <rPh sb="38" eb="41">
      <t>ロウキュウカ</t>
    </rPh>
    <rPh sb="42" eb="43">
      <t>スス</t>
    </rPh>
    <rPh sb="47" eb="48">
      <t>タメ</t>
    </rPh>
    <rPh sb="49" eb="51">
      <t>コンゴ</t>
    </rPh>
    <rPh sb="52" eb="55">
      <t>ロウキュウカ</t>
    </rPh>
    <rPh sb="56" eb="58">
      <t>ジョウキョウ</t>
    </rPh>
    <rPh sb="59" eb="61">
      <t>ミキワ</t>
    </rPh>
    <rPh sb="63" eb="66">
      <t>ケイカクテキ</t>
    </rPh>
    <rPh sb="67" eb="69">
      <t>コウシン</t>
    </rPh>
    <rPh sb="70" eb="7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</si>
</sst>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H&quot;yy"/>
    <numFmt numFmtId="177" formatCode="&quot;R&quot;dd"/>
    <numFmt numFmtId="178" formatCode="#,##0.00;&quot;△&quot;#,##0.00"/>
    <numFmt numFmtId="179" formatCode="#,##0.00;&quot;△&quot;#,##0.00;&quot;-&quot;"/>
    <numFmt numFmtId="180" formatCode="#,##0;&quot;△&quot;#,##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6" fillId="0" borderId="0" xfId="0" applyFont="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79" fontId="0" fillId="5" borderId="2" xfId="1" applyNumberFormat="1" applyFont="1" applyFill="1" applyBorder="1" applyAlignment="1">
      <alignment vertical="center" shrinkToFit="1"/>
    </xf>
    <xf numFmtId="40" fontId="0" fillId="0" borderId="0" xfId="0" applyNumberFormat="1">
      <alignment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74-4D17-B037-19B1AC8850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BC74-4D17-B037-19B1AC8850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54" l="0.70000000000000062" r="0.70000000000000062" t="0.7500000000000135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72</c:v>
                </c:pt>
                <c:pt idx="1">
                  <c:v>70.33</c:v>
                </c:pt>
                <c:pt idx="2">
                  <c:v>70.41</c:v>
                </c:pt>
                <c:pt idx="3">
                  <c:v>67.099999999999994</c:v>
                </c:pt>
                <c:pt idx="4">
                  <c:v>65.459999999999994</c:v>
                </c:pt>
              </c:numCache>
            </c:numRef>
          </c:val>
          <c:extLst>
            <c:ext xmlns:c16="http://schemas.microsoft.com/office/drawing/2014/chart" uri="{C3380CC4-5D6E-409C-BE32-E72D297353CC}">
              <c16:uniqueId val="{00000000-75EC-488A-9D2B-53A5DD8D438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75EC-488A-9D2B-53A5DD8D438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87.51</c:v>
                </c:pt>
                <c:pt idx="1">
                  <c:v>87.72</c:v>
                </c:pt>
                <c:pt idx="2">
                  <c:v>87.72</c:v>
                </c:pt>
                <c:pt idx="3">
                  <c:v>87.7</c:v>
                </c:pt>
                <c:pt idx="4">
                  <c:v>87.7</c:v>
                </c:pt>
              </c:numCache>
            </c:numRef>
          </c:val>
          <c:extLst>
            <c:ext xmlns:c16="http://schemas.microsoft.com/office/drawing/2014/chart" uri="{C3380CC4-5D6E-409C-BE32-E72D297353CC}">
              <c16:uniqueId val="{00000000-00FD-47D3-8B03-02BC4C10CC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00FD-47D3-8B03-02BC4C10CC5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66.41</c:v>
                </c:pt>
                <c:pt idx="1">
                  <c:v>58.96</c:v>
                </c:pt>
                <c:pt idx="2">
                  <c:v>67.28</c:v>
                </c:pt>
                <c:pt idx="3">
                  <c:v>63.91</c:v>
                </c:pt>
                <c:pt idx="4">
                  <c:v>60.83</c:v>
                </c:pt>
              </c:numCache>
            </c:numRef>
          </c:val>
          <c:extLst>
            <c:ext xmlns:c16="http://schemas.microsoft.com/office/drawing/2014/chart" uri="{C3380CC4-5D6E-409C-BE32-E72D297353CC}">
              <c16:uniqueId val="{00000000-6DF6-4094-AB57-5C8E1C5879F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6DF6-4094-AB57-5C8E1C5879F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1" l="0.70000000000000062" r="0.70000000000000062" t="0.750000000000013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FA-495D-A2A4-8167783EA3E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FA-495D-A2A4-8167783EA3E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B0-4846-A4E7-AB341AFE157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B0-4846-A4E7-AB341AFE157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43" l="0.70000000000000062" r="0.70000000000000062" t="0.75000000000001343"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DA-40BE-845C-A4388FC08F9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DA-40BE-845C-A4388FC08F9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06-41D6-BEA4-56BC53DB5D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06-41D6-BEA4-56BC53DB5D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880.36</c:v>
                </c:pt>
                <c:pt idx="1">
                  <c:v>823.77</c:v>
                </c:pt>
                <c:pt idx="2">
                  <c:v>918.93</c:v>
                </c:pt>
                <c:pt idx="3">
                  <c:v>733.7</c:v>
                </c:pt>
                <c:pt idx="4">
                  <c:v>894.15</c:v>
                </c:pt>
              </c:numCache>
            </c:numRef>
          </c:val>
          <c:extLst>
            <c:ext xmlns:c16="http://schemas.microsoft.com/office/drawing/2014/chart" uri="{C3380CC4-5D6E-409C-BE32-E72D297353CC}">
              <c16:uniqueId val="{00000000-B502-4FE7-AEE0-AA39155D585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B502-4FE7-AEE0-AA39155D585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59.4</c:v>
                </c:pt>
                <c:pt idx="1">
                  <c:v>54.5</c:v>
                </c:pt>
                <c:pt idx="2">
                  <c:v>52.17</c:v>
                </c:pt>
                <c:pt idx="3">
                  <c:v>61.29</c:v>
                </c:pt>
                <c:pt idx="4">
                  <c:v>39.79</c:v>
                </c:pt>
              </c:numCache>
            </c:numRef>
          </c:val>
          <c:extLst>
            <c:ext xmlns:c16="http://schemas.microsoft.com/office/drawing/2014/chart" uri="{C3380CC4-5D6E-409C-BE32-E72D297353CC}">
              <c16:uniqueId val="{00000000-B511-47F4-9E49-D71B25A425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B511-47F4-9E49-D71B25A425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212.84</c:v>
                </c:pt>
                <c:pt idx="1">
                  <c:v>234.3</c:v>
                </c:pt>
                <c:pt idx="2">
                  <c:v>210.78</c:v>
                </c:pt>
                <c:pt idx="3">
                  <c:v>215.44</c:v>
                </c:pt>
                <c:pt idx="4">
                  <c:v>264.16000000000003</c:v>
                </c:pt>
              </c:numCache>
            </c:numRef>
          </c:val>
          <c:extLst>
            <c:ext xmlns:c16="http://schemas.microsoft.com/office/drawing/2014/chart" uri="{C3380CC4-5D6E-409C-BE32-E72D297353CC}">
              <c16:uniqueId val="{00000000-4EE5-47F1-AC72-11358EAF95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4EE5-47F1-AC72-11358EAF95B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pPr algn="r"/>
            <a:t>【73.00】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pPr algn="r"/>
            <a:t>【982.48】</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pPr algn="r"/>
            <a:t>【70.01】</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076305" y="6743700"/>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pPr algn="r"/>
            <a:t>【56.15】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pPr algn="r"/>
            <a:t>【320.83】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pPr algn="r"/>
            <a:t>【50.61】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pPr algn="r"/>
            <a:t>【0.52】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32605" y="3000375"/>
          <a:ext cx="353377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199755" y="3000375"/>
          <a:ext cx="353377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4030" y="10935335"/>
          <a:ext cx="454342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37530" y="10935335"/>
          <a:ext cx="454342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workbookViewId="0">
      <selection activeCell="CC34" sqref="CC3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7</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美郷町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9</v>
      </c>
      <c r="C7" s="31"/>
      <c r="D7" s="31"/>
      <c r="E7" s="31"/>
      <c r="F7" s="31"/>
      <c r="G7" s="31"/>
      <c r="H7" s="31"/>
      <c r="I7" s="31" t="s">
        <v>15</v>
      </c>
      <c r="J7" s="31"/>
      <c r="K7" s="31"/>
      <c r="L7" s="31"/>
      <c r="M7" s="31"/>
      <c r="N7" s="31"/>
      <c r="O7" s="31"/>
      <c r="P7" s="31" t="s">
        <v>8</v>
      </c>
      <c r="Q7" s="31"/>
      <c r="R7" s="31"/>
      <c r="S7" s="31"/>
      <c r="T7" s="31"/>
      <c r="U7" s="31"/>
      <c r="V7" s="31"/>
      <c r="W7" s="31" t="s">
        <v>16</v>
      </c>
      <c r="X7" s="31"/>
      <c r="Y7" s="31"/>
      <c r="Z7" s="31"/>
      <c r="AA7" s="31"/>
      <c r="AB7" s="31"/>
      <c r="AC7" s="31"/>
      <c r="AD7" s="31" t="s">
        <v>5</v>
      </c>
      <c r="AE7" s="31"/>
      <c r="AF7" s="31"/>
      <c r="AG7" s="31"/>
      <c r="AH7" s="31"/>
      <c r="AI7" s="31"/>
      <c r="AJ7" s="31"/>
      <c r="AK7" s="2"/>
      <c r="AL7" s="31" t="s">
        <v>2</v>
      </c>
      <c r="AM7" s="31"/>
      <c r="AN7" s="31"/>
      <c r="AO7" s="31"/>
      <c r="AP7" s="31"/>
      <c r="AQ7" s="31"/>
      <c r="AR7" s="31"/>
      <c r="AS7" s="31"/>
      <c r="AT7" s="31" t="s">
        <v>13</v>
      </c>
      <c r="AU7" s="31"/>
      <c r="AV7" s="31"/>
      <c r="AW7" s="31"/>
      <c r="AX7" s="31"/>
      <c r="AY7" s="31"/>
      <c r="AZ7" s="31"/>
      <c r="BA7" s="31"/>
      <c r="BB7" s="31" t="s">
        <v>18</v>
      </c>
      <c r="BC7" s="31"/>
      <c r="BD7" s="31"/>
      <c r="BE7" s="31"/>
      <c r="BF7" s="31"/>
      <c r="BG7" s="31"/>
      <c r="BH7" s="31"/>
      <c r="BI7" s="31"/>
      <c r="BJ7" s="3"/>
      <c r="BK7" s="3"/>
      <c r="BL7" s="32" t="s">
        <v>19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4839</v>
      </c>
      <c r="AM8" s="36"/>
      <c r="AN8" s="36"/>
      <c r="AO8" s="36"/>
      <c r="AP8" s="36"/>
      <c r="AQ8" s="36"/>
      <c r="AR8" s="36"/>
      <c r="AS8" s="36"/>
      <c r="AT8" s="37">
        <f>データ!$S$6</f>
        <v>448.84</v>
      </c>
      <c r="AU8" s="37"/>
      <c r="AV8" s="37"/>
      <c r="AW8" s="37"/>
      <c r="AX8" s="37"/>
      <c r="AY8" s="37"/>
      <c r="AZ8" s="37"/>
      <c r="BA8" s="37"/>
      <c r="BB8" s="37">
        <f>データ!$T$6</f>
        <v>10.78</v>
      </c>
      <c r="BC8" s="37"/>
      <c r="BD8" s="37"/>
      <c r="BE8" s="37"/>
      <c r="BF8" s="37"/>
      <c r="BG8" s="37"/>
      <c r="BH8" s="37"/>
      <c r="BI8" s="37"/>
      <c r="BJ8" s="3"/>
      <c r="BK8" s="3"/>
      <c r="BL8" s="38" t="s">
        <v>14</v>
      </c>
      <c r="BM8" s="39"/>
      <c r="BN8" s="40" t="s">
        <v>21</v>
      </c>
      <c r="BO8" s="40"/>
      <c r="BP8" s="40"/>
      <c r="BQ8" s="40"/>
      <c r="BR8" s="40"/>
      <c r="BS8" s="40"/>
      <c r="BT8" s="40"/>
      <c r="BU8" s="40"/>
      <c r="BV8" s="40"/>
      <c r="BW8" s="40"/>
      <c r="BX8" s="40"/>
      <c r="BY8" s="41"/>
    </row>
    <row r="9" spans="1:78" ht="18.75" customHeight="1" x14ac:dyDescent="0.2">
      <c r="A9" s="2"/>
      <c r="B9" s="31" t="s">
        <v>23</v>
      </c>
      <c r="C9" s="31"/>
      <c r="D9" s="31"/>
      <c r="E9" s="31"/>
      <c r="F9" s="31"/>
      <c r="G9" s="31"/>
      <c r="H9" s="31"/>
      <c r="I9" s="31" t="s">
        <v>24</v>
      </c>
      <c r="J9" s="31"/>
      <c r="K9" s="31"/>
      <c r="L9" s="31"/>
      <c r="M9" s="31"/>
      <c r="N9" s="31"/>
      <c r="O9" s="31"/>
      <c r="P9" s="31" t="s">
        <v>25</v>
      </c>
      <c r="Q9" s="31"/>
      <c r="R9" s="31"/>
      <c r="S9" s="31"/>
      <c r="T9" s="31"/>
      <c r="U9" s="31"/>
      <c r="V9" s="31"/>
      <c r="W9" s="31" t="s">
        <v>22</v>
      </c>
      <c r="X9" s="31"/>
      <c r="Y9" s="31"/>
      <c r="Z9" s="31"/>
      <c r="AA9" s="31"/>
      <c r="AB9" s="31"/>
      <c r="AC9" s="31"/>
      <c r="AD9" s="2"/>
      <c r="AE9" s="2"/>
      <c r="AF9" s="2"/>
      <c r="AG9" s="2"/>
      <c r="AH9" s="3"/>
      <c r="AI9" s="2"/>
      <c r="AJ9" s="2"/>
      <c r="AK9" s="2"/>
      <c r="AL9" s="31" t="s">
        <v>30</v>
      </c>
      <c r="AM9" s="31"/>
      <c r="AN9" s="31"/>
      <c r="AO9" s="31"/>
      <c r="AP9" s="31"/>
      <c r="AQ9" s="31"/>
      <c r="AR9" s="31"/>
      <c r="AS9" s="31"/>
      <c r="AT9" s="31" t="s">
        <v>32</v>
      </c>
      <c r="AU9" s="31"/>
      <c r="AV9" s="31"/>
      <c r="AW9" s="31"/>
      <c r="AX9" s="31"/>
      <c r="AY9" s="31"/>
      <c r="AZ9" s="31"/>
      <c r="BA9" s="31"/>
      <c r="BB9" s="31" t="s">
        <v>1</v>
      </c>
      <c r="BC9" s="31"/>
      <c r="BD9" s="31"/>
      <c r="BE9" s="31"/>
      <c r="BF9" s="31"/>
      <c r="BG9" s="31"/>
      <c r="BH9" s="31"/>
      <c r="BI9" s="31"/>
      <c r="BJ9" s="3"/>
      <c r="BK9" s="3"/>
      <c r="BL9" s="42" t="s">
        <v>33</v>
      </c>
      <c r="BM9" s="43"/>
      <c r="BN9" s="44" t="s">
        <v>35</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87.97</v>
      </c>
      <c r="Q10" s="37"/>
      <c r="R10" s="37"/>
      <c r="S10" s="37"/>
      <c r="T10" s="37"/>
      <c r="U10" s="37"/>
      <c r="V10" s="37"/>
      <c r="W10" s="36">
        <f>データ!$Q$6</f>
        <v>2396</v>
      </c>
      <c r="X10" s="36"/>
      <c r="Y10" s="36"/>
      <c r="Z10" s="36"/>
      <c r="AA10" s="36"/>
      <c r="AB10" s="36"/>
      <c r="AC10" s="36"/>
      <c r="AD10" s="2"/>
      <c r="AE10" s="2"/>
      <c r="AF10" s="2"/>
      <c r="AG10" s="2"/>
      <c r="AH10" s="2"/>
      <c r="AI10" s="2"/>
      <c r="AJ10" s="2"/>
      <c r="AK10" s="2"/>
      <c r="AL10" s="36">
        <f>データ!$U$6</f>
        <v>4192</v>
      </c>
      <c r="AM10" s="36"/>
      <c r="AN10" s="36"/>
      <c r="AO10" s="36"/>
      <c r="AP10" s="36"/>
      <c r="AQ10" s="36"/>
      <c r="AR10" s="36"/>
      <c r="AS10" s="36"/>
      <c r="AT10" s="37">
        <f>データ!$V$6</f>
        <v>21.75</v>
      </c>
      <c r="AU10" s="37"/>
      <c r="AV10" s="37"/>
      <c r="AW10" s="37"/>
      <c r="AX10" s="37"/>
      <c r="AY10" s="37"/>
      <c r="AZ10" s="37"/>
      <c r="BA10" s="37"/>
      <c r="BB10" s="37">
        <f>データ!$W$6</f>
        <v>192.74</v>
      </c>
      <c r="BC10" s="37"/>
      <c r="BD10" s="37"/>
      <c r="BE10" s="37"/>
      <c r="BF10" s="37"/>
      <c r="BG10" s="37"/>
      <c r="BH10" s="37"/>
      <c r="BI10" s="37"/>
      <c r="BJ10" s="2"/>
      <c r="BK10" s="2"/>
      <c r="BL10" s="46" t="s">
        <v>37</v>
      </c>
      <c r="BM10" s="47"/>
      <c r="BN10" s="48" t="s">
        <v>17</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39</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41</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42</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65" t="s">
        <v>112</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59" t="s">
        <v>44</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65"/>
      <c r="BM58" s="66"/>
      <c r="BN58" s="66"/>
      <c r="BO58" s="66"/>
      <c r="BP58" s="66"/>
      <c r="BQ58" s="66"/>
      <c r="BR58" s="66"/>
      <c r="BS58" s="66"/>
      <c r="BT58" s="66"/>
      <c r="BU58" s="66"/>
      <c r="BV58" s="66"/>
      <c r="BW58" s="66"/>
      <c r="BX58" s="66"/>
      <c r="BY58" s="66"/>
      <c r="BZ58" s="6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65"/>
      <c r="BM59" s="66"/>
      <c r="BN59" s="66"/>
      <c r="BO59" s="66"/>
      <c r="BP59" s="66"/>
      <c r="BQ59" s="66"/>
      <c r="BR59" s="66"/>
      <c r="BS59" s="66"/>
      <c r="BT59" s="66"/>
      <c r="BU59" s="66"/>
      <c r="BV59" s="66"/>
      <c r="BW59" s="66"/>
      <c r="BX59" s="66"/>
      <c r="BY59" s="66"/>
      <c r="BZ59" s="67"/>
    </row>
    <row r="60" spans="1:78" ht="13.5" customHeight="1" x14ac:dyDescent="0.2">
      <c r="A60" s="2"/>
      <c r="B60" s="56" t="s">
        <v>12</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59" t="s">
        <v>11</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65" t="s">
        <v>85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65"/>
      <c r="BM80" s="66"/>
      <c r="BN80" s="66"/>
      <c r="BO80" s="66"/>
      <c r="BP80" s="66"/>
      <c r="BQ80" s="66"/>
      <c r="BR80" s="66"/>
      <c r="BS80" s="66"/>
      <c r="BT80" s="66"/>
      <c r="BU80" s="66"/>
      <c r="BV80" s="66"/>
      <c r="BW80" s="66"/>
      <c r="BX80" s="66"/>
      <c r="BY80" s="66"/>
      <c r="BZ80" s="6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65"/>
      <c r="BM81" s="66"/>
      <c r="BN81" s="66"/>
      <c r="BO81" s="66"/>
      <c r="BP81" s="66"/>
      <c r="BQ81" s="66"/>
      <c r="BR81" s="66"/>
      <c r="BS81" s="66"/>
      <c r="BT81" s="66"/>
      <c r="BU81" s="66"/>
      <c r="BV81" s="66"/>
      <c r="BW81" s="66"/>
      <c r="BX81" s="66"/>
      <c r="BY81" s="66"/>
      <c r="BZ81" s="6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68"/>
      <c r="BM82" s="69"/>
      <c r="BN82" s="69"/>
      <c r="BO82" s="69"/>
      <c r="BP82" s="69"/>
      <c r="BQ82" s="69"/>
      <c r="BR82" s="69"/>
      <c r="BS82" s="69"/>
      <c r="BT82" s="69"/>
      <c r="BU82" s="69"/>
      <c r="BV82" s="69"/>
      <c r="BW82" s="69"/>
      <c r="BX82" s="69"/>
      <c r="BY82" s="69"/>
      <c r="BZ82" s="70"/>
    </row>
    <row r="83" spans="1:78" x14ac:dyDescent="0.2">
      <c r="C83" s="10"/>
    </row>
    <row r="84" spans="1:78" hidden="1" x14ac:dyDescent="0.2">
      <c r="B84" s="6" t="s">
        <v>45</v>
      </c>
      <c r="C84" s="6"/>
      <c r="D84" s="6"/>
      <c r="E84" s="6" t="s">
        <v>47</v>
      </c>
      <c r="F84" s="6" t="s">
        <v>49</v>
      </c>
      <c r="G84" s="6" t="s">
        <v>50</v>
      </c>
      <c r="H84" s="6" t="s">
        <v>43</v>
      </c>
      <c r="I84" s="6" t="s">
        <v>10</v>
      </c>
      <c r="J84" s="6" t="s">
        <v>28</v>
      </c>
      <c r="K84" s="6" t="s">
        <v>51</v>
      </c>
      <c r="L84" s="6" t="s">
        <v>53</v>
      </c>
      <c r="M84" s="6" t="s">
        <v>34</v>
      </c>
      <c r="N84" s="6" t="s">
        <v>54</v>
      </c>
      <c r="O84" s="6" t="s">
        <v>56</v>
      </c>
    </row>
    <row r="85" spans="1:78" hidden="1" x14ac:dyDescent="0.2">
      <c r="B85" s="6"/>
      <c r="C85" s="6"/>
      <c r="D85" s="6"/>
      <c r="E85" s="6" t="str">
        <f>データ!AH6</f>
        <v>【73.00】</v>
      </c>
      <c r="F85" s="6" t="s">
        <v>38</v>
      </c>
      <c r="G85" s="6" t="s">
        <v>38</v>
      </c>
      <c r="H85" s="6" t="str">
        <f>データ!BO6</f>
        <v>【982.48】</v>
      </c>
      <c r="I85" s="6" t="str">
        <f>データ!BZ6</f>
        <v>【50.61】</v>
      </c>
      <c r="J85" s="6" t="str">
        <f>データ!CK6</f>
        <v>【320.83】</v>
      </c>
      <c r="K85" s="6" t="str">
        <f>データ!CV6</f>
        <v>【56.15】</v>
      </c>
      <c r="L85" s="6" t="str">
        <f>データ!DG6</f>
        <v>【70.01】</v>
      </c>
      <c r="M85" s="6" t="s">
        <v>38</v>
      </c>
      <c r="N85" s="6" t="s">
        <v>38</v>
      </c>
      <c r="O85" s="6" t="str">
        <f>データ!EN6</f>
        <v>【0.52】</v>
      </c>
    </row>
  </sheetData>
  <sheetProtection algorithmName="SHA-512" hashValue="IhGxCODM1ip3o166AT2Pwf7bucm1jkFVP0BfKwQllRwMBhCxmMdpLtNm/mBiT8qazFtfJsWNAT/I9pLOh3L1/A==" saltValue="Z7KvjBvov5ajokXCxhfPkQ=="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13"/>
  <sheetViews>
    <sheetView showGridLines="0" workbookViewId="0"/>
  </sheetViews>
  <sheetFormatPr defaultRowHeight="13.2" x14ac:dyDescent="0.2"/>
  <cols>
    <col min="2" max="144" width="11.88671875" customWidth="1"/>
  </cols>
  <sheetData>
    <row r="1" spans="1:144" x14ac:dyDescent="0.2">
      <c r="A1" t="s">
        <v>48</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2">
      <c r="A2" s="15" t="s">
        <v>57</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20</v>
      </c>
      <c r="B3" s="17" t="s">
        <v>52</v>
      </c>
      <c r="C3" s="17" t="s">
        <v>4</v>
      </c>
      <c r="D3" s="17" t="s">
        <v>58</v>
      </c>
      <c r="E3" s="17" t="s">
        <v>60</v>
      </c>
      <c r="F3" s="17" t="s">
        <v>59</v>
      </c>
      <c r="G3" s="17" t="s">
        <v>27</v>
      </c>
      <c r="H3" s="73" t="s">
        <v>31</v>
      </c>
      <c r="I3" s="74"/>
      <c r="J3" s="74"/>
      <c r="K3" s="74"/>
      <c r="L3" s="74"/>
      <c r="M3" s="74"/>
      <c r="N3" s="74"/>
      <c r="O3" s="74"/>
      <c r="P3" s="74"/>
      <c r="Q3" s="74"/>
      <c r="R3" s="74"/>
      <c r="S3" s="74"/>
      <c r="T3" s="74"/>
      <c r="U3" s="74"/>
      <c r="V3" s="74"/>
      <c r="W3" s="75"/>
      <c r="X3" s="71" t="s">
        <v>55</v>
      </c>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t="s">
        <v>12</v>
      </c>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row>
    <row r="4" spans="1:144" x14ac:dyDescent="0.2">
      <c r="A4" s="15" t="s">
        <v>61</v>
      </c>
      <c r="B4" s="18"/>
      <c r="C4" s="18"/>
      <c r="D4" s="18"/>
      <c r="E4" s="18"/>
      <c r="F4" s="18"/>
      <c r="G4" s="18"/>
      <c r="H4" s="76"/>
      <c r="I4" s="77"/>
      <c r="J4" s="77"/>
      <c r="K4" s="77"/>
      <c r="L4" s="77"/>
      <c r="M4" s="77"/>
      <c r="N4" s="77"/>
      <c r="O4" s="77"/>
      <c r="P4" s="77"/>
      <c r="Q4" s="77"/>
      <c r="R4" s="77"/>
      <c r="S4" s="77"/>
      <c r="T4" s="77"/>
      <c r="U4" s="77"/>
      <c r="V4" s="77"/>
      <c r="W4" s="78"/>
      <c r="X4" s="72" t="s">
        <v>26</v>
      </c>
      <c r="Y4" s="72"/>
      <c r="Z4" s="72"/>
      <c r="AA4" s="72"/>
      <c r="AB4" s="72"/>
      <c r="AC4" s="72"/>
      <c r="AD4" s="72"/>
      <c r="AE4" s="72"/>
      <c r="AF4" s="72"/>
      <c r="AG4" s="72"/>
      <c r="AH4" s="72"/>
      <c r="AI4" s="72" t="s">
        <v>46</v>
      </c>
      <c r="AJ4" s="72"/>
      <c r="AK4" s="72"/>
      <c r="AL4" s="72"/>
      <c r="AM4" s="72"/>
      <c r="AN4" s="72"/>
      <c r="AO4" s="72"/>
      <c r="AP4" s="72"/>
      <c r="AQ4" s="72"/>
      <c r="AR4" s="72"/>
      <c r="AS4" s="72"/>
      <c r="AT4" s="72" t="s">
        <v>40</v>
      </c>
      <c r="AU4" s="72"/>
      <c r="AV4" s="72"/>
      <c r="AW4" s="72"/>
      <c r="AX4" s="72"/>
      <c r="AY4" s="72"/>
      <c r="AZ4" s="72"/>
      <c r="BA4" s="72"/>
      <c r="BB4" s="72"/>
      <c r="BC4" s="72"/>
      <c r="BD4" s="72"/>
      <c r="BE4" s="72" t="s">
        <v>63</v>
      </c>
      <c r="BF4" s="72"/>
      <c r="BG4" s="72"/>
      <c r="BH4" s="72"/>
      <c r="BI4" s="72"/>
      <c r="BJ4" s="72"/>
      <c r="BK4" s="72"/>
      <c r="BL4" s="72"/>
      <c r="BM4" s="72"/>
      <c r="BN4" s="72"/>
      <c r="BO4" s="72"/>
      <c r="BP4" s="72" t="s">
        <v>36</v>
      </c>
      <c r="BQ4" s="72"/>
      <c r="BR4" s="72"/>
      <c r="BS4" s="72"/>
      <c r="BT4" s="72"/>
      <c r="BU4" s="72"/>
      <c r="BV4" s="72"/>
      <c r="BW4" s="72"/>
      <c r="BX4" s="72"/>
      <c r="BY4" s="72"/>
      <c r="BZ4" s="72"/>
      <c r="CA4" s="72" t="s">
        <v>64</v>
      </c>
      <c r="CB4" s="72"/>
      <c r="CC4" s="72"/>
      <c r="CD4" s="72"/>
      <c r="CE4" s="72"/>
      <c r="CF4" s="72"/>
      <c r="CG4" s="72"/>
      <c r="CH4" s="72"/>
      <c r="CI4" s="72"/>
      <c r="CJ4" s="72"/>
      <c r="CK4" s="72"/>
      <c r="CL4" s="72" t="s">
        <v>66</v>
      </c>
      <c r="CM4" s="72"/>
      <c r="CN4" s="72"/>
      <c r="CO4" s="72"/>
      <c r="CP4" s="72"/>
      <c r="CQ4" s="72"/>
      <c r="CR4" s="72"/>
      <c r="CS4" s="72"/>
      <c r="CT4" s="72"/>
      <c r="CU4" s="72"/>
      <c r="CV4" s="72"/>
      <c r="CW4" s="72" t="s">
        <v>6</v>
      </c>
      <c r="CX4" s="72"/>
      <c r="CY4" s="72"/>
      <c r="CZ4" s="72"/>
      <c r="DA4" s="72"/>
      <c r="DB4" s="72"/>
      <c r="DC4" s="72"/>
      <c r="DD4" s="72"/>
      <c r="DE4" s="72"/>
      <c r="DF4" s="72"/>
      <c r="DG4" s="72"/>
      <c r="DH4" s="72" t="s">
        <v>67</v>
      </c>
      <c r="DI4" s="72"/>
      <c r="DJ4" s="72"/>
      <c r="DK4" s="72"/>
      <c r="DL4" s="72"/>
      <c r="DM4" s="72"/>
      <c r="DN4" s="72"/>
      <c r="DO4" s="72"/>
      <c r="DP4" s="72"/>
      <c r="DQ4" s="72"/>
      <c r="DR4" s="72"/>
      <c r="DS4" s="72" t="s">
        <v>62</v>
      </c>
      <c r="DT4" s="72"/>
      <c r="DU4" s="72"/>
      <c r="DV4" s="72"/>
      <c r="DW4" s="72"/>
      <c r="DX4" s="72"/>
      <c r="DY4" s="72"/>
      <c r="DZ4" s="72"/>
      <c r="EA4" s="72"/>
      <c r="EB4" s="72"/>
      <c r="EC4" s="72"/>
      <c r="ED4" s="72" t="s">
        <v>68</v>
      </c>
      <c r="EE4" s="72"/>
      <c r="EF4" s="72"/>
      <c r="EG4" s="72"/>
      <c r="EH4" s="72"/>
      <c r="EI4" s="72"/>
      <c r="EJ4" s="72"/>
      <c r="EK4" s="72"/>
      <c r="EL4" s="72"/>
      <c r="EM4" s="72"/>
      <c r="EN4" s="72"/>
    </row>
    <row r="5" spans="1:144" x14ac:dyDescent="0.2">
      <c r="A5" s="15" t="s">
        <v>29</v>
      </c>
      <c r="B5" s="19"/>
      <c r="C5" s="19"/>
      <c r="D5" s="19"/>
      <c r="E5" s="19"/>
      <c r="F5" s="19"/>
      <c r="G5" s="19"/>
      <c r="H5" s="25" t="s">
        <v>3</v>
      </c>
      <c r="I5" s="25" t="s">
        <v>69</v>
      </c>
      <c r="J5" s="25" t="s">
        <v>70</v>
      </c>
      <c r="K5" s="25" t="s">
        <v>71</v>
      </c>
      <c r="L5" s="25" t="s">
        <v>72</v>
      </c>
      <c r="M5" s="25" t="s">
        <v>73</v>
      </c>
      <c r="N5" s="25" t="s">
        <v>74</v>
      </c>
      <c r="O5" s="25" t="s">
        <v>75</v>
      </c>
      <c r="P5" s="25" t="s">
        <v>76</v>
      </c>
      <c r="Q5" s="25" t="s">
        <v>77</v>
      </c>
      <c r="R5" s="25" t="s">
        <v>78</v>
      </c>
      <c r="S5" s="25" t="s">
        <v>79</v>
      </c>
      <c r="T5" s="25" t="s">
        <v>65</v>
      </c>
      <c r="U5" s="25" t="s">
        <v>80</v>
      </c>
      <c r="V5" s="25" t="s">
        <v>81</v>
      </c>
      <c r="W5" s="25" t="s">
        <v>82</v>
      </c>
      <c r="X5" s="25" t="s">
        <v>83</v>
      </c>
      <c r="Y5" s="25" t="s">
        <v>84</v>
      </c>
      <c r="Z5" s="25" t="s">
        <v>86</v>
      </c>
      <c r="AA5" s="25" t="s">
        <v>87</v>
      </c>
      <c r="AB5" s="25" t="s">
        <v>88</v>
      </c>
      <c r="AC5" s="25" t="s">
        <v>90</v>
      </c>
      <c r="AD5" s="25" t="s">
        <v>91</v>
      </c>
      <c r="AE5" s="25" t="s">
        <v>92</v>
      </c>
      <c r="AF5" s="25" t="s">
        <v>93</v>
      </c>
      <c r="AG5" s="25" t="s">
        <v>94</v>
      </c>
      <c r="AH5" s="25" t="s">
        <v>45</v>
      </c>
      <c r="AI5" s="25" t="s">
        <v>83</v>
      </c>
      <c r="AJ5" s="25" t="s">
        <v>84</v>
      </c>
      <c r="AK5" s="25" t="s">
        <v>86</v>
      </c>
      <c r="AL5" s="25" t="s">
        <v>87</v>
      </c>
      <c r="AM5" s="25" t="s">
        <v>88</v>
      </c>
      <c r="AN5" s="25" t="s">
        <v>90</v>
      </c>
      <c r="AO5" s="25" t="s">
        <v>91</v>
      </c>
      <c r="AP5" s="25" t="s">
        <v>92</v>
      </c>
      <c r="AQ5" s="25" t="s">
        <v>93</v>
      </c>
      <c r="AR5" s="25" t="s">
        <v>94</v>
      </c>
      <c r="AS5" s="25" t="s">
        <v>89</v>
      </c>
      <c r="AT5" s="25" t="s">
        <v>83</v>
      </c>
      <c r="AU5" s="25" t="s">
        <v>84</v>
      </c>
      <c r="AV5" s="25" t="s">
        <v>86</v>
      </c>
      <c r="AW5" s="25" t="s">
        <v>87</v>
      </c>
      <c r="AX5" s="25" t="s">
        <v>88</v>
      </c>
      <c r="AY5" s="25" t="s">
        <v>90</v>
      </c>
      <c r="AZ5" s="25" t="s">
        <v>91</v>
      </c>
      <c r="BA5" s="25" t="s">
        <v>92</v>
      </c>
      <c r="BB5" s="25" t="s">
        <v>93</v>
      </c>
      <c r="BC5" s="25" t="s">
        <v>94</v>
      </c>
      <c r="BD5" s="25" t="s">
        <v>89</v>
      </c>
      <c r="BE5" s="25" t="s">
        <v>83</v>
      </c>
      <c r="BF5" s="25" t="s">
        <v>84</v>
      </c>
      <c r="BG5" s="25" t="s">
        <v>86</v>
      </c>
      <c r="BH5" s="25" t="s">
        <v>87</v>
      </c>
      <c r="BI5" s="25" t="s">
        <v>88</v>
      </c>
      <c r="BJ5" s="25" t="s">
        <v>90</v>
      </c>
      <c r="BK5" s="25" t="s">
        <v>91</v>
      </c>
      <c r="BL5" s="25" t="s">
        <v>92</v>
      </c>
      <c r="BM5" s="25" t="s">
        <v>93</v>
      </c>
      <c r="BN5" s="25" t="s">
        <v>94</v>
      </c>
      <c r="BO5" s="25" t="s">
        <v>89</v>
      </c>
      <c r="BP5" s="25" t="s">
        <v>83</v>
      </c>
      <c r="BQ5" s="25" t="s">
        <v>84</v>
      </c>
      <c r="BR5" s="25" t="s">
        <v>86</v>
      </c>
      <c r="BS5" s="25" t="s">
        <v>87</v>
      </c>
      <c r="BT5" s="25" t="s">
        <v>88</v>
      </c>
      <c r="BU5" s="25" t="s">
        <v>90</v>
      </c>
      <c r="BV5" s="25" t="s">
        <v>91</v>
      </c>
      <c r="BW5" s="25" t="s">
        <v>92</v>
      </c>
      <c r="BX5" s="25" t="s">
        <v>93</v>
      </c>
      <c r="BY5" s="25" t="s">
        <v>94</v>
      </c>
      <c r="BZ5" s="25" t="s">
        <v>89</v>
      </c>
      <c r="CA5" s="25" t="s">
        <v>83</v>
      </c>
      <c r="CB5" s="25" t="s">
        <v>84</v>
      </c>
      <c r="CC5" s="25" t="s">
        <v>86</v>
      </c>
      <c r="CD5" s="25" t="s">
        <v>87</v>
      </c>
      <c r="CE5" s="25" t="s">
        <v>88</v>
      </c>
      <c r="CF5" s="25" t="s">
        <v>90</v>
      </c>
      <c r="CG5" s="25" t="s">
        <v>91</v>
      </c>
      <c r="CH5" s="25" t="s">
        <v>92</v>
      </c>
      <c r="CI5" s="25" t="s">
        <v>93</v>
      </c>
      <c r="CJ5" s="25" t="s">
        <v>94</v>
      </c>
      <c r="CK5" s="25" t="s">
        <v>89</v>
      </c>
      <c r="CL5" s="25" t="s">
        <v>83</v>
      </c>
      <c r="CM5" s="25" t="s">
        <v>84</v>
      </c>
      <c r="CN5" s="25" t="s">
        <v>86</v>
      </c>
      <c r="CO5" s="25" t="s">
        <v>87</v>
      </c>
      <c r="CP5" s="25" t="s">
        <v>88</v>
      </c>
      <c r="CQ5" s="25" t="s">
        <v>90</v>
      </c>
      <c r="CR5" s="25" t="s">
        <v>91</v>
      </c>
      <c r="CS5" s="25" t="s">
        <v>92</v>
      </c>
      <c r="CT5" s="25" t="s">
        <v>93</v>
      </c>
      <c r="CU5" s="25" t="s">
        <v>94</v>
      </c>
      <c r="CV5" s="25" t="s">
        <v>89</v>
      </c>
      <c r="CW5" s="25" t="s">
        <v>83</v>
      </c>
      <c r="CX5" s="25" t="s">
        <v>84</v>
      </c>
      <c r="CY5" s="25" t="s">
        <v>86</v>
      </c>
      <c r="CZ5" s="25" t="s">
        <v>87</v>
      </c>
      <c r="DA5" s="25" t="s">
        <v>88</v>
      </c>
      <c r="DB5" s="25" t="s">
        <v>90</v>
      </c>
      <c r="DC5" s="25" t="s">
        <v>91</v>
      </c>
      <c r="DD5" s="25" t="s">
        <v>92</v>
      </c>
      <c r="DE5" s="25" t="s">
        <v>93</v>
      </c>
      <c r="DF5" s="25" t="s">
        <v>94</v>
      </c>
      <c r="DG5" s="25" t="s">
        <v>89</v>
      </c>
      <c r="DH5" s="25" t="s">
        <v>83</v>
      </c>
      <c r="DI5" s="25" t="s">
        <v>84</v>
      </c>
      <c r="DJ5" s="25" t="s">
        <v>86</v>
      </c>
      <c r="DK5" s="25" t="s">
        <v>87</v>
      </c>
      <c r="DL5" s="25" t="s">
        <v>88</v>
      </c>
      <c r="DM5" s="25" t="s">
        <v>90</v>
      </c>
      <c r="DN5" s="25" t="s">
        <v>91</v>
      </c>
      <c r="DO5" s="25" t="s">
        <v>92</v>
      </c>
      <c r="DP5" s="25" t="s">
        <v>93</v>
      </c>
      <c r="DQ5" s="25" t="s">
        <v>94</v>
      </c>
      <c r="DR5" s="25" t="s">
        <v>89</v>
      </c>
      <c r="DS5" s="25" t="s">
        <v>83</v>
      </c>
      <c r="DT5" s="25" t="s">
        <v>84</v>
      </c>
      <c r="DU5" s="25" t="s">
        <v>86</v>
      </c>
      <c r="DV5" s="25" t="s">
        <v>87</v>
      </c>
      <c r="DW5" s="25" t="s">
        <v>88</v>
      </c>
      <c r="DX5" s="25" t="s">
        <v>90</v>
      </c>
      <c r="DY5" s="25" t="s">
        <v>91</v>
      </c>
      <c r="DZ5" s="25" t="s">
        <v>92</v>
      </c>
      <c r="EA5" s="25" t="s">
        <v>93</v>
      </c>
      <c r="EB5" s="25" t="s">
        <v>94</v>
      </c>
      <c r="EC5" s="25" t="s">
        <v>89</v>
      </c>
      <c r="ED5" s="25" t="s">
        <v>83</v>
      </c>
      <c r="EE5" s="25" t="s">
        <v>84</v>
      </c>
      <c r="EF5" s="25" t="s">
        <v>86</v>
      </c>
      <c r="EG5" s="25" t="s">
        <v>87</v>
      </c>
      <c r="EH5" s="25" t="s">
        <v>88</v>
      </c>
      <c r="EI5" s="25" t="s">
        <v>90</v>
      </c>
      <c r="EJ5" s="25" t="s">
        <v>91</v>
      </c>
      <c r="EK5" s="25" t="s">
        <v>92</v>
      </c>
      <c r="EL5" s="25" t="s">
        <v>93</v>
      </c>
      <c r="EM5" s="25" t="s">
        <v>94</v>
      </c>
      <c r="EN5" s="25" t="s">
        <v>89</v>
      </c>
    </row>
    <row r="6" spans="1:144" s="14" customFormat="1" x14ac:dyDescent="0.2">
      <c r="A6" s="15" t="s">
        <v>95</v>
      </c>
      <c r="B6" s="20">
        <f t="shared" ref="B6:W6" si="1">B7</f>
        <v>2022</v>
      </c>
      <c r="C6" s="20">
        <f t="shared" si="1"/>
        <v>454311</v>
      </c>
      <c r="D6" s="20">
        <f t="shared" si="1"/>
        <v>47</v>
      </c>
      <c r="E6" s="20">
        <f t="shared" si="1"/>
        <v>1</v>
      </c>
      <c r="F6" s="20">
        <f t="shared" si="1"/>
        <v>0</v>
      </c>
      <c r="G6" s="20">
        <f t="shared" si="1"/>
        <v>0</v>
      </c>
      <c r="H6" s="20" t="str">
        <f t="shared" si="1"/>
        <v>宮崎県　美郷町</v>
      </c>
      <c r="I6" s="20" t="str">
        <f t="shared" si="1"/>
        <v>法非適用</v>
      </c>
      <c r="J6" s="20" t="str">
        <f t="shared" si="1"/>
        <v>水道事業</v>
      </c>
      <c r="K6" s="20" t="str">
        <f t="shared" si="1"/>
        <v>簡易水道事業</v>
      </c>
      <c r="L6" s="20" t="str">
        <f t="shared" si="1"/>
        <v>D3</v>
      </c>
      <c r="M6" s="20" t="str">
        <f t="shared" si="1"/>
        <v>非設置</v>
      </c>
      <c r="N6" s="26" t="str">
        <f t="shared" si="1"/>
        <v>-</v>
      </c>
      <c r="O6" s="26" t="str">
        <f t="shared" si="1"/>
        <v>該当数値なし</v>
      </c>
      <c r="P6" s="26">
        <f t="shared" si="1"/>
        <v>87.97</v>
      </c>
      <c r="Q6" s="26">
        <f t="shared" si="1"/>
        <v>2396</v>
      </c>
      <c r="R6" s="26">
        <f t="shared" si="1"/>
        <v>4839</v>
      </c>
      <c r="S6" s="26">
        <f t="shared" si="1"/>
        <v>448.84</v>
      </c>
      <c r="T6" s="26">
        <f t="shared" si="1"/>
        <v>10.78</v>
      </c>
      <c r="U6" s="26">
        <f t="shared" si="1"/>
        <v>4192</v>
      </c>
      <c r="V6" s="26">
        <f t="shared" si="1"/>
        <v>21.75</v>
      </c>
      <c r="W6" s="26">
        <f t="shared" si="1"/>
        <v>192.74</v>
      </c>
      <c r="X6" s="28">
        <f t="shared" ref="X6:AG6" si="2">IF(X7="",NA(),X7)</f>
        <v>66.41</v>
      </c>
      <c r="Y6" s="28">
        <f t="shared" si="2"/>
        <v>58.96</v>
      </c>
      <c r="Z6" s="28">
        <f t="shared" si="2"/>
        <v>67.28</v>
      </c>
      <c r="AA6" s="28">
        <f t="shared" si="2"/>
        <v>63.91</v>
      </c>
      <c r="AB6" s="28">
        <f t="shared" si="2"/>
        <v>60.83</v>
      </c>
      <c r="AC6" s="28">
        <f t="shared" si="2"/>
        <v>77.91</v>
      </c>
      <c r="AD6" s="28">
        <f t="shared" si="2"/>
        <v>79.099999999999994</v>
      </c>
      <c r="AE6" s="28">
        <f t="shared" si="2"/>
        <v>79.33</v>
      </c>
      <c r="AF6" s="28">
        <f t="shared" si="2"/>
        <v>73.540000000000006</v>
      </c>
      <c r="AG6" s="28">
        <f t="shared" si="2"/>
        <v>75.44</v>
      </c>
      <c r="AH6" s="26" t="str">
        <f>IF(AH7="","",IF(AH7="-","【-】","【"&amp;SUBSTITUTE(TEXT(AH7,"#,##0.00"),"-","△")&amp;"】"))</f>
        <v>【73.00】</v>
      </c>
      <c r="AI6" s="26" t="e">
        <f t="shared" ref="AI6:AR6" si="3">IF(AI7="",NA(),AI7)</f>
        <v>#N/A</v>
      </c>
      <c r="AJ6" s="26" t="e">
        <f t="shared" si="3"/>
        <v>#N/A</v>
      </c>
      <c r="AK6" s="26" t="e">
        <f t="shared" si="3"/>
        <v>#N/A</v>
      </c>
      <c r="AL6" s="26" t="e">
        <f t="shared" si="3"/>
        <v>#N/A</v>
      </c>
      <c r="AM6" s="26" t="e">
        <f t="shared" si="3"/>
        <v>#N/A</v>
      </c>
      <c r="AN6" s="26" t="e">
        <f t="shared" si="3"/>
        <v>#N/A</v>
      </c>
      <c r="AO6" s="26" t="e">
        <f t="shared" si="3"/>
        <v>#N/A</v>
      </c>
      <c r="AP6" s="26" t="e">
        <f t="shared" si="3"/>
        <v>#N/A</v>
      </c>
      <c r="AQ6" s="26" t="e">
        <f t="shared" si="3"/>
        <v>#N/A</v>
      </c>
      <c r="AR6" s="26" t="e">
        <f t="shared" si="3"/>
        <v>#N/A</v>
      </c>
      <c r="AS6" s="26" t="str">
        <f>IF(AS7="","",IF(AS7="-","【-】","【"&amp;SUBSTITUTE(TEXT(AS7,"#,##0.00"),"-","△")&amp;"】"))</f>
        <v/>
      </c>
      <c r="AT6" s="26" t="e">
        <f t="shared" ref="AT6:BC6" si="4">IF(AT7="",NA(),AT7)</f>
        <v>#N/A</v>
      </c>
      <c r="AU6" s="26" t="e">
        <f t="shared" si="4"/>
        <v>#N/A</v>
      </c>
      <c r="AV6" s="26" t="e">
        <f t="shared" si="4"/>
        <v>#N/A</v>
      </c>
      <c r="AW6" s="26" t="e">
        <f t="shared" si="4"/>
        <v>#N/A</v>
      </c>
      <c r="AX6" s="26" t="e">
        <f t="shared" si="4"/>
        <v>#N/A</v>
      </c>
      <c r="AY6" s="26" t="e">
        <f t="shared" si="4"/>
        <v>#N/A</v>
      </c>
      <c r="AZ6" s="26" t="e">
        <f t="shared" si="4"/>
        <v>#N/A</v>
      </c>
      <c r="BA6" s="26" t="e">
        <f t="shared" si="4"/>
        <v>#N/A</v>
      </c>
      <c r="BB6" s="26" t="e">
        <f t="shared" si="4"/>
        <v>#N/A</v>
      </c>
      <c r="BC6" s="26" t="e">
        <f t="shared" si="4"/>
        <v>#N/A</v>
      </c>
      <c r="BD6" s="26" t="str">
        <f>IF(BD7="","",IF(BD7="-","【-】","【"&amp;SUBSTITUTE(TEXT(BD7,"#,##0.00"),"-","△")&amp;"】"))</f>
        <v/>
      </c>
      <c r="BE6" s="28">
        <f t="shared" ref="BE6:BN6" si="5">IF(BE7="",NA(),BE7)</f>
        <v>880.36</v>
      </c>
      <c r="BF6" s="28">
        <f t="shared" si="5"/>
        <v>823.77</v>
      </c>
      <c r="BG6" s="28">
        <f t="shared" si="5"/>
        <v>918.93</v>
      </c>
      <c r="BH6" s="28">
        <f t="shared" si="5"/>
        <v>733.7</v>
      </c>
      <c r="BI6" s="28">
        <f t="shared" si="5"/>
        <v>894.15</v>
      </c>
      <c r="BJ6" s="28">
        <f t="shared" si="5"/>
        <v>1007.7</v>
      </c>
      <c r="BK6" s="28">
        <f t="shared" si="5"/>
        <v>1018.52</v>
      </c>
      <c r="BL6" s="28">
        <f t="shared" si="5"/>
        <v>949.61</v>
      </c>
      <c r="BM6" s="28">
        <f t="shared" si="5"/>
        <v>918.84</v>
      </c>
      <c r="BN6" s="28">
        <f t="shared" si="5"/>
        <v>955.49</v>
      </c>
      <c r="BO6" s="26" t="str">
        <f>IF(BO7="","",IF(BO7="-","【-】","【"&amp;SUBSTITUTE(TEXT(BO7,"#,##0.00"),"-","△")&amp;"】"))</f>
        <v>【982.48】</v>
      </c>
      <c r="BP6" s="28">
        <f t="shared" ref="BP6:BY6" si="6">IF(BP7="",NA(),BP7)</f>
        <v>59.4</v>
      </c>
      <c r="BQ6" s="28">
        <f t="shared" si="6"/>
        <v>54.5</v>
      </c>
      <c r="BR6" s="28">
        <f t="shared" si="6"/>
        <v>52.17</v>
      </c>
      <c r="BS6" s="28">
        <f t="shared" si="6"/>
        <v>61.29</v>
      </c>
      <c r="BT6" s="28">
        <f t="shared" si="6"/>
        <v>39.79</v>
      </c>
      <c r="BU6" s="28">
        <f t="shared" si="6"/>
        <v>59.22</v>
      </c>
      <c r="BV6" s="28">
        <f t="shared" si="6"/>
        <v>58.79</v>
      </c>
      <c r="BW6" s="28">
        <f t="shared" si="6"/>
        <v>58.41</v>
      </c>
      <c r="BX6" s="28">
        <f t="shared" si="6"/>
        <v>58.27</v>
      </c>
      <c r="BY6" s="28">
        <f t="shared" si="6"/>
        <v>55.15</v>
      </c>
      <c r="BZ6" s="26" t="str">
        <f>IF(BZ7="","",IF(BZ7="-","【-】","【"&amp;SUBSTITUTE(TEXT(BZ7,"#,##0.00"),"-","△")&amp;"】"))</f>
        <v>【50.61】</v>
      </c>
      <c r="CA6" s="28">
        <f t="shared" ref="CA6:CJ6" si="7">IF(CA7="",NA(),CA7)</f>
        <v>212.84</v>
      </c>
      <c r="CB6" s="28">
        <f t="shared" si="7"/>
        <v>234.3</v>
      </c>
      <c r="CC6" s="28">
        <f t="shared" si="7"/>
        <v>210.78</v>
      </c>
      <c r="CD6" s="28">
        <f t="shared" si="7"/>
        <v>215.44</v>
      </c>
      <c r="CE6" s="28">
        <f t="shared" si="7"/>
        <v>264.16000000000003</v>
      </c>
      <c r="CF6" s="28">
        <f t="shared" si="7"/>
        <v>292.89999999999998</v>
      </c>
      <c r="CG6" s="28">
        <f t="shared" si="7"/>
        <v>298.25</v>
      </c>
      <c r="CH6" s="28">
        <f t="shared" si="7"/>
        <v>303.27999999999997</v>
      </c>
      <c r="CI6" s="28">
        <f t="shared" si="7"/>
        <v>303.81</v>
      </c>
      <c r="CJ6" s="28">
        <f t="shared" si="7"/>
        <v>310.26</v>
      </c>
      <c r="CK6" s="26" t="str">
        <f>IF(CK7="","",IF(CK7="-","【-】","【"&amp;SUBSTITUTE(TEXT(CK7,"#,##0.00"),"-","△")&amp;"】"))</f>
        <v>【320.83】</v>
      </c>
      <c r="CL6" s="28">
        <f t="shared" ref="CL6:CU6" si="8">IF(CL7="",NA(),CL7)</f>
        <v>72</v>
      </c>
      <c r="CM6" s="28">
        <f t="shared" si="8"/>
        <v>70.33</v>
      </c>
      <c r="CN6" s="28">
        <f t="shared" si="8"/>
        <v>70.41</v>
      </c>
      <c r="CO6" s="28">
        <f t="shared" si="8"/>
        <v>67.099999999999994</v>
      </c>
      <c r="CP6" s="28">
        <f t="shared" si="8"/>
        <v>65.459999999999994</v>
      </c>
      <c r="CQ6" s="28">
        <f t="shared" si="8"/>
        <v>56.76</v>
      </c>
      <c r="CR6" s="28">
        <f t="shared" si="8"/>
        <v>56.04</v>
      </c>
      <c r="CS6" s="28">
        <f t="shared" si="8"/>
        <v>58.52</v>
      </c>
      <c r="CT6" s="28">
        <f t="shared" si="8"/>
        <v>58.88</v>
      </c>
      <c r="CU6" s="28">
        <f t="shared" si="8"/>
        <v>58.16</v>
      </c>
      <c r="CV6" s="26" t="str">
        <f>IF(CV7="","",IF(CV7="-","【-】","【"&amp;SUBSTITUTE(TEXT(CV7,"#,##0.00"),"-","△")&amp;"】"))</f>
        <v>【56.15】</v>
      </c>
      <c r="CW6" s="28">
        <f t="shared" ref="CW6:DF6" si="9">IF(CW7="",NA(),CW7)</f>
        <v>87.51</v>
      </c>
      <c r="CX6" s="28">
        <f t="shared" si="9"/>
        <v>87.72</v>
      </c>
      <c r="CY6" s="28">
        <f t="shared" si="9"/>
        <v>87.72</v>
      </c>
      <c r="CZ6" s="28">
        <f t="shared" si="9"/>
        <v>87.7</v>
      </c>
      <c r="DA6" s="28">
        <f t="shared" si="9"/>
        <v>87.7</v>
      </c>
      <c r="DB6" s="28">
        <f t="shared" si="9"/>
        <v>73.069999999999993</v>
      </c>
      <c r="DC6" s="28">
        <f t="shared" si="9"/>
        <v>72.78</v>
      </c>
      <c r="DD6" s="28">
        <f t="shared" si="9"/>
        <v>71.33</v>
      </c>
      <c r="DE6" s="28">
        <f t="shared" si="9"/>
        <v>71.150000000000006</v>
      </c>
      <c r="DF6" s="28">
        <f t="shared" si="9"/>
        <v>70.34</v>
      </c>
      <c r="DG6" s="26" t="str">
        <f>IF(DG7="","",IF(DG7="-","【-】","【"&amp;SUBSTITUTE(TEXT(DG7,"#,##0.00"),"-","△")&amp;"】"))</f>
        <v>【70.01】</v>
      </c>
      <c r="DH6" s="26" t="e">
        <f t="shared" ref="DH6:DQ6" si="10">IF(DH7="",NA(),DH7)</f>
        <v>#N/A</v>
      </c>
      <c r="DI6" s="26" t="e">
        <f t="shared" si="10"/>
        <v>#N/A</v>
      </c>
      <c r="DJ6" s="26" t="e">
        <f t="shared" si="10"/>
        <v>#N/A</v>
      </c>
      <c r="DK6" s="26" t="e">
        <f t="shared" si="10"/>
        <v>#N/A</v>
      </c>
      <c r="DL6" s="26" t="e">
        <f t="shared" si="10"/>
        <v>#N/A</v>
      </c>
      <c r="DM6" s="26" t="e">
        <f t="shared" si="10"/>
        <v>#N/A</v>
      </c>
      <c r="DN6" s="26" t="e">
        <f t="shared" si="10"/>
        <v>#N/A</v>
      </c>
      <c r="DO6" s="26" t="e">
        <f t="shared" si="10"/>
        <v>#N/A</v>
      </c>
      <c r="DP6" s="26" t="e">
        <f t="shared" si="10"/>
        <v>#N/A</v>
      </c>
      <c r="DQ6" s="26" t="e">
        <f t="shared" si="10"/>
        <v>#N/A</v>
      </c>
      <c r="DR6" s="26" t="str">
        <f>IF(DR7="","",IF(DR7="-","【-】","【"&amp;SUBSTITUTE(TEXT(DR7,"#,##0.00"),"-","△")&amp;"】"))</f>
        <v/>
      </c>
      <c r="DS6" s="26" t="e">
        <f t="shared" ref="DS6:EB6" si="11">IF(DS7="",NA(),DS7)</f>
        <v>#N/A</v>
      </c>
      <c r="DT6" s="26" t="e">
        <f t="shared" si="11"/>
        <v>#N/A</v>
      </c>
      <c r="DU6" s="26" t="e">
        <f t="shared" si="11"/>
        <v>#N/A</v>
      </c>
      <c r="DV6" s="26" t="e">
        <f t="shared" si="11"/>
        <v>#N/A</v>
      </c>
      <c r="DW6" s="26" t="e">
        <f t="shared" si="11"/>
        <v>#N/A</v>
      </c>
      <c r="DX6" s="26" t="e">
        <f t="shared" si="11"/>
        <v>#N/A</v>
      </c>
      <c r="DY6" s="26" t="e">
        <f t="shared" si="11"/>
        <v>#N/A</v>
      </c>
      <c r="DZ6" s="26" t="e">
        <f t="shared" si="11"/>
        <v>#N/A</v>
      </c>
      <c r="EA6" s="26" t="e">
        <f t="shared" si="11"/>
        <v>#N/A</v>
      </c>
      <c r="EB6" s="26" t="e">
        <f t="shared" si="11"/>
        <v>#N/A</v>
      </c>
      <c r="EC6" s="26" t="str">
        <f>IF(EC7="","",IF(EC7="-","【-】","【"&amp;SUBSTITUTE(TEXT(EC7,"#,##0.00"),"-","△")&amp;"】"))</f>
        <v/>
      </c>
      <c r="ED6" s="26">
        <f t="shared" ref="ED6:EM6" si="12">IF(ED7="",NA(),ED7)</f>
        <v>0</v>
      </c>
      <c r="EE6" s="26">
        <f t="shared" si="12"/>
        <v>0</v>
      </c>
      <c r="EF6" s="26">
        <f t="shared" si="12"/>
        <v>0</v>
      </c>
      <c r="EG6" s="26">
        <f t="shared" si="12"/>
        <v>0</v>
      </c>
      <c r="EH6" s="26">
        <f t="shared" si="12"/>
        <v>0</v>
      </c>
      <c r="EI6" s="28">
        <f t="shared" si="12"/>
        <v>0.53</v>
      </c>
      <c r="EJ6" s="28">
        <f t="shared" si="12"/>
        <v>0.71</v>
      </c>
      <c r="EK6" s="28">
        <f t="shared" si="12"/>
        <v>0.72</v>
      </c>
      <c r="EL6" s="28">
        <f t="shared" si="12"/>
        <v>0.71</v>
      </c>
      <c r="EM6" s="28">
        <f t="shared" si="12"/>
        <v>0.55000000000000004</v>
      </c>
      <c r="EN6" s="26" t="str">
        <f>IF(EN7="","",IF(EN7="-","【-】","【"&amp;SUBSTITUTE(TEXT(EN7,"#,##0.00"),"-","△")&amp;"】"))</f>
        <v>【0.52】</v>
      </c>
    </row>
    <row r="7" spans="1:144" s="14" customFormat="1" x14ac:dyDescent="0.2">
      <c r="A7" s="15"/>
      <c r="B7" s="21">
        <v>2022</v>
      </c>
      <c r="C7" s="21">
        <v>454311</v>
      </c>
      <c r="D7" s="21">
        <v>47</v>
      </c>
      <c r="E7" s="21">
        <v>1</v>
      </c>
      <c r="F7" s="21">
        <v>0</v>
      </c>
      <c r="G7" s="21">
        <v>0</v>
      </c>
      <c r="H7" s="21" t="s">
        <v>96</v>
      </c>
      <c r="I7" s="21" t="s">
        <v>97</v>
      </c>
      <c r="J7" s="21" t="s">
        <v>98</v>
      </c>
      <c r="K7" s="21" t="s">
        <v>99</v>
      </c>
      <c r="L7" s="21" t="s">
        <v>100</v>
      </c>
      <c r="M7" s="21" t="s">
        <v>0</v>
      </c>
      <c r="N7" s="27" t="s">
        <v>38</v>
      </c>
      <c r="O7" s="27" t="s">
        <v>101</v>
      </c>
      <c r="P7" s="27">
        <v>87.97</v>
      </c>
      <c r="Q7" s="27">
        <v>2396</v>
      </c>
      <c r="R7" s="27">
        <v>4839</v>
      </c>
      <c r="S7" s="27">
        <v>448.84</v>
      </c>
      <c r="T7" s="27">
        <v>10.78</v>
      </c>
      <c r="U7" s="27">
        <v>4192</v>
      </c>
      <c r="V7" s="27">
        <v>21.75</v>
      </c>
      <c r="W7" s="27">
        <v>192.74</v>
      </c>
      <c r="X7" s="27">
        <v>66.41</v>
      </c>
      <c r="Y7" s="27">
        <v>58.96</v>
      </c>
      <c r="Z7" s="27">
        <v>67.28</v>
      </c>
      <c r="AA7" s="27">
        <v>63.91</v>
      </c>
      <c r="AB7" s="27">
        <v>60.83</v>
      </c>
      <c r="AC7" s="27">
        <v>77.91</v>
      </c>
      <c r="AD7" s="27">
        <v>79.099999999999994</v>
      </c>
      <c r="AE7" s="27">
        <v>79.33</v>
      </c>
      <c r="AF7" s="27">
        <v>73.540000000000006</v>
      </c>
      <c r="AG7" s="27">
        <v>75.44</v>
      </c>
      <c r="AH7" s="27">
        <v>73</v>
      </c>
      <c r="AI7" s="27"/>
      <c r="AJ7" s="27"/>
      <c r="AK7" s="27"/>
      <c r="AL7" s="27"/>
      <c r="AM7" s="27"/>
      <c r="AN7" s="27"/>
      <c r="AO7" s="27"/>
      <c r="AP7" s="27"/>
      <c r="AQ7" s="27"/>
      <c r="AR7" s="27"/>
      <c r="AS7" s="27"/>
      <c r="AT7" s="27"/>
      <c r="AU7" s="27"/>
      <c r="AV7" s="27"/>
      <c r="AW7" s="27"/>
      <c r="AX7" s="27"/>
      <c r="AY7" s="27"/>
      <c r="AZ7" s="27"/>
      <c r="BA7" s="27"/>
      <c r="BB7" s="27"/>
      <c r="BC7" s="27"/>
      <c r="BD7" s="27"/>
      <c r="BE7" s="27">
        <v>880.36</v>
      </c>
      <c r="BF7" s="27">
        <v>823.77</v>
      </c>
      <c r="BG7" s="27">
        <v>918.93</v>
      </c>
      <c r="BH7" s="27">
        <v>733.7</v>
      </c>
      <c r="BI7" s="27">
        <v>894.15</v>
      </c>
      <c r="BJ7" s="27">
        <v>1007.7</v>
      </c>
      <c r="BK7" s="27">
        <v>1018.52</v>
      </c>
      <c r="BL7" s="27">
        <v>949.61</v>
      </c>
      <c r="BM7" s="27">
        <v>918.84</v>
      </c>
      <c r="BN7" s="27">
        <v>955.49</v>
      </c>
      <c r="BO7" s="27">
        <v>982.48</v>
      </c>
      <c r="BP7" s="27">
        <v>59.4</v>
      </c>
      <c r="BQ7" s="27">
        <v>54.5</v>
      </c>
      <c r="BR7" s="27">
        <v>52.17</v>
      </c>
      <c r="BS7" s="27">
        <v>61.29</v>
      </c>
      <c r="BT7" s="27">
        <v>39.79</v>
      </c>
      <c r="BU7" s="27">
        <v>59.22</v>
      </c>
      <c r="BV7" s="27">
        <v>58.79</v>
      </c>
      <c r="BW7" s="27">
        <v>58.41</v>
      </c>
      <c r="BX7" s="27">
        <v>58.27</v>
      </c>
      <c r="BY7" s="27">
        <v>55.15</v>
      </c>
      <c r="BZ7" s="27">
        <v>50.61</v>
      </c>
      <c r="CA7" s="27">
        <v>212.84</v>
      </c>
      <c r="CB7" s="27">
        <v>234.3</v>
      </c>
      <c r="CC7" s="27">
        <v>210.78</v>
      </c>
      <c r="CD7" s="27">
        <v>215.44</v>
      </c>
      <c r="CE7" s="27">
        <v>264.16000000000003</v>
      </c>
      <c r="CF7" s="27">
        <v>292.89999999999998</v>
      </c>
      <c r="CG7" s="27">
        <v>298.25</v>
      </c>
      <c r="CH7" s="27">
        <v>303.27999999999997</v>
      </c>
      <c r="CI7" s="27">
        <v>303.81</v>
      </c>
      <c r="CJ7" s="27">
        <v>310.26</v>
      </c>
      <c r="CK7" s="27">
        <v>320.83</v>
      </c>
      <c r="CL7" s="27">
        <v>72</v>
      </c>
      <c r="CM7" s="27">
        <v>70.33</v>
      </c>
      <c r="CN7" s="27">
        <v>70.41</v>
      </c>
      <c r="CO7" s="27">
        <v>67.099999999999994</v>
      </c>
      <c r="CP7" s="27">
        <v>65.459999999999994</v>
      </c>
      <c r="CQ7" s="27">
        <v>56.76</v>
      </c>
      <c r="CR7" s="27">
        <v>56.04</v>
      </c>
      <c r="CS7" s="27">
        <v>58.52</v>
      </c>
      <c r="CT7" s="27">
        <v>58.88</v>
      </c>
      <c r="CU7" s="27">
        <v>58.16</v>
      </c>
      <c r="CV7" s="27">
        <v>56.15</v>
      </c>
      <c r="CW7" s="27">
        <v>87.51</v>
      </c>
      <c r="CX7" s="27">
        <v>87.72</v>
      </c>
      <c r="CY7" s="27">
        <v>87.72</v>
      </c>
      <c r="CZ7" s="27">
        <v>87.7</v>
      </c>
      <c r="DA7" s="27">
        <v>87.7</v>
      </c>
      <c r="DB7" s="27">
        <v>73.069999999999993</v>
      </c>
      <c r="DC7" s="27">
        <v>72.78</v>
      </c>
      <c r="DD7" s="27">
        <v>71.33</v>
      </c>
      <c r="DE7" s="27">
        <v>71.150000000000006</v>
      </c>
      <c r="DF7" s="27">
        <v>70.34</v>
      </c>
      <c r="DG7" s="27">
        <v>70.010000000000005</v>
      </c>
      <c r="DH7" s="27"/>
      <c r="DI7" s="27"/>
      <c r="DJ7" s="27"/>
      <c r="DK7" s="27"/>
      <c r="DL7" s="27"/>
      <c r="DM7" s="27"/>
      <c r="DN7" s="27"/>
      <c r="DO7" s="27"/>
      <c r="DP7" s="27"/>
      <c r="DQ7" s="27"/>
      <c r="DR7" s="27"/>
      <c r="DS7" s="27"/>
      <c r="DT7" s="27"/>
      <c r="DU7" s="27"/>
      <c r="DV7" s="27"/>
      <c r="DW7" s="27"/>
      <c r="DX7" s="27"/>
      <c r="DY7" s="27"/>
      <c r="DZ7" s="27"/>
      <c r="EA7" s="27"/>
      <c r="EB7" s="27"/>
      <c r="EC7" s="27"/>
      <c r="ED7" s="27">
        <v>0</v>
      </c>
      <c r="EE7" s="27">
        <v>0</v>
      </c>
      <c r="EF7" s="27">
        <v>0</v>
      </c>
      <c r="EG7" s="27">
        <v>0</v>
      </c>
      <c r="EH7" s="27">
        <v>0</v>
      </c>
      <c r="EI7" s="27">
        <v>0.53</v>
      </c>
      <c r="EJ7" s="27">
        <v>0.71</v>
      </c>
      <c r="EK7" s="27">
        <v>0.72</v>
      </c>
      <c r="EL7" s="27">
        <v>0.71</v>
      </c>
      <c r="EM7" s="27">
        <v>0.55000000000000004</v>
      </c>
      <c r="EN7" s="27">
        <v>0.52</v>
      </c>
    </row>
    <row r="8" spans="1:144" x14ac:dyDescent="0.2">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row>
    <row r="9" spans="1:144" x14ac:dyDescent="0.2">
      <c r="A9" s="16"/>
      <c r="B9" s="16" t="s">
        <v>102</v>
      </c>
      <c r="C9" s="16" t="s">
        <v>103</v>
      </c>
      <c r="D9" s="16" t="s">
        <v>104</v>
      </c>
      <c r="E9" s="16" t="s">
        <v>105</v>
      </c>
      <c r="F9" s="16" t="s">
        <v>106</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2">
      <c r="A10" s="16" t="s">
        <v>52</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2">
      <c r="B11">
        <v>4</v>
      </c>
      <c r="C11">
        <v>3</v>
      </c>
      <c r="D11">
        <v>2</v>
      </c>
      <c r="E11">
        <v>1</v>
      </c>
      <c r="F11">
        <v>0</v>
      </c>
      <c r="G11" t="s">
        <v>107</v>
      </c>
    </row>
    <row r="12" spans="1:144" x14ac:dyDescent="0.2">
      <c r="B12">
        <v>1</v>
      </c>
      <c r="C12">
        <v>1</v>
      </c>
      <c r="D12">
        <v>2</v>
      </c>
      <c r="E12">
        <v>3</v>
      </c>
      <c r="F12">
        <v>4</v>
      </c>
      <c r="G12" t="s">
        <v>108</v>
      </c>
    </row>
    <row r="13" spans="1:144" x14ac:dyDescent="0.2">
      <c r="B13" t="s">
        <v>109</v>
      </c>
      <c r="C13" t="s">
        <v>110</v>
      </c>
      <c r="D13" t="s">
        <v>110</v>
      </c>
      <c r="E13" t="s">
        <v>110</v>
      </c>
      <c r="F13" t="s">
        <v>110</v>
      </c>
      <c r="G13" t="s">
        <v>111</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益元 佑輔</cp:lastModifiedBy>
  <dcterms:created xsi:type="dcterms:W3CDTF">2023-12-05T01:07:49Z</dcterms:created>
  <dcterms:modified xsi:type="dcterms:W3CDTF">2024-02-22T07:37:58Z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2024-01-31T00:11:50Z</vt:filetime>
  </property>
</Properties>
</file>