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ileserver\16上下水道課\00共通\600庶務\通知・照会・報告／宮崎県市町村課\【定期】公営企業に係る経営比較分析表の分析等について\R5年度（R4決算）\提出\"/>
    </mc:Choice>
  </mc:AlternateContent>
  <xr:revisionPtr revIDLastSave="0" documentId="13_ncr:1_{6B3C4554-D5D8-4280-91AE-EBD36AFBF915}" xr6:coauthVersionLast="47" xr6:coauthVersionMax="47" xr10:uidLastSave="{00000000-0000-0000-0000-000000000000}"/>
  <workbookProtection workbookAlgorithmName="SHA-512" workbookHashValue="/Rh3S3lq1crFD6kUZhz7VoI7Z/Uxi4ixih9vUKQ1NibH6dT9VXP/CxFfgre9TfWMC6xZmKDy0zDZJCopJDEyTw==" workbookSaltValue="bCqmqhlezRMLRFia8IJbJ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P10" i="4"/>
  <c r="I10" i="4"/>
  <c r="AT8" i="4"/>
  <c r="AL8" i="4"/>
  <c r="W8" i="4"/>
  <c r="P8" i="4"/>
  <c r="I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<sst xmlns="http://schemas.openxmlformats.org/spreadsheetml/2006/main" count="236" uniqueCount="119">
  <si>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</si>
  <si>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</si>
  <si>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</si>
  <si>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</si>
  <si>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</si>
  <si>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</si>
  <si>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</si>
  <si>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</si>
  <si>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</si>
  <si>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</si>
  <si>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</si>
  <si>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</si>
  <si>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</si>
  <si>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</si>
  <si>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</si>
  <si>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</si>
  <si>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</si>
  <si>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</si>
  <si>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</si>
  <si>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</si>
  <si>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</si>
  <si>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</si>
  <si>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</si>
  <si>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</si>
  <si>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</si>
  <si>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</si>
  <si>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</si>
  <si>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</si>
  <si>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</si>
  <si>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</si>
  <si>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</si>
  <si>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</si>
  <si>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</si>
  <si>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</si>
  <si>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</si>
  <si>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</si>
  <si>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</si>
  <si>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</si>
  <si>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</si>
  <si>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</si>
  <si>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</si>
  <si>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</si>
  <si>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</si>
  <si>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</si>
  <si>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</si>
  <si>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</si>
  <si>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</si>
  <si>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</si>
  <si>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</si>
  <si>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</si>
  <si>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</si>
  <si>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</si>
  <si>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</si>
  <si>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</si>
  <si>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</si>
  <si>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</si>
  <si>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</si>
  <si>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</si>
  <si>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</si>
  <si>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</si>
  <si>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</si>
  <si>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</si>
  <si>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</si>
  <si>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</si>
  <si>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</si>
  <si>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</si>
  <si>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</si>
  <si>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</si>
  <si>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</si>
  <si>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</si>
  <si>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</si>
  <si>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</si>
  <si>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</si>
  <si>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</si>
  <si>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</si>
  <si>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</si>
  <si>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</si>
  <si>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</si>
  <si>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</si>
  <si>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</si>
  <si>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</si>
  <si>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</si>
  <si>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</si>
  <si>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</si>
  <si>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</si>
  <si>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</si>
  <si>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</si>
  <si>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</si>
  <si>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</si>
  <si>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</si>
  <si>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</si>
  <si>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</si>
  <si>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</si>
  <si>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</si>
  <si>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</si>
  <si>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</si>
  <si>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</si>
  <si>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</si>
  <si>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串間市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</si>
  <si>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</si>
  <si>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</si>
  <si>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</si>
  <si>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</si>
  <si>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</si>
  <si>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</si>
  <si>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</si>
  <si>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</si>
  <si>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</si>
  <si>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</si>
  <si>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</si>
  <si>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</si>
  <si>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</si>
  <si>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</si>
  <si>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</si>
  <si>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</si>
  <si>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</si>
  <si>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「①収益的収支比率」については、100％を下回っているため、公共下水道への加入促進を図ることにより使用料の増加に努めながら費用を抑制し、100％を常に超えるようにする必要があります。
「④企業債残高対事業規模比率」については、近年大きな事業が無く企業債を発行していないため企業債残高が減少していますが、今後の施設更新に備え、計画的な運営を行っていく必要があります。
「⑤経費回収率」については、できる限り100％に近づくように公共下水道への加入促進を図り、使用料の増加に努めていく必要があります。
「⑥汚水処理原価」については、今後も効率的な汚水処理に努めていきます。 
「⑦施設利用率」「⑧水洗化率」については、水洗化率は微増傾向にはありますが、類似団体や全国平均に比べると低いため、今後も加入促進を図り、施設の効率性を高めていく必要があります。</t>
    <rPh sb="169" eb="170">
      <t>オコナ</t>
    </rPh>
    <rPh sb="174" eb="176">
      <t>ヒツヨウ</t>
    </rPh>
    <phoneticPr fontId="16"/>
  </si>
  <si>
    <t>　公共下水道は、平成16年に供用を開始し、平成26年度まで汚水の管渠整備を進めてきました。
　比較的新しい施設であるため、老朽化の状況については、現状では問題はありませんが、今後の施設更新に備え、適切に資産管理を行っていく必要があります。</t>
  </si>
  <si>
    <t>　経営の健全化や、公共用水域の水質保全や快適で文化的な生活環境確保の観点からも、公共下水道への加入促進を図る必要があります。
　現在のところ、汚水処理原価は低く抑えられていますが、収益的収支比率、経費回収率が常に100％以上となるよう、収益の確保と費用の抑制を図りながら、経営の健全化に努めていく必要があります。
　施設の老朽化については、施設の長寿命化を図りながら、適切な資産管理を行っていく必要があります。</t>
    <rPh sb="110" eb="112">
      <t>イジョウ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</si>
</sst>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D8-4756-A994-44D2A36B144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1.65</c:v>
                </c:pt>
                <c:pt idx="3">
                  <c:v>0.14000000000000001</c:v>
                </c:pt>
                <c:pt idx="4">
                  <c:v>0.08</c:v>
                </c:pt>
              </c:numCache>
            </c:numRef>
          </c:val>
          <c:smooth val="0"/>
          <c:extLst>
            <c:ext xmlns:c16="http://schemas.microsoft.com/office/drawing/2014/chart" uri="{C3380CC4-5D6E-409C-BE32-E72D297353CC}">
              <c16:uniqueId val="{00000001-43D8-4756-A994-44D2A36B144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94.18</c:v>
                </c:pt>
                <c:pt idx="1">
                  <c:v>100.07</c:v>
                </c:pt>
                <c:pt idx="2">
                  <c:v>97.76</c:v>
                </c:pt>
                <c:pt idx="3">
                  <c:v>97.21</c:v>
                </c:pt>
                <c:pt idx="4">
                  <c:v>95.95</c:v>
                </c:pt>
              </c:numCache>
            </c:numRef>
          </c:val>
          <c:extLst>
            <c:ext xmlns:c16="http://schemas.microsoft.com/office/drawing/2014/chart" uri="{C3380CC4-5D6E-409C-BE32-E72D297353CC}">
              <c16:uniqueId val="{00000000-0CB2-452D-92F4-D6AAAE183EA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B2-452D-92F4-D6AAAE183EA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00-4481-B8CF-00A3AB730A3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00-4481-B8CF-00A3AB730A3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CA-40AD-9439-4253A2935AE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CA-40AD-9439-4253A2935AE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85-434C-A810-4F9E21C8DFB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85-434C-A810-4F9E21C8DFB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6C-4DA3-ACD8-21A5BE04946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6C-4DA3-ACD8-21A5BE04946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quot;-&quot;">
                  <c:v>1645.48</c:v>
                </c:pt>
                <c:pt idx="3" formatCode="#,##0.00;&quot;△&quot;#,##0.00;&quot;-&quot;">
                  <c:v>1462.44</c:v>
                </c:pt>
                <c:pt idx="4" formatCode="#,##0.00;&quot;△&quot;#,##0.00;&quot;-&quot;">
                  <c:v>1343.17</c:v>
                </c:pt>
              </c:numCache>
            </c:numRef>
          </c:val>
          <c:extLst>
            <c:ext xmlns:c16="http://schemas.microsoft.com/office/drawing/2014/chart" uri="{C3380CC4-5D6E-409C-BE32-E72D297353CC}">
              <c16:uniqueId val="{00000000-0584-407B-BCF6-56D191DB6C2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1050.51</c:v>
                </c:pt>
                <c:pt idx="3">
                  <c:v>1102.01</c:v>
                </c:pt>
                <c:pt idx="4">
                  <c:v>987.36</c:v>
                </c:pt>
              </c:numCache>
            </c:numRef>
          </c:val>
          <c:smooth val="0"/>
          <c:extLst>
            <c:ext xmlns:c16="http://schemas.microsoft.com/office/drawing/2014/chart" uri="{C3380CC4-5D6E-409C-BE32-E72D297353CC}">
              <c16:uniqueId val="{00000001-0584-407B-BCF6-56D191DB6C2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85.74</c:v>
                </c:pt>
                <c:pt idx="1">
                  <c:v>92.38</c:v>
                </c:pt>
                <c:pt idx="2">
                  <c:v>94.88</c:v>
                </c:pt>
                <c:pt idx="3">
                  <c:v>91.24</c:v>
                </c:pt>
                <c:pt idx="4">
                  <c:v>90.55</c:v>
                </c:pt>
              </c:numCache>
            </c:numRef>
          </c:val>
          <c:extLst>
            <c:ext xmlns:c16="http://schemas.microsoft.com/office/drawing/2014/chart" uri="{C3380CC4-5D6E-409C-BE32-E72D297353CC}">
              <c16:uniqueId val="{00000000-510E-4F03-A7A7-17A762935A8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82.65</c:v>
                </c:pt>
                <c:pt idx="3">
                  <c:v>82.55</c:v>
                </c:pt>
                <c:pt idx="4">
                  <c:v>83.55</c:v>
                </c:pt>
              </c:numCache>
            </c:numRef>
          </c:val>
          <c:smooth val="0"/>
          <c:extLst>
            <c:ext xmlns:c16="http://schemas.microsoft.com/office/drawing/2014/chart" uri="{C3380CC4-5D6E-409C-BE32-E72D297353CC}">
              <c16:uniqueId val="{00000001-510E-4F03-A7A7-17A762935A8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165.61</c:v>
                </c:pt>
                <c:pt idx="1">
                  <c:v>155.68</c:v>
                </c:pt>
                <c:pt idx="2">
                  <c:v>152.97999999999999</c:v>
                </c:pt>
                <c:pt idx="3">
                  <c:v>157.83000000000001</c:v>
                </c:pt>
                <c:pt idx="4">
                  <c:v>160.83000000000001</c:v>
                </c:pt>
              </c:numCache>
            </c:numRef>
          </c:val>
          <c:extLst>
            <c:ext xmlns:c16="http://schemas.microsoft.com/office/drawing/2014/chart" uri="{C3380CC4-5D6E-409C-BE32-E72D297353CC}">
              <c16:uniqueId val="{00000000-E130-4DFA-AC47-0E54696BDCB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186.3</c:v>
                </c:pt>
                <c:pt idx="3">
                  <c:v>188.38</c:v>
                </c:pt>
                <c:pt idx="4">
                  <c:v>185.98</c:v>
                </c:pt>
              </c:numCache>
            </c:numRef>
          </c:val>
          <c:smooth val="0"/>
          <c:extLst>
            <c:ext xmlns:c16="http://schemas.microsoft.com/office/drawing/2014/chart" uri="{C3380CC4-5D6E-409C-BE32-E72D297353CC}">
              <c16:uniqueId val="{00000001-E130-4DFA-AC47-0E54696BDCB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43.73</c:v>
                </c:pt>
                <c:pt idx="1">
                  <c:v>44.33</c:v>
                </c:pt>
                <c:pt idx="2">
                  <c:v>46.27</c:v>
                </c:pt>
                <c:pt idx="3">
                  <c:v>48</c:v>
                </c:pt>
                <c:pt idx="4">
                  <c:v>49</c:v>
                </c:pt>
              </c:numCache>
            </c:numRef>
          </c:val>
          <c:extLst>
            <c:ext xmlns:c16="http://schemas.microsoft.com/office/drawing/2014/chart" uri="{C3380CC4-5D6E-409C-BE32-E72D297353CC}">
              <c16:uniqueId val="{00000000-973A-41C4-AA94-176FE563B9D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50.53</c:v>
                </c:pt>
                <c:pt idx="3">
                  <c:v>51.42</c:v>
                </c:pt>
                <c:pt idx="4">
                  <c:v>48.95</c:v>
                </c:pt>
              </c:numCache>
            </c:numRef>
          </c:val>
          <c:smooth val="0"/>
          <c:extLst>
            <c:ext xmlns:c16="http://schemas.microsoft.com/office/drawing/2014/chart" uri="{C3380CC4-5D6E-409C-BE32-E72D297353CC}">
              <c16:uniqueId val="{00000001-973A-41C4-AA94-176FE563B9D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69.52</c:v>
                </c:pt>
                <c:pt idx="1">
                  <c:v>70.55</c:v>
                </c:pt>
                <c:pt idx="2">
                  <c:v>71.010000000000005</c:v>
                </c:pt>
                <c:pt idx="3">
                  <c:v>71.81</c:v>
                </c:pt>
                <c:pt idx="4">
                  <c:v>72.23</c:v>
                </c:pt>
              </c:numCache>
            </c:numRef>
          </c:val>
          <c:extLst>
            <c:ext xmlns:c16="http://schemas.microsoft.com/office/drawing/2014/chart" uri="{C3380CC4-5D6E-409C-BE32-E72D297353CC}">
              <c16:uniqueId val="{00000000-973A-44B2-A1AC-7C53ECFE480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82.08</c:v>
                </c:pt>
                <c:pt idx="3">
                  <c:v>81.34</c:v>
                </c:pt>
                <c:pt idx="4">
                  <c:v>81.14</c:v>
                </c:pt>
              </c:numCache>
            </c:numRef>
          </c:val>
          <c:smooth val="0"/>
          <c:extLst>
            <c:ext xmlns:c16="http://schemas.microsoft.com/office/drawing/2014/chart" uri="{C3380CC4-5D6E-409C-BE32-E72D297353CC}">
              <c16:uniqueId val="{00000001-973A-44B2-A1AC-7C53ECFE480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5" t="str">
        <f>データ!H6</f>
        <v>宮崎県　串間市</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57" t="s">
        <v>9</v>
      </c>
      <c r="BM7" s="58"/>
      <c r="BN7" s="58"/>
      <c r="BO7" s="58"/>
      <c r="BP7" s="58"/>
      <c r="BQ7" s="58"/>
      <c r="BR7" s="58"/>
      <c r="BS7" s="58"/>
      <c r="BT7" s="58"/>
      <c r="BU7" s="58"/>
      <c r="BV7" s="58"/>
      <c r="BW7" s="58"/>
      <c r="BX7" s="58"/>
      <c r="BY7" s="59"/>
    </row>
    <row r="8" spans="1:78" ht="18.75" customHeight="1" x14ac:dyDescent="0.15">
      <c r="A8" s="2"/>
      <c r="B8" s="60" t="str">
        <f>データ!I6</f>
        <v>法非適用</v>
      </c>
      <c r="C8" s="60"/>
      <c r="D8" s="60"/>
      <c r="E8" s="60"/>
      <c r="F8" s="60"/>
      <c r="G8" s="60"/>
      <c r="H8" s="60"/>
      <c r="I8" s="60" t="str">
        <f>データ!J6</f>
        <v>下水道事業</v>
      </c>
      <c r="J8" s="60"/>
      <c r="K8" s="60"/>
      <c r="L8" s="60"/>
      <c r="M8" s="60"/>
      <c r="N8" s="60"/>
      <c r="O8" s="60"/>
      <c r="P8" s="60" t="str">
        <f>データ!K6</f>
        <v>公共下水道</v>
      </c>
      <c r="Q8" s="60"/>
      <c r="R8" s="60"/>
      <c r="S8" s="60"/>
      <c r="T8" s="60"/>
      <c r="U8" s="60"/>
      <c r="V8" s="60"/>
      <c r="W8" s="60" t="str">
        <f>データ!L6</f>
        <v>Cc2</v>
      </c>
      <c r="X8" s="60"/>
      <c r="Y8" s="60"/>
      <c r="Z8" s="60"/>
      <c r="AA8" s="60"/>
      <c r="AB8" s="60"/>
      <c r="AC8" s="60"/>
      <c r="AD8" s="61" t="str">
        <f>データ!$M$6</f>
        <v>非設置</v>
      </c>
      <c r="AE8" s="61"/>
      <c r="AF8" s="61"/>
      <c r="AG8" s="61"/>
      <c r="AH8" s="61"/>
      <c r="AI8" s="61"/>
      <c r="AJ8" s="61"/>
      <c r="AK8" s="3"/>
      <c r="AL8" s="49">
        <f>データ!S6</f>
        <v>16990</v>
      </c>
      <c r="AM8" s="49"/>
      <c r="AN8" s="49"/>
      <c r="AO8" s="49"/>
      <c r="AP8" s="49"/>
      <c r="AQ8" s="49"/>
      <c r="AR8" s="49"/>
      <c r="AS8" s="49"/>
      <c r="AT8" s="48">
        <f>データ!T6</f>
        <v>294.92</v>
      </c>
      <c r="AU8" s="48"/>
      <c r="AV8" s="48"/>
      <c r="AW8" s="48"/>
      <c r="AX8" s="48"/>
      <c r="AY8" s="48"/>
      <c r="AZ8" s="48"/>
      <c r="BA8" s="48"/>
      <c r="BB8" s="48">
        <f>データ!U6</f>
        <v>57.61</v>
      </c>
      <c r="BC8" s="48"/>
      <c r="BD8" s="48"/>
      <c r="BE8" s="48"/>
      <c r="BF8" s="48"/>
      <c r="BG8" s="48"/>
      <c r="BH8" s="48"/>
      <c r="BI8" s="48"/>
      <c r="BJ8" s="3"/>
      <c r="BK8" s="3"/>
      <c r="BL8" s="62" t="s">
        <v>10</v>
      </c>
      <c r="BM8" s="63"/>
      <c r="BN8" s="52" t="s">
        <v>11</v>
      </c>
      <c r="BO8" s="52"/>
      <c r="BP8" s="52"/>
      <c r="BQ8" s="52"/>
      <c r="BR8" s="52"/>
      <c r="BS8" s="52"/>
      <c r="BT8" s="52"/>
      <c r="BU8" s="52"/>
      <c r="BV8" s="52"/>
      <c r="BW8" s="52"/>
      <c r="BX8" s="52"/>
      <c r="BY8" s="53"/>
    </row>
    <row r="9" spans="1:78" ht="18.75" customHeight="1" x14ac:dyDescent="0.15">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46" t="s">
        <v>21</v>
      </c>
      <c r="BO9" s="46"/>
      <c r="BP9" s="46"/>
      <c r="BQ9" s="46"/>
      <c r="BR9" s="46"/>
      <c r="BS9" s="46"/>
      <c r="BT9" s="46"/>
      <c r="BU9" s="46"/>
      <c r="BV9" s="46"/>
      <c r="BW9" s="46"/>
      <c r="BX9" s="46"/>
      <c r="BY9" s="47"/>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22.34</v>
      </c>
      <c r="Q10" s="48"/>
      <c r="R10" s="48"/>
      <c r="S10" s="48"/>
      <c r="T10" s="48"/>
      <c r="U10" s="48"/>
      <c r="V10" s="48"/>
      <c r="W10" s="48">
        <f>データ!Q6</f>
        <v>101.53</v>
      </c>
      <c r="X10" s="48"/>
      <c r="Y10" s="48"/>
      <c r="Z10" s="48"/>
      <c r="AA10" s="48"/>
      <c r="AB10" s="48"/>
      <c r="AC10" s="48"/>
      <c r="AD10" s="49">
        <f>データ!R6</f>
        <v>2629</v>
      </c>
      <c r="AE10" s="49"/>
      <c r="AF10" s="49"/>
      <c r="AG10" s="49"/>
      <c r="AH10" s="49"/>
      <c r="AI10" s="49"/>
      <c r="AJ10" s="49"/>
      <c r="AK10" s="2"/>
      <c r="AL10" s="49">
        <f>データ!V6</f>
        <v>3763</v>
      </c>
      <c r="AM10" s="49"/>
      <c r="AN10" s="49"/>
      <c r="AO10" s="49"/>
      <c r="AP10" s="49"/>
      <c r="AQ10" s="49"/>
      <c r="AR10" s="49"/>
      <c r="AS10" s="49"/>
      <c r="AT10" s="48">
        <f>データ!W6</f>
        <v>1.44</v>
      </c>
      <c r="AU10" s="48"/>
      <c r="AV10" s="48"/>
      <c r="AW10" s="48"/>
      <c r="AX10" s="48"/>
      <c r="AY10" s="48"/>
      <c r="AZ10" s="48"/>
      <c r="BA10" s="48"/>
      <c r="BB10" s="48">
        <f>データ!X6</f>
        <v>2613.19</v>
      </c>
      <c r="BC10" s="48"/>
      <c r="BD10" s="48"/>
      <c r="BE10" s="48"/>
      <c r="BF10" s="48"/>
      <c r="BG10" s="48"/>
      <c r="BH10" s="48"/>
      <c r="BI10" s="48"/>
      <c r="BJ10" s="2"/>
      <c r="BK10" s="2"/>
      <c r="BL10" s="50" t="s">
        <v>22</v>
      </c>
      <c r="BM10" s="51"/>
      <c r="BN10" s="39" t="s">
        <v>23</v>
      </c>
      <c r="BO10" s="39"/>
      <c r="BP10" s="39"/>
      <c r="BQ10" s="39"/>
      <c r="BR10" s="39"/>
      <c r="BS10" s="39"/>
      <c r="BT10" s="39"/>
      <c r="BU10" s="39"/>
      <c r="BV10" s="39"/>
      <c r="BW10" s="39"/>
      <c r="BX10" s="39"/>
      <c r="BY10" s="4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24</v>
      </c>
      <c r="BM11" s="41"/>
      <c r="BN11" s="41"/>
      <c r="BO11" s="41"/>
      <c r="BP11" s="41"/>
      <c r="BQ11" s="41"/>
      <c r="BR11" s="41"/>
      <c r="BS11" s="41"/>
      <c r="BT11" s="41"/>
      <c r="BU11" s="41"/>
      <c r="BV11" s="41"/>
      <c r="BW11" s="41"/>
      <c r="BX11" s="41"/>
      <c r="BY11" s="41"/>
      <c r="BZ11" s="4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x14ac:dyDescent="0.15">
      <c r="A14" s="2"/>
      <c r="B14" s="43" t="s">
        <v>25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5"/>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116</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117</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118</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aZw3p+ctV8sJk2wTTbMuW1L/aQ6iL/oHNg9qnoqwnNYDJRyuI7kohw1lzutlEIbhDaVHE1OogyuYlsIQtLGqrw==" saltValue="7W7Wag8NB94ylUUB2eGK9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67" t="s">
        <v>54</v>
      </c>
      <c r="I3" s="68"/>
      <c r="J3" s="68"/>
      <c r="K3" s="68"/>
      <c r="L3" s="68"/>
      <c r="M3" s="68"/>
      <c r="N3" s="68"/>
      <c r="O3" s="68"/>
      <c r="P3" s="68"/>
      <c r="Q3" s="68"/>
      <c r="R3" s="68"/>
      <c r="S3" s="68"/>
      <c r="T3" s="68"/>
      <c r="U3" s="68"/>
      <c r="V3" s="68"/>
      <c r="W3" s="68"/>
      <c r="X3" s="69"/>
      <c r="Y3" s="73" t="s">
        <v>55</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56</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15">
      <c r="A4" s="14" t="s">
        <v>57</v>
      </c>
      <c r="B4" s="16"/>
      <c r="C4" s="16"/>
      <c r="D4" s="16"/>
      <c r="E4" s="16"/>
      <c r="F4" s="16"/>
      <c r="G4" s="16"/>
      <c r="H4" s="70"/>
      <c r="I4" s="71"/>
      <c r="J4" s="71"/>
      <c r="K4" s="71"/>
      <c r="L4" s="71"/>
      <c r="M4" s="71"/>
      <c r="N4" s="71"/>
      <c r="O4" s="71"/>
      <c r="P4" s="71"/>
      <c r="Q4" s="71"/>
      <c r="R4" s="71"/>
      <c r="S4" s="71"/>
      <c r="T4" s="71"/>
      <c r="U4" s="71"/>
      <c r="V4" s="71"/>
      <c r="W4" s="71"/>
      <c r="X4" s="72"/>
      <c r="Y4" s="66" t="s">
        <v>58</v>
      </c>
      <c r="Z4" s="66"/>
      <c r="AA4" s="66"/>
      <c r="AB4" s="66"/>
      <c r="AC4" s="66"/>
      <c r="AD4" s="66"/>
      <c r="AE4" s="66"/>
      <c r="AF4" s="66"/>
      <c r="AG4" s="66"/>
      <c r="AH4" s="66"/>
      <c r="AI4" s="66"/>
      <c r="AJ4" s="66" t="s">
        <v>59</v>
      </c>
      <c r="AK4" s="66"/>
      <c r="AL4" s="66"/>
      <c r="AM4" s="66"/>
      <c r="AN4" s="66"/>
      <c r="AO4" s="66"/>
      <c r="AP4" s="66"/>
      <c r="AQ4" s="66"/>
      <c r="AR4" s="66"/>
      <c r="AS4" s="66"/>
      <c r="AT4" s="66"/>
      <c r="AU4" s="66" t="s">
        <v>60</v>
      </c>
      <c r="AV4" s="66"/>
      <c r="AW4" s="66"/>
      <c r="AX4" s="66"/>
      <c r="AY4" s="66"/>
      <c r="AZ4" s="66"/>
      <c r="BA4" s="66"/>
      <c r="BB4" s="66"/>
      <c r="BC4" s="66"/>
      <c r="BD4" s="66"/>
      <c r="BE4" s="66"/>
      <c r="BF4" s="66" t="s">
        <v>61</v>
      </c>
      <c r="BG4" s="66"/>
      <c r="BH4" s="66"/>
      <c r="BI4" s="66"/>
      <c r="BJ4" s="66"/>
      <c r="BK4" s="66"/>
      <c r="BL4" s="66"/>
      <c r="BM4" s="66"/>
      <c r="BN4" s="66"/>
      <c r="BO4" s="66"/>
      <c r="BP4" s="66"/>
      <c r="BQ4" s="66" t="s">
        <v>62</v>
      </c>
      <c r="BR4" s="66"/>
      <c r="BS4" s="66"/>
      <c r="BT4" s="66"/>
      <c r="BU4" s="66"/>
      <c r="BV4" s="66"/>
      <c r="BW4" s="66"/>
      <c r="BX4" s="66"/>
      <c r="BY4" s="66"/>
      <c r="BZ4" s="66"/>
      <c r="CA4" s="66"/>
      <c r="CB4" s="66" t="s">
        <v>63</v>
      </c>
      <c r="CC4" s="66"/>
      <c r="CD4" s="66"/>
      <c r="CE4" s="66"/>
      <c r="CF4" s="66"/>
      <c r="CG4" s="66"/>
      <c r="CH4" s="66"/>
      <c r="CI4" s="66"/>
      <c r="CJ4" s="66"/>
      <c r="CK4" s="66"/>
      <c r="CL4" s="66"/>
      <c r="CM4" s="66" t="s">
        <v>64</v>
      </c>
      <c r="CN4" s="66"/>
      <c r="CO4" s="66"/>
      <c r="CP4" s="66"/>
      <c r="CQ4" s="66"/>
      <c r="CR4" s="66"/>
      <c r="CS4" s="66"/>
      <c r="CT4" s="66"/>
      <c r="CU4" s="66"/>
      <c r="CV4" s="66"/>
      <c r="CW4" s="66"/>
      <c r="CX4" s="66" t="s">
        <v>65</v>
      </c>
      <c r="CY4" s="66"/>
      <c r="CZ4" s="66"/>
      <c r="DA4" s="66"/>
      <c r="DB4" s="66"/>
      <c r="DC4" s="66"/>
      <c r="DD4" s="66"/>
      <c r="DE4" s="66"/>
      <c r="DF4" s="66"/>
      <c r="DG4" s="66"/>
      <c r="DH4" s="66"/>
      <c r="DI4" s="66" t="s">
        <v>66</v>
      </c>
      <c r="DJ4" s="66"/>
      <c r="DK4" s="66"/>
      <c r="DL4" s="66"/>
      <c r="DM4" s="66"/>
      <c r="DN4" s="66"/>
      <c r="DO4" s="66"/>
      <c r="DP4" s="66"/>
      <c r="DQ4" s="66"/>
      <c r="DR4" s="66"/>
      <c r="DS4" s="66"/>
      <c r="DT4" s="66" t="s">
        <v>67</v>
      </c>
      <c r="DU4" s="66"/>
      <c r="DV4" s="66"/>
      <c r="DW4" s="66"/>
      <c r="DX4" s="66"/>
      <c r="DY4" s="66"/>
      <c r="DZ4" s="66"/>
      <c r="EA4" s="66"/>
      <c r="EB4" s="66"/>
      <c r="EC4" s="66"/>
      <c r="ED4" s="66"/>
      <c r="EE4" s="66" t="s">
        <v>68</v>
      </c>
      <c r="EF4" s="66"/>
      <c r="EG4" s="66"/>
      <c r="EH4" s="66"/>
      <c r="EI4" s="66"/>
      <c r="EJ4" s="66"/>
      <c r="EK4" s="66"/>
      <c r="EL4" s="66"/>
      <c r="EM4" s="66"/>
      <c r="EN4" s="66"/>
      <c r="EO4" s="66"/>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452076</v>
      </c>
      <c r="D6" s="19">
        <f t="shared" si="3"/>
        <v>47</v>
      </c>
      <c r="E6" s="19">
        <f t="shared" si="3"/>
        <v>17</v>
      </c>
      <c r="F6" s="19">
        <f t="shared" si="3"/>
        <v>1</v>
      </c>
      <c r="G6" s="19">
        <f t="shared" si="3"/>
        <v>0</v>
      </c>
      <c r="H6" s="19" t="str">
        <f t="shared" si="3"/>
        <v>宮崎県　串間市</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22.34</v>
      </c>
      <c r="Q6" s="20">
        <f t="shared" si="3"/>
        <v>101.53</v>
      </c>
      <c r="R6" s="20">
        <f t="shared" si="3"/>
        <v>2629</v>
      </c>
      <c r="S6" s="20">
        <f t="shared" si="3"/>
        <v>16990</v>
      </c>
      <c r="T6" s="20">
        <f t="shared" si="3"/>
        <v>294.92</v>
      </c>
      <c r="U6" s="20">
        <f t="shared" si="3"/>
        <v>57.61</v>
      </c>
      <c r="V6" s="20">
        <f t="shared" si="3"/>
        <v>3763</v>
      </c>
      <c r="W6" s="20">
        <f t="shared" si="3"/>
        <v>1.44</v>
      </c>
      <c r="X6" s="20">
        <f t="shared" si="3"/>
        <v>2613.19</v>
      </c>
      <c r="Y6" s="21">
        <f>IF(Y7="",NA(),Y7)</f>
        <v>94.18</v>
      </c>
      <c r="Z6" s="21">
        <f t="shared" ref="Z6:AH6" si="4">IF(Z7="",NA(),Z7)</f>
        <v>100.07</v>
      </c>
      <c r="AA6" s="21">
        <f t="shared" si="4"/>
        <v>97.76</v>
      </c>
      <c r="AB6" s="21">
        <f t="shared" si="4"/>
        <v>97.21</v>
      </c>
      <c r="AC6" s="21">
        <f t="shared" si="4"/>
        <v>95.95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1">
        <f t="shared" si="7"/>
        <v>1645.48</v>
      </c>
      <c r="BI6" s="21">
        <f t="shared" si="7"/>
        <v>1462.44</v>
      </c>
      <c r="BJ6" s="21">
        <f t="shared" si="7"/>
        <v>1343.17</v>
      </c>
      <c r="BK6" s="21">
        <f t="shared" si="7"/>
        <v>958.81</v>
      </c>
      <c r="BL6" s="21">
        <f t="shared" si="7"/>
        <v>1001.3</v>
      </c>
      <c r="BM6" s="21">
        <f t="shared" si="7"/>
        <v>1050.51</v>
      </c>
      <c r="BN6" s="21">
        <f t="shared" si="7"/>
        <v>1102.01</v>
      </c>
      <c r="BO6" s="21">
        <f t="shared" si="7"/>
        <v>987.36</v>
      </c>
      <c r="BP6" s="20" t="str">
        <f>IF(BP7="","",IF(BP7="-","【-】","【"&amp;SUBSTITUTE(TEXT(BP7,"#,##0.00"),"-","△")&amp;"】"))</f>
        <v>【652.82】</v>
      </c>
      <c r="BQ6" s="21">
        <f>IF(BQ7="",NA(),BQ7)</f>
        <v>85.74</v>
      </c>
      <c r="BR6" s="21">
        <f t="shared" ref="BR6:BZ6" si="8">IF(BR7="",NA(),BR7)</f>
        <v>92.38</v>
      </c>
      <c r="BS6" s="21">
        <f t="shared" si="8"/>
        <v>94.88</v>
      </c>
      <c r="BT6" s="21">
        <f t="shared" si="8"/>
        <v>91.24</v>
      </c>
      <c r="BU6" s="21">
        <f t="shared" si="8"/>
        <v>90.55</v>
      </c>
      <c r="BV6" s="21">
        <f t="shared" si="8"/>
        <v>82.88</v>
      </c>
      <c r="BW6" s="21">
        <f t="shared" si="8"/>
        <v>81.88</v>
      </c>
      <c r="BX6" s="21">
        <f t="shared" si="8"/>
        <v>82.65</v>
      </c>
      <c r="BY6" s="21">
        <f t="shared" si="8"/>
        <v>82.55</v>
      </c>
      <c r="BZ6" s="21">
        <f t="shared" si="8"/>
        <v>83.55</v>
      </c>
      <c r="CA6" s="20" t="str">
        <f>IF(CA7="","",IF(CA7="-","【-】","【"&amp;SUBSTITUTE(TEXT(CA7,"#,##0.00"),"-","△")&amp;"】"))</f>
        <v>【97.61】</v>
      </c>
      <c r="CB6" s="21">
        <f>IF(CB7="",NA(),CB7)</f>
        <v>165.61</v>
      </c>
      <c r="CC6" s="21">
        <f t="shared" ref="CC6:CK6" si="9">IF(CC7="",NA(),CC7)</f>
        <v>155.68</v>
      </c>
      <c r="CD6" s="21">
        <f t="shared" si="9"/>
        <v>152.97999999999999</v>
      </c>
      <c r="CE6" s="21">
        <f t="shared" si="9"/>
        <v>157.83000000000001</v>
      </c>
      <c r="CF6" s="21">
        <f t="shared" si="9"/>
        <v>160.83000000000001</v>
      </c>
      <c r="CG6" s="21">
        <f t="shared" si="9"/>
        <v>190.99</v>
      </c>
      <c r="CH6" s="21">
        <f t="shared" si="9"/>
        <v>187.55</v>
      </c>
      <c r="CI6" s="21">
        <f t="shared" si="9"/>
        <v>186.3</v>
      </c>
      <c r="CJ6" s="21">
        <f t="shared" si="9"/>
        <v>188.38</v>
      </c>
      <c r="CK6" s="21">
        <f t="shared" si="9"/>
        <v>185.98</v>
      </c>
      <c r="CL6" s="20" t="str">
        <f>IF(CL7="","",IF(CL7="-","【-】","【"&amp;SUBSTITUTE(TEXT(CL7,"#,##0.00"),"-","△")&amp;"】"))</f>
        <v>【138.29】</v>
      </c>
      <c r="CM6" s="21">
        <f>IF(CM7="",NA(),CM7)</f>
        <v>43.73</v>
      </c>
      <c r="CN6" s="21">
        <f t="shared" ref="CN6:CV6" si="10">IF(CN7="",NA(),CN7)</f>
        <v>44.33</v>
      </c>
      <c r="CO6" s="21">
        <f t="shared" si="10"/>
        <v>46.27</v>
      </c>
      <c r="CP6" s="21">
        <f t="shared" si="10"/>
        <v>48</v>
      </c>
      <c r="CQ6" s="21">
        <f t="shared" si="10"/>
        <v>49</v>
      </c>
      <c r="CR6" s="21">
        <f t="shared" si="10"/>
        <v>52.58</v>
      </c>
      <c r="CS6" s="21">
        <f t="shared" si="10"/>
        <v>50.94</v>
      </c>
      <c r="CT6" s="21">
        <f t="shared" si="10"/>
        <v>50.53</v>
      </c>
      <c r="CU6" s="21">
        <f t="shared" si="10"/>
        <v>51.42</v>
      </c>
      <c r="CV6" s="21">
        <f t="shared" si="10"/>
        <v>48.95</v>
      </c>
      <c r="CW6" s="20" t="str">
        <f>IF(CW7="","",IF(CW7="-","【-】","【"&amp;SUBSTITUTE(TEXT(CW7,"#,##0.00"),"-","△")&amp;"】"))</f>
        <v>【59.10】</v>
      </c>
      <c r="CX6" s="21">
        <f>IF(CX7="",NA(),CX7)</f>
        <v>69.52</v>
      </c>
      <c r="CY6" s="21">
        <f t="shared" ref="CY6:DG6" si="11">IF(CY7="",NA(),CY7)</f>
        <v>70.55</v>
      </c>
      <c r="CZ6" s="21">
        <f t="shared" si="11"/>
        <v>71.010000000000005</v>
      </c>
      <c r="DA6" s="21">
        <f t="shared" si="11"/>
        <v>71.81</v>
      </c>
      <c r="DB6" s="21">
        <f t="shared" si="11"/>
        <v>72.23</v>
      </c>
      <c r="DC6" s="21">
        <f t="shared" si="11"/>
        <v>83.02</v>
      </c>
      <c r="DD6" s="21">
        <f t="shared" si="11"/>
        <v>82.55</v>
      </c>
      <c r="DE6" s="21">
        <f t="shared" si="11"/>
        <v>82.08</v>
      </c>
      <c r="DF6" s="21">
        <f t="shared" si="11"/>
        <v>81.34</v>
      </c>
      <c r="DG6" s="21">
        <f t="shared" si="11"/>
        <v>81.14</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0.15</v>
      </c>
      <c r="EL6" s="21">
        <f t="shared" si="14"/>
        <v>1.65</v>
      </c>
      <c r="EM6" s="21">
        <f t="shared" si="14"/>
        <v>0.14000000000000001</v>
      </c>
      <c r="EN6" s="21">
        <f t="shared" si="14"/>
        <v>0.08</v>
      </c>
      <c r="EO6" s="20" t="str">
        <f>IF(EO7="","",IF(EO7="-","【-】","【"&amp;SUBSTITUTE(TEXT(EO7,"#,##0.00"),"-","△")&amp;"】"))</f>
        <v>【0.23】</v>
      </c>
    </row>
    <row r="7" spans="1:145" s="22" customFormat="1" x14ac:dyDescent="0.15">
      <c r="A7" s="14"/>
      <c r="B7" s="23">
        <v>2022</v>
      </c>
      <c r="C7" s="23">
        <v>452076</v>
      </c>
      <c r="D7" s="23">
        <v>47</v>
      </c>
      <c r="E7" s="23">
        <v>17</v>
      </c>
      <c r="F7" s="23">
        <v>1</v>
      </c>
      <c r="G7" s="23">
        <v>0</v>
      </c>
      <c r="H7" s="23" t="s">
        <v>98</v>
      </c>
      <c r="I7" s="23" t="s">
        <v>99</v>
      </c>
      <c r="J7" s="23" t="s">
        <v>100</v>
      </c>
      <c r="K7" s="23" t="s">
        <v>101</v>
      </c>
      <c r="L7" s="23" t="s">
        <v>102</v>
      </c>
      <c r="M7" s="23" t="s">
        <v>103</v>
      </c>
      <c r="N7" s="24" t="s">
        <v>104</v>
      </c>
      <c r="O7" s="24" t="s">
        <v>105</v>
      </c>
      <c r="P7" s="24">
        <v>22.34</v>
      </c>
      <c r="Q7" s="24">
        <v>101.53</v>
      </c>
      <c r="R7" s="24">
        <v>2629</v>
      </c>
      <c r="S7" s="24">
        <v>16990</v>
      </c>
      <c r="T7" s="24">
        <v>294.92</v>
      </c>
      <c r="U7" s="24">
        <v>57.61</v>
      </c>
      <c r="V7" s="24">
        <v>3763</v>
      </c>
      <c r="W7" s="24">
        <v>1.44</v>
      </c>
      <c r="X7" s="24">
        <v>2613.19</v>
      </c>
      <c r="Y7" s="24">
        <v>94.18</v>
      </c>
      <c r="Z7" s="24">
        <v>100.07</v>
      </c>
      <c r="AA7" s="24">
        <v>97.76</v>
      </c>
      <c r="AB7" s="24">
        <v>97.21</v>
      </c>
      <c r="AC7" s="24">
        <v>95.95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1645.48</v>
      </c>
      <c r="BI7" s="24">
        <v>1462.44</v>
      </c>
      <c r="BJ7" s="24">
        <v>1343.17</v>
      </c>
      <c r="BK7" s="24">
        <v>958.81</v>
      </c>
      <c r="BL7" s="24">
        <v>1001.3</v>
      </c>
      <c r="BM7" s="24">
        <v>1050.51</v>
      </c>
      <c r="BN7" s="24">
        <v>1102.01</v>
      </c>
      <c r="BO7" s="24">
        <v>987.36</v>
      </c>
      <c r="BP7" s="24">
        <v>652.82000000000005</v>
      </c>
      <c r="BQ7" s="24">
        <v>85.74</v>
      </c>
      <c r="BR7" s="24">
        <v>92.38</v>
      </c>
      <c r="BS7" s="24">
        <v>94.88</v>
      </c>
      <c r="BT7" s="24">
        <v>91.24</v>
      </c>
      <c r="BU7" s="24">
        <v>90.55</v>
      </c>
      <c r="BV7" s="24">
        <v>82.88</v>
      </c>
      <c r="BW7" s="24">
        <v>81.88</v>
      </c>
      <c r="BX7" s="24">
        <v>82.65</v>
      </c>
      <c r="BY7" s="24">
        <v>82.55</v>
      </c>
      <c r="BZ7" s="24">
        <v>83.55</v>
      </c>
      <c r="CA7" s="24">
        <v>97.61</v>
      </c>
      <c r="CB7" s="24">
        <v>165.61</v>
      </c>
      <c r="CC7" s="24">
        <v>155.68</v>
      </c>
      <c r="CD7" s="24">
        <v>152.97999999999999</v>
      </c>
      <c r="CE7" s="24">
        <v>157.83000000000001</v>
      </c>
      <c r="CF7" s="24">
        <v>160.83000000000001</v>
      </c>
      <c r="CG7" s="24">
        <v>190.99</v>
      </c>
      <c r="CH7" s="24">
        <v>187.55</v>
      </c>
      <c r="CI7" s="24">
        <v>186.3</v>
      </c>
      <c r="CJ7" s="24">
        <v>188.38</v>
      </c>
      <c r="CK7" s="24">
        <v>185.98</v>
      </c>
      <c r="CL7" s="24">
        <v>138.29</v>
      </c>
      <c r="CM7" s="24">
        <v>43.73</v>
      </c>
      <c r="CN7" s="24">
        <v>44.33</v>
      </c>
      <c r="CO7" s="24">
        <v>46.27</v>
      </c>
      <c r="CP7" s="24">
        <v>48</v>
      </c>
      <c r="CQ7" s="24">
        <v>49</v>
      </c>
      <c r="CR7" s="24">
        <v>52.58</v>
      </c>
      <c r="CS7" s="24">
        <v>50.94</v>
      </c>
      <c r="CT7" s="24">
        <v>50.53</v>
      </c>
      <c r="CU7" s="24">
        <v>51.42</v>
      </c>
      <c r="CV7" s="24">
        <v>48.95</v>
      </c>
      <c r="CW7" s="24">
        <v>59.1</v>
      </c>
      <c r="CX7" s="24">
        <v>69.52</v>
      </c>
      <c r="CY7" s="24">
        <v>70.55</v>
      </c>
      <c r="CZ7" s="24">
        <v>71.010000000000005</v>
      </c>
      <c r="DA7" s="24">
        <v>71.81</v>
      </c>
      <c r="DB7" s="24">
        <v>72.23</v>
      </c>
      <c r="DC7" s="24">
        <v>83.02</v>
      </c>
      <c r="DD7" s="24">
        <v>82.55</v>
      </c>
      <c r="DE7" s="24">
        <v>82.08</v>
      </c>
      <c r="DF7" s="24">
        <v>81.34</v>
      </c>
      <c r="DG7" s="24">
        <v>81.14</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0.15</v>
      </c>
      <c r="EL7" s="24">
        <v>1.65</v>
      </c>
      <c r="EM7" s="24">
        <v>0.14000000000000001</v>
      </c>
      <c r="EN7" s="24">
        <v>0.08</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山﨑 真理子</cp:lastModifiedBy>
  <dcterms:created xsi:type="dcterms:W3CDTF">2023-12-12T02:48:11Z</dcterms:created>
  <dcterms:modified xsi:type="dcterms:W3CDTF">2024-01-22T05:28:38Z</dcterms:modified>
  <cp:category/>
</cp:coreProperties>
</file>