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10.10.103.10\jyouge\管理係\上下水道課\上水\R5\調査物提出\02_経営比較分析表の分析等について（依頼）\"/>
    </mc:Choice>
  </mc:AlternateContent>
  <xr:revisionPtr revIDLastSave="0" documentId="13_ncr:1_{D10D49DE-0FC8-49E2-88E7-8674020B66CF}" xr6:coauthVersionLast="36" xr6:coauthVersionMax="36" xr10:uidLastSave="{00000000-0000-0000-0000-000000000000}"/>
  <workbookProtection workbookAlgorithmName="SHA-512" workbookHashValue="wG2I7PAyFOx0t9CO8lOs1WD0Xph+rQfdRS4XUXFUs9G1kGDkBcDAL7N7jAXBtQYUBmVfcxTJ3LjpBE1YeU5V5w==" workbookSaltValue="J0K2DLCa+xhqHlS0/GeCG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<sst xmlns="http://schemas.openxmlformats.org/spreadsheetml/2006/main" count="236" uniqueCount="120">
  <si>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</si>
  <si>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</si>
  <si>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</si>
  <si>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</si>
  <si>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</si>
  <si>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</si>
  <si>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</si>
  <si>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</si>
  <si>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</si>
  <si>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</si>
  <si>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</si>
  <si>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</si>
  <si>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</si>
  <si>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</si>
  <si>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</si>
  <si>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</si>
  <si>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</si>
  <si>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</si>
  <si>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</si>
  <si>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</si>
  <si>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</si>
  <si>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</si>
  <si>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</si>
  <si>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</si>
  <si>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</si>
  <si>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</si>
  <si>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</si>
  <si>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</si>
  <si>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</si>
  <si>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</si>
  <si>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</si>
  <si>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</si>
  <si>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</si>
  <si>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</si>
  <si>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</si>
  <si>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</si>
  <si>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</si>
  <si>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</si>
  <si>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</si>
  <si>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</si>
  <si>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</si>
  <si>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</si>
  <si>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</si>
  <si>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</si>
  <si>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</si>
  <si>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</si>
  <si>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</si>
  <si>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</si>
  <si>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</si>
  <si>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</si>
  <si>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</si>
  <si>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</si>
  <si>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</si>
  <si>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</si>
  <si>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</si>
  <si>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</si>
  <si>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</si>
  <si>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</si>
  <si>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</si>
  <si>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</si>
  <si>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</si>
  <si>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</si>
  <si>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</si>
  <si>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</si>
  <si>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</si>
  <si>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</si>
  <si>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</si>
  <si>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</si>
  <si>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</si>
  <si>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</si>
  <si>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</si>
  <si>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</si>
  <si>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</si>
  <si>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</si>
  <si>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</si>
  <si>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</si>
  <si>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</si>
  <si>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</si>
  <si>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</si>
  <si>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</si>
  <si>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</si>
  <si>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</si>
  <si>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</si>
  <si>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</si>
  <si>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</si>
  <si>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</si>
  <si>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</si>
  <si>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</si>
  <si>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</si>
  <si>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</si>
  <si>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</si>
  <si>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</si>
  <si>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</si>
  <si>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</si>
  <si>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</si>
  <si>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</si>
  <si>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</si>
  <si>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</si>
  <si>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国富町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</si>
  <si>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</si>
  <si>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</si>
  <si>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</si>
  <si>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</si>
  <si>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</si>
  <si>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</si>
  <si>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</si>
  <si>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</si>
  <si>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</si>
  <si>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</si>
  <si>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</si>
  <si>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</si>
  <si>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</si>
  <si>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</si>
  <si>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</si>
  <si>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</si>
  <si>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</si>
  <si>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</si>
  <si>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現在、機器類等一部施設については計画的に更新しています。また、管渠については老朽化対策が必要な状況ではありません。</t>
    <rPh sb="0" eb="2">
      <t>ゲンザイ</t>
    </rPh>
    <rPh sb="3" eb="6">
      <t>キキルイ</t>
    </rPh>
    <rPh sb="6" eb="7">
      <t>トウ</t>
    </rPh>
    <rPh sb="7" eb="11">
      <t>イチブシセツ</t>
    </rPh>
    <rPh sb="16" eb="18">
      <t>ケイカク</t>
    </rPh>
    <rPh sb="18" eb="19">
      <t>テキ</t>
    </rPh>
    <rPh sb="20" eb="22">
      <t>コウシン</t>
    </rPh>
    <rPh sb="31" eb="33">
      <t>カンキョ</t>
    </rPh>
    <rPh sb="38" eb="41">
      <t>ロウキュウカ</t>
    </rPh>
    <rPh sb="41" eb="43">
      <t>タイサク</t>
    </rPh>
    <rPh sb="44" eb="46">
      <t>ヒツヨウ</t>
    </rPh>
    <rPh sb="47" eb="49">
      <t>ジョウキョウ</t>
    </rPh>
    <phoneticPr fontId="4"/>
  </si>
  <si>
    <t>　令和4年度から事業の効率化・技術力の向上を目的として、施設の維持管理の包括的民間委託に取り組んでいます。段階的な取り組みではありますが、経費の削減等、一定の効果が得られています。
　また、平成14年供用開始以降、一部施設は更新時期を迎えています。現在策定中のストックマネジメント計画を基に施設の点検を行い、優先順位の高い施設の更新を行うことで長寿命化を図り、事業基盤の強化に努めます。</t>
    <rPh sb="53" eb="56">
      <t>ダンカイテキ</t>
    </rPh>
    <rPh sb="57" eb="58">
      <t>ト</t>
    </rPh>
    <rPh sb="59" eb="60">
      <t>ク</t>
    </rPh>
    <rPh sb="109" eb="111">
      <t>シセツ</t>
    </rPh>
    <rPh sb="124" eb="128">
      <t>ゲンザイサクテイ</t>
    </rPh>
    <rPh sb="128" eb="129">
      <t>ナカ</t>
    </rPh>
    <rPh sb="140" eb="142">
      <t>ケイカク</t>
    </rPh>
    <rPh sb="143" eb="144">
      <t>モト</t>
    </rPh>
    <rPh sb="145" eb="147">
      <t>シセツ</t>
    </rPh>
    <rPh sb="148" eb="150">
      <t>テンケン</t>
    </rPh>
    <rPh sb="151" eb="152">
      <t>オコナ</t>
    </rPh>
    <rPh sb="154" eb="158">
      <t>ユウセンジュンイ</t>
    </rPh>
    <rPh sb="159" eb="160">
      <t>タカ</t>
    </rPh>
    <rPh sb="161" eb="163">
      <t>シセツ</t>
    </rPh>
    <rPh sb="164" eb="166">
      <t>コウシン</t>
    </rPh>
    <rPh sb="167" eb="168">
      <t>オコナ</t>
    </rPh>
    <rPh sb="172" eb="176">
      <t>チョウジュミョウカ</t>
    </rPh>
    <rPh sb="177" eb="178">
      <t>ハカ</t>
    </rPh>
    <rPh sb="180" eb="184">
      <t>ジギョウキバン</t>
    </rPh>
    <rPh sb="185" eb="187">
      <t>キョウカ</t>
    </rPh>
    <rPh sb="188" eb="189">
      <t>ツト</t>
    </rPh>
    <phoneticPr fontId="4"/>
  </si>
  <si>
    <t xml:space="preserve">①収益的収支比率は減少傾向にあります。管渠整備も完了しており、人口減少が予測されていることから、今後も増収が見込めないため、財源の確保が課題となっています。
④企業債残高対事業規模比率は、管渠整備も完了しているため類似団体と比較すると低い水準にあります。現在は、更新時期を迎えた機器類を計画的に更新しており、今後比率は緩やかに増加していきます。
⑤経費回収率は100％を下回っています。汚水処理に係る費用を使用料だけでなく、一般会計からの繰入金で賄っていることを表しています。
⑥汚水処理原価は類似団体より安価であり、し尿・浄化槽汚泥前処理施設に係る費用を考慮しても低コストで処理することができています。
⑦施設利用率は全体計画区域の縮小により、類似団体と比較しても低くなっています。
⑧水洗化率は増加傾向にはありますが、全国及び類似団体と比較すると低い状況です。今後も接続促進に取り組み、接続率の向上に努めます。
</t>
    <rPh sb="80" eb="85">
      <t>キギョウサイザンダカ</t>
    </rPh>
    <rPh sb="85" eb="86">
      <t>タイ</t>
    </rPh>
    <rPh sb="86" eb="92">
      <t>ジギョウキボヒリツ</t>
    </rPh>
    <rPh sb="94" eb="98">
      <t>カンキョセイビ</t>
    </rPh>
    <rPh sb="99" eb="101">
      <t>カンリョウ</t>
    </rPh>
    <rPh sb="107" eb="111">
      <t>ルイジダンタイ</t>
    </rPh>
    <rPh sb="112" eb="114">
      <t>ヒカク</t>
    </rPh>
    <rPh sb="117" eb="118">
      <t>ヒク</t>
    </rPh>
    <rPh sb="119" eb="121">
      <t>スイジュン</t>
    </rPh>
    <rPh sb="127" eb="129">
      <t>ゲンザイ</t>
    </rPh>
    <rPh sb="131" eb="135">
      <t>コウシンジキ</t>
    </rPh>
    <rPh sb="136" eb="137">
      <t>ムカ</t>
    </rPh>
    <rPh sb="139" eb="142">
      <t>キキルイ</t>
    </rPh>
    <rPh sb="143" eb="146">
      <t>ケイカクテキ</t>
    </rPh>
    <rPh sb="147" eb="149">
      <t>コウシン</t>
    </rPh>
    <rPh sb="154" eb="156">
      <t>コンゴ</t>
    </rPh>
    <rPh sb="156" eb="158">
      <t>ヒリツ</t>
    </rPh>
    <rPh sb="159" eb="160">
      <t>ユル</t>
    </rPh>
    <rPh sb="163" eb="165">
      <t>ゾウカ</t>
    </rPh>
    <rPh sb="174" eb="179">
      <t>ケイヒカイシュウリツ</t>
    </rPh>
    <rPh sb="185" eb="187">
      <t>シタマワ</t>
    </rPh>
    <rPh sb="193" eb="197">
      <t>オスイショリ</t>
    </rPh>
    <rPh sb="198" eb="199">
      <t>カカ</t>
    </rPh>
    <rPh sb="200" eb="202">
      <t>ヒヨウ</t>
    </rPh>
    <rPh sb="203" eb="206">
      <t>シヨウリョウ</t>
    </rPh>
    <rPh sb="212" eb="216">
      <t>イッパンカイケイ</t>
    </rPh>
    <rPh sb="219" eb="222">
      <t>クリイレキン</t>
    </rPh>
    <rPh sb="223" eb="224">
      <t>マカナ</t>
    </rPh>
    <rPh sb="231" eb="232">
      <t>アラワ</t>
    </rPh>
    <rPh sb="260" eb="261">
      <t>ニョウ</t>
    </rPh>
    <rPh sb="262" eb="267">
      <t>ジョウカソウオデイ</t>
    </rPh>
    <rPh sb="385" eb="387">
      <t>セツゾク</t>
    </rPh>
    <rPh sb="395" eb="397">
      <t>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</si>
</sst>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D9-4B70-90C4-D555B037AE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88D9-4B70-90C4-D555B037AE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37.18</c:v>
                </c:pt>
                <c:pt idx="1">
                  <c:v>37.659999999999997</c:v>
                </c:pt>
                <c:pt idx="2">
                  <c:v>38.799999999999997</c:v>
                </c:pt>
                <c:pt idx="3">
                  <c:v>38.409999999999997</c:v>
                </c:pt>
                <c:pt idx="4">
                  <c:v>37.5</c:v>
                </c:pt>
              </c:numCache>
            </c:numRef>
          </c:val>
          <c:extLst>
            <c:ext xmlns:c16="http://schemas.microsoft.com/office/drawing/2014/chart" uri="{C3380CC4-5D6E-409C-BE32-E72D297353CC}">
              <c16:uniqueId val="{00000000-CEC2-4758-8DB1-FE1C875753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CEC2-4758-8DB1-FE1C875753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75.98</c:v>
                </c:pt>
                <c:pt idx="1">
                  <c:v>75.81</c:v>
                </c:pt>
                <c:pt idx="2">
                  <c:v>77.06</c:v>
                </c:pt>
                <c:pt idx="3">
                  <c:v>78.680000000000007</c:v>
                </c:pt>
                <c:pt idx="4">
                  <c:v>79.150000000000006</c:v>
                </c:pt>
              </c:numCache>
            </c:numRef>
          </c:val>
          <c:extLst>
            <c:ext xmlns:c16="http://schemas.microsoft.com/office/drawing/2014/chart" uri="{C3380CC4-5D6E-409C-BE32-E72D297353CC}">
              <c16:uniqueId val="{00000000-2884-4038-87B8-57A65256E3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2884-4038-87B8-57A65256E3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81.72</c:v>
                </c:pt>
                <c:pt idx="1">
                  <c:v>88.67</c:v>
                </c:pt>
                <c:pt idx="2">
                  <c:v>93.68</c:v>
                </c:pt>
                <c:pt idx="3">
                  <c:v>87.49</c:v>
                </c:pt>
                <c:pt idx="4">
                  <c:v>86.42</c:v>
                </c:pt>
              </c:numCache>
            </c:numRef>
          </c:val>
          <c:extLst>
            <c:ext xmlns:c16="http://schemas.microsoft.com/office/drawing/2014/chart" uri="{C3380CC4-5D6E-409C-BE32-E72D297353CC}">
              <c16:uniqueId val="{00000000-1533-44CD-9AAD-DA5A3779FF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33-44CD-9AAD-DA5A3779FF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50-4645-BA8A-888BE44D71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50-4645-BA8A-888BE44D71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03-496B-B009-DF367379B4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03-496B-B009-DF367379B4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ED-4947-9538-DF672DE802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ED-4947-9538-DF672DE802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C0-4993-AE70-8067D31047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C0-4993-AE70-8067D31047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114.23</c:v>
                </c:pt>
                <c:pt idx="1">
                  <c:v>13.44</c:v>
                </c:pt>
                <c:pt idx="2">
                  <c:v>12.9</c:v>
                </c:pt>
                <c:pt idx="3">
                  <c:v>10.79</c:v>
                </c:pt>
                <c:pt idx="4">
                  <c:v>12.33</c:v>
                </c:pt>
              </c:numCache>
            </c:numRef>
          </c:val>
          <c:extLst>
            <c:ext xmlns:c16="http://schemas.microsoft.com/office/drawing/2014/chart" uri="{C3380CC4-5D6E-409C-BE32-E72D297353CC}">
              <c16:uniqueId val="{00000000-2D57-4718-A517-291F9EB6538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2D57-4718-A517-291F9EB6538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94.85</c:v>
                </c:pt>
                <c:pt idx="1">
                  <c:v>95.06</c:v>
                </c:pt>
                <c:pt idx="2">
                  <c:v>97.08</c:v>
                </c:pt>
                <c:pt idx="3">
                  <c:v>91.6</c:v>
                </c:pt>
                <c:pt idx="4">
                  <c:v>87.18</c:v>
                </c:pt>
              </c:numCache>
            </c:numRef>
          </c:val>
          <c:extLst>
            <c:ext xmlns:c16="http://schemas.microsoft.com/office/drawing/2014/chart" uri="{C3380CC4-5D6E-409C-BE32-E72D297353CC}">
              <c16:uniqueId val="{00000000-835B-453B-8F36-CEA69BB7872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835B-453B-8F36-CEA69BB7872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158.43</c:v>
                </c:pt>
                <c:pt idx="4">
                  <c:v>150</c:v>
                </c:pt>
              </c:numCache>
            </c:numRef>
          </c:val>
          <c:extLst>
            <c:ext xmlns:c16="http://schemas.microsoft.com/office/drawing/2014/chart" uri="{C3380CC4-5D6E-409C-BE32-E72D297353CC}">
              <c16:uniqueId val="{00000000-F59B-4606-B6D2-7BEAD307C34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F59B-4606-B6D2-7BEAD307C34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7"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宮崎県　国富町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18695</v>
      </c>
      <c r="AM8" s="42"/>
      <c r="AN8" s="42"/>
      <c r="AO8" s="42"/>
      <c r="AP8" s="42"/>
      <c r="AQ8" s="42"/>
      <c r="AR8" s="42"/>
      <c r="AS8" s="42"/>
      <c r="AT8" s="35">
        <f>データ!T6</f>
        <v>130.63</v>
      </c>
      <c r="AU8" s="35"/>
      <c r="AV8" s="35"/>
      <c r="AW8" s="35"/>
      <c r="AX8" s="35"/>
      <c r="AY8" s="35"/>
      <c r="AZ8" s="35"/>
      <c r="BA8" s="35"/>
      <c r="BB8" s="35">
        <f>データ!U6</f>
        <v>143.11000000000001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41.21</v>
      </c>
      <c r="Q10" s="35"/>
      <c r="R10" s="35"/>
      <c r="S10" s="35"/>
      <c r="T10" s="35"/>
      <c r="U10" s="35"/>
      <c r="V10" s="35"/>
      <c r="W10" s="35">
        <f>データ!Q6</f>
        <v>106.38</v>
      </c>
      <c r="X10" s="35"/>
      <c r="Y10" s="35"/>
      <c r="Z10" s="35"/>
      <c r="AA10" s="35"/>
      <c r="AB10" s="35"/>
      <c r="AC10" s="35"/>
      <c r="AD10" s="42">
        <f>データ!R6</f>
        <v>2552</v>
      </c>
      <c r="AE10" s="42"/>
      <c r="AF10" s="42"/>
      <c r="AG10" s="42"/>
      <c r="AH10" s="42"/>
      <c r="AI10" s="42"/>
      <c r="AJ10" s="42"/>
      <c r="AK10" s="2"/>
      <c r="AL10" s="42">
        <f>データ!V6</f>
        <v>7664</v>
      </c>
      <c r="AM10" s="42"/>
      <c r="AN10" s="42"/>
      <c r="AO10" s="42"/>
      <c r="AP10" s="42"/>
      <c r="AQ10" s="42"/>
      <c r="AR10" s="42"/>
      <c r="AS10" s="42"/>
      <c r="AT10" s="35">
        <f>データ!W6</f>
        <v>2.57</v>
      </c>
      <c r="AU10" s="35"/>
      <c r="AV10" s="35"/>
      <c r="AW10" s="35"/>
      <c r="AX10" s="35"/>
      <c r="AY10" s="35"/>
      <c r="AZ10" s="35"/>
      <c r="BA10" s="35"/>
      <c r="BB10" s="35">
        <f>データ!X6</f>
        <v>2982.1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IwFi4XPFv0uMLklsI/jfxAw7+E8ZKVa7E+Pgk79hfy9/aWILcRwXUZ0bGw3tBR8SSKedeGCL/JghjnHlGWq0Lg==" saltValue="mIvVMpSp0g68XQ0RFLag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453820</v>
      </c>
      <c r="D6" s="19">
        <f t="shared" si="3"/>
        <v>47</v>
      </c>
      <c r="E6" s="19">
        <f t="shared" si="3"/>
        <v>17</v>
      </c>
      <c r="F6" s="19">
        <f t="shared" si="3"/>
        <v>1</v>
      </c>
      <c r="G6" s="19">
        <f t="shared" si="3"/>
        <v>0</v>
      </c>
      <c r="H6" s="19" t="str">
        <f t="shared" si="3"/>
        <v>宮崎県　国富町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41.21</v>
      </c>
      <c r="Q6" s="20">
        <f t="shared" si="3"/>
        <v>106.38</v>
      </c>
      <c r="R6" s="20">
        <f t="shared" si="3"/>
        <v>2552</v>
      </c>
      <c r="S6" s="20">
        <f t="shared" si="3"/>
        <v>18695</v>
      </c>
      <c r="T6" s="20">
        <f t="shared" si="3"/>
        <v>130.63</v>
      </c>
      <c r="U6" s="20">
        <f t="shared" si="3"/>
        <v>143.11000000000001</v>
      </c>
      <c r="V6" s="20">
        <f t="shared" si="3"/>
        <v>7664</v>
      </c>
      <c r="W6" s="20">
        <f t="shared" si="3"/>
        <v>2.57</v>
      </c>
      <c r="X6" s="20">
        <f t="shared" si="3"/>
        <v>2982.1</v>
      </c>
      <c r="Y6" s="21">
        <f>IF(Y7="",NA(),Y7)</f>
        <v>81.72</v>
      </c>
      <c r="Z6" s="21">
        <f t="shared" ref="Z6:AH6" si="4">IF(Z7="",NA(),Z7)</f>
        <v>88.67</v>
      </c>
      <c r="AA6" s="21">
        <f t="shared" si="4"/>
        <v>93.68</v>
      </c>
      <c r="AB6" s="21">
        <f t="shared" si="4"/>
        <v>87.49</v>
      </c>
      <c r="AC6" s="21">
        <f t="shared" si="4"/>
        <v>86.42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114.23</v>
      </c>
      <c r="BG6" s="21">
        <f t="shared" ref="BG6:BO6" si="7">IF(BG7="",NA(),BG7)</f>
        <v>13.44</v>
      </c>
      <c r="BH6" s="21">
        <f t="shared" si="7"/>
        <v>12.9</v>
      </c>
      <c r="BI6" s="21">
        <f t="shared" si="7"/>
        <v>10.79</v>
      </c>
      <c r="BJ6" s="21">
        <f t="shared" si="7"/>
        <v>12.33</v>
      </c>
      <c r="BK6" s="21">
        <f t="shared" si="7"/>
        <v>958.81</v>
      </c>
      <c r="BL6" s="21">
        <f t="shared" si="7"/>
        <v>1001.3</v>
      </c>
      <c r="BM6" s="21">
        <f t="shared" si="7"/>
        <v>1050.51</v>
      </c>
      <c r="BN6" s="21">
        <f t="shared" si="7"/>
        <v>1102.01</v>
      </c>
      <c r="BO6" s="21">
        <f t="shared" si="7"/>
        <v>987.36</v>
      </c>
      <c r="BP6" s="20" t="str">
        <f>IF(BP7="","",IF(BP7="-","【-】","【"&amp;SUBSTITUTE(TEXT(BP7,"#,##0.00"),"-","△")&amp;"】"))</f>
        <v>【652.82】</v>
      </c>
      <c r="BQ6" s="21">
        <f>IF(BQ7="",NA(),BQ7)</f>
        <v>94.85</v>
      </c>
      <c r="BR6" s="21">
        <f t="shared" ref="BR6:BZ6" si="8">IF(BR7="",NA(),BR7)</f>
        <v>95.06</v>
      </c>
      <c r="BS6" s="21">
        <f t="shared" si="8"/>
        <v>97.08</v>
      </c>
      <c r="BT6" s="21">
        <f t="shared" si="8"/>
        <v>91.6</v>
      </c>
      <c r="BU6" s="21">
        <f t="shared" si="8"/>
        <v>87.18</v>
      </c>
      <c r="BV6" s="21">
        <f t="shared" si="8"/>
        <v>82.88</v>
      </c>
      <c r="BW6" s="21">
        <f t="shared" si="8"/>
        <v>81.88</v>
      </c>
      <c r="BX6" s="21">
        <f t="shared" si="8"/>
        <v>82.65</v>
      </c>
      <c r="BY6" s="21">
        <f t="shared" si="8"/>
        <v>82.55</v>
      </c>
      <c r="BZ6" s="21">
        <f t="shared" si="8"/>
        <v>83.55</v>
      </c>
      <c r="CA6" s="20" t="str">
        <f>IF(CA7="","",IF(CA7="-","【-】","【"&amp;SUBSTITUTE(TEXT(CA7,"#,##0.00"),"-","△")&amp;"】"))</f>
        <v>【97.61】</v>
      </c>
      <c r="CB6" s="21">
        <f>IF(CB7="",NA(),CB7)</f>
        <v>150</v>
      </c>
      <c r="CC6" s="21">
        <f t="shared" ref="CC6:CK6" si="9">IF(CC7="",NA(),CC7)</f>
        <v>150</v>
      </c>
      <c r="CD6" s="21">
        <f t="shared" si="9"/>
        <v>150</v>
      </c>
      <c r="CE6" s="21">
        <f t="shared" si="9"/>
        <v>158.43</v>
      </c>
      <c r="CF6" s="21">
        <f t="shared" si="9"/>
        <v>150</v>
      </c>
      <c r="CG6" s="21">
        <f t="shared" si="9"/>
        <v>190.99</v>
      </c>
      <c r="CH6" s="21">
        <f t="shared" si="9"/>
        <v>187.55</v>
      </c>
      <c r="CI6" s="21">
        <f t="shared" si="9"/>
        <v>186.3</v>
      </c>
      <c r="CJ6" s="21">
        <f t="shared" si="9"/>
        <v>188.38</v>
      </c>
      <c r="CK6" s="21">
        <f t="shared" si="9"/>
        <v>185.98</v>
      </c>
      <c r="CL6" s="20" t="str">
        <f>IF(CL7="","",IF(CL7="-","【-】","【"&amp;SUBSTITUTE(TEXT(CL7,"#,##0.00"),"-","△")&amp;"】"))</f>
        <v>【138.29】</v>
      </c>
      <c r="CM6" s="21">
        <f>IF(CM7="",NA(),CM7)</f>
        <v>37.18</v>
      </c>
      <c r="CN6" s="21">
        <f t="shared" ref="CN6:CV6" si="10">IF(CN7="",NA(),CN7)</f>
        <v>37.659999999999997</v>
      </c>
      <c r="CO6" s="21">
        <f t="shared" si="10"/>
        <v>38.799999999999997</v>
      </c>
      <c r="CP6" s="21">
        <f t="shared" si="10"/>
        <v>38.409999999999997</v>
      </c>
      <c r="CQ6" s="21">
        <f t="shared" si="10"/>
        <v>37.5</v>
      </c>
      <c r="CR6" s="21">
        <f t="shared" si="10"/>
        <v>52.58</v>
      </c>
      <c r="CS6" s="21">
        <f t="shared" si="10"/>
        <v>50.94</v>
      </c>
      <c r="CT6" s="21">
        <f t="shared" si="10"/>
        <v>50.53</v>
      </c>
      <c r="CU6" s="21">
        <f t="shared" si="10"/>
        <v>51.42</v>
      </c>
      <c r="CV6" s="21">
        <f t="shared" si="10"/>
        <v>48.95</v>
      </c>
      <c r="CW6" s="20" t="str">
        <f>IF(CW7="","",IF(CW7="-","【-】","【"&amp;SUBSTITUTE(TEXT(CW7,"#,##0.00"),"-","△")&amp;"】"))</f>
        <v>【59.10】</v>
      </c>
      <c r="CX6" s="21">
        <f>IF(CX7="",NA(),CX7)</f>
        <v>75.98</v>
      </c>
      <c r="CY6" s="21">
        <f t="shared" ref="CY6:DG6" si="11">IF(CY7="",NA(),CY7)</f>
        <v>75.81</v>
      </c>
      <c r="CZ6" s="21">
        <f t="shared" si="11"/>
        <v>77.06</v>
      </c>
      <c r="DA6" s="21">
        <f t="shared" si="11"/>
        <v>78.680000000000007</v>
      </c>
      <c r="DB6" s="21">
        <f t="shared" si="11"/>
        <v>79.150000000000006</v>
      </c>
      <c r="DC6" s="21">
        <f t="shared" si="11"/>
        <v>83.02</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5" s="22" customFormat="1" x14ac:dyDescent="0.15">
      <c r="A7" s="14"/>
      <c r="B7" s="23">
        <v>2022</v>
      </c>
      <c r="C7" s="23">
        <v>453820</v>
      </c>
      <c r="D7" s="23">
        <v>47</v>
      </c>
      <c r="E7" s="23">
        <v>17</v>
      </c>
      <c r="F7" s="23">
        <v>1</v>
      </c>
      <c r="G7" s="23">
        <v>0</v>
      </c>
      <c r="H7" s="23" t="s">
        <v>98</v>
      </c>
      <c r="I7" s="23" t="s">
        <v>99</v>
      </c>
      <c r="J7" s="23" t="s">
        <v>100</v>
      </c>
      <c r="K7" s="23" t="s">
        <v>101</v>
      </c>
      <c r="L7" s="23" t="s">
        <v>102</v>
      </c>
      <c r="M7" s="23" t="s">
        <v>103</v>
      </c>
      <c r="N7" s="24" t="s">
        <v>104</v>
      </c>
      <c r="O7" s="24" t="s">
        <v>105</v>
      </c>
      <c r="P7" s="24">
        <v>41.21</v>
      </c>
      <c r="Q7" s="24">
        <v>106.38</v>
      </c>
      <c r="R7" s="24">
        <v>2552</v>
      </c>
      <c r="S7" s="24">
        <v>18695</v>
      </c>
      <c r="T7" s="24">
        <v>130.63</v>
      </c>
      <c r="U7" s="24">
        <v>143.11000000000001</v>
      </c>
      <c r="V7" s="24">
        <v>7664</v>
      </c>
      <c r="W7" s="24">
        <v>2.57</v>
      </c>
      <c r="X7" s="24">
        <v>2982.1</v>
      </c>
      <c r="Y7" s="24">
        <v>81.72</v>
      </c>
      <c r="Z7" s="24">
        <v>88.67</v>
      </c>
      <c r="AA7" s="24">
        <v>93.68</v>
      </c>
      <c r="AB7" s="24">
        <v>87.49</v>
      </c>
      <c r="AC7" s="24">
        <v>86.42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114.23</v>
      </c>
      <c r="BG7" s="24">
        <v>13.44</v>
      </c>
      <c r="BH7" s="24">
        <v>12.9</v>
      </c>
      <c r="BI7" s="24">
        <v>10.79</v>
      </c>
      <c r="BJ7" s="24">
        <v>12.33</v>
      </c>
      <c r="BK7" s="24">
        <v>958.81</v>
      </c>
      <c r="BL7" s="24">
        <v>1001.3</v>
      </c>
      <c r="BM7" s="24">
        <v>1050.51</v>
      </c>
      <c r="BN7" s="24">
        <v>1102.01</v>
      </c>
      <c r="BO7" s="24">
        <v>987.36</v>
      </c>
      <c r="BP7" s="24">
        <v>652.82000000000005</v>
      </c>
      <c r="BQ7" s="24">
        <v>94.85</v>
      </c>
      <c r="BR7" s="24">
        <v>95.06</v>
      </c>
      <c r="BS7" s="24">
        <v>97.08</v>
      </c>
      <c r="BT7" s="24">
        <v>91.6</v>
      </c>
      <c r="BU7" s="24">
        <v>87.18</v>
      </c>
      <c r="BV7" s="24">
        <v>82.88</v>
      </c>
      <c r="BW7" s="24">
        <v>81.88</v>
      </c>
      <c r="BX7" s="24">
        <v>82.65</v>
      </c>
      <c r="BY7" s="24">
        <v>82.55</v>
      </c>
      <c r="BZ7" s="24">
        <v>83.55</v>
      </c>
      <c r="CA7" s="24">
        <v>97.61</v>
      </c>
      <c r="CB7" s="24">
        <v>150</v>
      </c>
      <c r="CC7" s="24">
        <v>150</v>
      </c>
      <c r="CD7" s="24">
        <v>150</v>
      </c>
      <c r="CE7" s="24">
        <v>158.43</v>
      </c>
      <c r="CF7" s="24">
        <v>150</v>
      </c>
      <c r="CG7" s="24">
        <v>190.99</v>
      </c>
      <c r="CH7" s="24">
        <v>187.55</v>
      </c>
      <c r="CI7" s="24">
        <v>186.3</v>
      </c>
      <c r="CJ7" s="24">
        <v>188.38</v>
      </c>
      <c r="CK7" s="24">
        <v>185.98</v>
      </c>
      <c r="CL7" s="24">
        <v>138.29</v>
      </c>
      <c r="CM7" s="24">
        <v>37.18</v>
      </c>
      <c r="CN7" s="24">
        <v>37.659999999999997</v>
      </c>
      <c r="CO7" s="24">
        <v>38.799999999999997</v>
      </c>
      <c r="CP7" s="24">
        <v>38.409999999999997</v>
      </c>
      <c r="CQ7" s="24">
        <v>37.5</v>
      </c>
      <c r="CR7" s="24">
        <v>52.58</v>
      </c>
      <c r="CS7" s="24">
        <v>50.94</v>
      </c>
      <c r="CT7" s="24">
        <v>50.53</v>
      </c>
      <c r="CU7" s="24">
        <v>51.42</v>
      </c>
      <c r="CV7" s="24">
        <v>48.95</v>
      </c>
      <c r="CW7" s="24">
        <v>59.1</v>
      </c>
      <c r="CX7" s="24">
        <v>75.98</v>
      </c>
      <c r="CY7" s="24">
        <v>75.81</v>
      </c>
      <c r="CZ7" s="24">
        <v>77.06</v>
      </c>
      <c r="DA7" s="24">
        <v>78.680000000000007</v>
      </c>
      <c r="DB7" s="24">
        <v>79.150000000000006</v>
      </c>
      <c r="DC7" s="24">
        <v>83.02</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172</cp:lastModifiedBy>
  <cp:lastPrinted>2024-02-01T05:54:23Z</cp:lastPrinted>
  <dcterms:created xsi:type="dcterms:W3CDTF">2023-12-12T02:48:12Z</dcterms:created>
  <dcterms:modified xsi:type="dcterms:W3CDTF">2024-02-19T02:44:13Z</dcterms:modified>
  <cp:category/>
</cp:coreProperties>
</file>