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7ホームページ掲載\02法非適用\【法非適】下水\【法非適】公共下水\"/>
    </mc:Choice>
  </mc:AlternateContent>
  <xr:revisionPtr revIDLastSave="0" documentId="13_ncr:1_{DE73AFCB-CA17-4E8A-895B-440B6EB608C8}" xr6:coauthVersionLast="47" xr6:coauthVersionMax="47" xr10:uidLastSave="{00000000-0000-0000-0000-000000000000}"/>
  <workbookProtection workbookAlgorithmName="SHA-512" workbookHashValue="+pOZw/WBykINxFFnmDFHYQQzSa5SbF+5HMSD5PKzUXUBWvOOgyZ4At+w4u2DIxCtY1GQpvBrNQ3UnAiMQiuiMw==" workbookSaltValue="UNXyqob13Wq4TpcsV0//c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<sst xmlns="http://schemas.openxmlformats.org/spreadsheetml/2006/main" count="236" uniqueCount="120">
  <si>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</si>
  <si>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</si>
  <si>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</si>
  <si>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</si>
  <si>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</si>
  <si>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</si>
  <si>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</si>
  <si>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</si>
  <si>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</si>
  <si>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</si>
  <si>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</si>
  <si>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</si>
  <si>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</si>
  <si>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</si>
  <si>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</si>
  <si>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</si>
  <si>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</si>
  <si>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</si>
  <si>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</si>
  <si>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</si>
  <si>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</si>
  <si>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</si>
  <si>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</si>
  <si>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</si>
  <si>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</si>
  <si>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</si>
  <si>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</si>
  <si>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</si>
  <si>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</si>
  <si>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</si>
  <si>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</si>
  <si>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</si>
  <si>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</si>
  <si>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</si>
  <si>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</si>
  <si>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</si>
  <si>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</si>
  <si>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</si>
  <si>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</si>
  <si>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</si>
  <si>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</si>
  <si>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</si>
  <si>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</si>
  <si>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</si>
  <si>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</si>
  <si>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</si>
  <si>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</si>
  <si>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</si>
  <si>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</si>
  <si>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</si>
  <si>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</si>
  <si>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</si>
  <si>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</si>
  <si>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</si>
  <si>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</si>
  <si>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</si>
  <si>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</si>
  <si>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</si>
  <si>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</si>
  <si>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</si>
  <si>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</si>
  <si>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</si>
  <si>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</si>
  <si>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</si>
  <si>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</si>
  <si>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</si>
  <si>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</si>
  <si>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</si>
  <si>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</si>
  <si>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</si>
  <si>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</si>
  <si>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</si>
  <si>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</si>
  <si>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</si>
  <si>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</si>
  <si>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</si>
  <si>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</si>
  <si>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</si>
  <si>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</si>
  <si>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</si>
  <si>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</si>
  <si>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</si>
  <si>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</si>
  <si>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</si>
  <si>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</si>
  <si>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</si>
  <si>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</si>
  <si>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</si>
  <si>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</si>
  <si>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</si>
  <si>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</si>
  <si>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</si>
  <si>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</si>
  <si>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</si>
  <si>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</si>
  <si>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</si>
  <si>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</si>
  <si>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</si>
  <si>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</si>
  <si>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</si>
  <si>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</si>
  <si>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</si>
  <si>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</si>
  <si>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</si>
  <si>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</si>
  <si>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</si>
  <si>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</si>
  <si>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</si>
  <si>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</si>
  <si>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</si>
  <si>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</si>
  <si>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</si>
  <si>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</si>
  <si>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</si>
  <si>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</si>
  <si>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</si>
  <si>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</si>
  <si>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及び経費回収率が低く、一般会計からの繰出金に依存している状況であるため、接続率の向上を図り収益性の向上に努める必要があります。また、料金回収率を高めるため、下水道料金の改定について検討する必要があります。
　施設の維持管理については、施設の長寿命化を図るためストックマネジメント等を活用し、適切な資産管理を行う必要があります。
　</t>
    <rPh sb="1" eb="8">
      <t>シュウエキテキシュウシヒリツ</t>
    </rPh>
    <rPh sb="8" eb="9">
      <t>オヨ</t>
    </rPh>
    <rPh sb="10" eb="15">
      <t>ケイヒカイシュウリツ</t>
    </rPh>
    <rPh sb="16" eb="17">
      <t>ヒク</t>
    </rPh>
    <rPh sb="19" eb="21">
      <t>イッパン</t>
    </rPh>
    <rPh sb="21" eb="22">
      <t>カイ</t>
    </rPh>
    <rPh sb="22" eb="23">
      <t>ケイ</t>
    </rPh>
    <rPh sb="30" eb="32">
      <t>イゾン</t>
    </rPh>
    <rPh sb="36" eb="38">
      <t>ジョウキョウ</t>
    </rPh>
    <rPh sb="44" eb="46">
      <t>セツゾク</t>
    </rPh>
    <rPh sb="46" eb="47">
      <t>リツ</t>
    </rPh>
    <rPh sb="48" eb="50">
      <t>コウジョウ</t>
    </rPh>
    <rPh sb="51" eb="52">
      <t>ハカ</t>
    </rPh>
    <rPh sb="53" eb="55">
      <t>シュウエキ</t>
    </rPh>
    <rPh sb="55" eb="56">
      <t>セイ</t>
    </rPh>
    <rPh sb="57" eb="59">
      <t>コウジョウ</t>
    </rPh>
    <rPh sb="60" eb="61">
      <t>ツト</t>
    </rPh>
    <rPh sb="63" eb="65">
      <t>ヒツヨウ</t>
    </rPh>
    <rPh sb="74" eb="79">
      <t>リョウキンカイシュウリツ</t>
    </rPh>
    <rPh sb="80" eb="81">
      <t>タカ</t>
    </rPh>
    <rPh sb="86" eb="91">
      <t>ゲスイドウリョウキン</t>
    </rPh>
    <rPh sb="92" eb="94">
      <t>カイテイ</t>
    </rPh>
    <rPh sb="98" eb="100">
      <t>ケントウ</t>
    </rPh>
    <rPh sb="102" eb="104">
      <t>ヒツヨウ</t>
    </rPh>
    <rPh sb="112" eb="114">
      <t>シセツ</t>
    </rPh>
    <rPh sb="115" eb="119">
      <t>イジカンリ</t>
    </rPh>
    <rPh sb="125" eb="127">
      <t>シセツ</t>
    </rPh>
    <rPh sb="128" eb="132">
      <t>チョウジュミョウカ</t>
    </rPh>
    <rPh sb="133" eb="134">
      <t>ハカ</t>
    </rPh>
    <rPh sb="147" eb="148">
      <t>トウ</t>
    </rPh>
    <rPh sb="149" eb="151">
      <t>カツヨウ</t>
    </rPh>
    <rPh sb="153" eb="155">
      <t>テキセツ</t>
    </rPh>
    <rPh sb="156" eb="160">
      <t>シサンカンリ</t>
    </rPh>
    <rPh sb="161" eb="162">
      <t>オコナ</t>
    </rPh>
    <rPh sb="163" eb="165">
      <t>ヒツヨウ</t>
    </rPh>
    <phoneticPr fontId="4"/>
  </si>
  <si>
    <t>　供用開始後から18年のため管渠については老朽化はありません。その他につきましては、川南町ストックマネジメント計画に基づき、更新工事等を実施していきたいと考えております。</t>
    <rPh sb="1" eb="6">
      <t>キョウヨウカイシゴ</t>
    </rPh>
    <rPh sb="10" eb="11">
      <t>ネン</t>
    </rPh>
    <rPh sb="14" eb="16">
      <t>カンキョ</t>
    </rPh>
    <rPh sb="21" eb="24">
      <t>ロウキュウカ</t>
    </rPh>
    <rPh sb="33" eb="34">
      <t>タ</t>
    </rPh>
    <rPh sb="42" eb="45">
      <t>カワミナミチョウ</t>
    </rPh>
    <rPh sb="55" eb="57">
      <t>ケイカク</t>
    </rPh>
    <rPh sb="58" eb="59">
      <t>モト</t>
    </rPh>
    <rPh sb="62" eb="64">
      <t>コウシン</t>
    </rPh>
    <rPh sb="64" eb="66">
      <t>コウジ</t>
    </rPh>
    <rPh sb="66" eb="67">
      <t>トウ</t>
    </rPh>
    <rPh sb="68" eb="70">
      <t>ジッシ</t>
    </rPh>
    <rPh sb="77" eb="78">
      <t>カンガ</t>
    </rPh>
    <phoneticPr fontId="4"/>
  </si>
  <si>
    <t>〇経営の健全性
　収益的収支比率は、令和3年度に公営企業法適用のための費用が多かったことなどから前年度から8.29％増となりました。
　経費回収率は、前年度から13.54％増となりましたが、100％を下回っており汚水処理費を使用料収入だけでは賄えず、一般会計繰入金に依存している状況です。
〇経営の効率性
　汚水処理原価は、前年度から40.21円減となりました。令和3年度に公営企業法適用のための費用が多かったことなどから令和4年度は減少しました。
　施設利用率は例年並みで、水洗化率は徐々に高くなっていますが全国平均、類似団体と比べると低い状況にあります。</t>
    <rPh sb="1" eb="3">
      <t>ケイエイ</t>
    </rPh>
    <rPh sb="4" eb="7">
      <t>ケンゼンセイ</t>
    </rPh>
    <rPh sb="9" eb="16">
      <t>シュウエキテキシュウシヒリツ</t>
    </rPh>
    <rPh sb="18" eb="20">
      <t>レイワ</t>
    </rPh>
    <rPh sb="21" eb="23">
      <t>ネンド</t>
    </rPh>
    <rPh sb="24" eb="31">
      <t>コウエイキギョウホウテキヨウ</t>
    </rPh>
    <rPh sb="35" eb="37">
      <t>ヒヨウ</t>
    </rPh>
    <rPh sb="38" eb="39">
      <t>オオ</t>
    </rPh>
    <rPh sb="58" eb="59">
      <t>ゾウ</t>
    </rPh>
    <rPh sb="68" eb="70">
      <t>ケイヒ</t>
    </rPh>
    <rPh sb="70" eb="73">
      <t>カイシュウリツ</t>
    </rPh>
    <rPh sb="86" eb="87">
      <t>ゾウ</t>
    </rPh>
    <rPh sb="100" eb="102">
      <t>シタマワ</t>
    </rPh>
    <rPh sb="106" eb="111">
      <t>オスイショリヒ</t>
    </rPh>
    <rPh sb="112" eb="117">
      <t>シヨウリョウシュウニュウ</t>
    </rPh>
    <rPh sb="121" eb="122">
      <t>マカナ</t>
    </rPh>
    <rPh sb="125" eb="132">
      <t>イッパンカイケイクリイレキン</t>
    </rPh>
    <rPh sb="133" eb="135">
      <t>イゾン</t>
    </rPh>
    <rPh sb="139" eb="141">
      <t>ジョウキョウ</t>
    </rPh>
    <rPh sb="147" eb="149">
      <t>ケイエイ</t>
    </rPh>
    <rPh sb="150" eb="153">
      <t>コウリツセイ</t>
    </rPh>
    <rPh sb="155" eb="161">
      <t>オスイショリゲンカ</t>
    </rPh>
    <rPh sb="173" eb="174">
      <t>エン</t>
    </rPh>
    <rPh sb="174" eb="175">
      <t>ゲン</t>
    </rPh>
    <rPh sb="182" eb="184">
      <t>レイワ</t>
    </rPh>
    <rPh sb="185" eb="187">
      <t>ネンド</t>
    </rPh>
    <rPh sb="202" eb="203">
      <t>オオ</t>
    </rPh>
    <rPh sb="212" eb="214">
      <t>レイワ</t>
    </rPh>
    <rPh sb="215" eb="217">
      <t>ネンド</t>
    </rPh>
    <rPh sb="218" eb="220">
      <t>ゲンショウ</t>
    </rPh>
    <rPh sb="227" eb="232">
      <t>シセツリヨウリツ</t>
    </rPh>
    <rPh sb="233" eb="236">
      <t>レイネンナ</t>
    </rPh>
    <rPh sb="239" eb="242">
      <t>スイセンカ</t>
    </rPh>
    <rPh sb="242" eb="243">
      <t>リツ</t>
    </rPh>
    <rPh sb="244" eb="246">
      <t>ジョジョ</t>
    </rPh>
    <rPh sb="247" eb="248">
      <t>タカ</t>
    </rPh>
    <rPh sb="256" eb="260">
      <t>ゼンコクヘイキン</t>
    </rPh>
    <rPh sb="261" eb="265">
      <t>ルイジダンタイ</t>
    </rPh>
    <rPh sb="266" eb="267">
      <t>クラ</t>
    </rPh>
    <rPh sb="270" eb="271">
      <t>ヒク</t>
    </rPh>
    <rPh sb="272" eb="27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</si>
</sst>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45-42CF-9621-89915A44C3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B45-42CF-9621-89915A44C3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61.25</c:v>
                </c:pt>
                <c:pt idx="1">
                  <c:v>53.55</c:v>
                </c:pt>
                <c:pt idx="2">
                  <c:v>57.65</c:v>
                </c:pt>
                <c:pt idx="3">
                  <c:v>60.15</c:v>
                </c:pt>
                <c:pt idx="4">
                  <c:v>59.8</c:v>
                </c:pt>
              </c:numCache>
            </c:numRef>
          </c:val>
          <c:extLst>
            <c:ext xmlns:c16="http://schemas.microsoft.com/office/drawing/2014/chart" uri="{C3380CC4-5D6E-409C-BE32-E72D297353CC}">
              <c16:uniqueId val="{00000000-6775-4830-906A-EC1715E9A2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6775-4830-906A-EC1715E9A2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71.81</c:v>
                </c:pt>
                <c:pt idx="1">
                  <c:v>72.040000000000006</c:v>
                </c:pt>
                <c:pt idx="2">
                  <c:v>73.41</c:v>
                </c:pt>
                <c:pt idx="3">
                  <c:v>75.09</c:v>
                </c:pt>
                <c:pt idx="4">
                  <c:v>76.16</c:v>
                </c:pt>
              </c:numCache>
            </c:numRef>
          </c:val>
          <c:extLst>
            <c:ext xmlns:c16="http://schemas.microsoft.com/office/drawing/2014/chart" uri="{C3380CC4-5D6E-409C-BE32-E72D297353CC}">
              <c16:uniqueId val="{00000000-020C-4DF3-B377-45AAABA539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20C-4DF3-B377-45AAABA539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94.88</c:v>
                </c:pt>
                <c:pt idx="1">
                  <c:v>95.74</c:v>
                </c:pt>
                <c:pt idx="2">
                  <c:v>90.72</c:v>
                </c:pt>
                <c:pt idx="3">
                  <c:v>80.58</c:v>
                </c:pt>
                <c:pt idx="4">
                  <c:v>88.87</c:v>
                </c:pt>
              </c:numCache>
            </c:numRef>
          </c:val>
          <c:extLst>
            <c:ext xmlns:c16="http://schemas.microsoft.com/office/drawing/2014/chart" uri="{C3380CC4-5D6E-409C-BE32-E72D297353CC}">
              <c16:uniqueId val="{00000000-828E-43FE-A2AB-282EBEEB9F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E-43FE-A2AB-282EBEEB9F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C-4813-8394-6613B4E2B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C-4813-8394-6613B4E2B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A-4F5F-9038-B839396004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A-4F5F-9038-B839396004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C-4906-8DC7-E7746C29F9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C-4906-8DC7-E7746C29F9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8-4290-B08F-089DF2C074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8-4290-B08F-089DF2C074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B1-4527-AD4F-804513C1FE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1AB1-4527-AD4F-804513C1FE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87.76</c:v>
                </c:pt>
                <c:pt idx="1">
                  <c:v>89.8</c:v>
                </c:pt>
                <c:pt idx="2">
                  <c:v>79.62</c:v>
                </c:pt>
                <c:pt idx="3">
                  <c:v>62.26</c:v>
                </c:pt>
                <c:pt idx="4">
                  <c:v>75.8</c:v>
                </c:pt>
              </c:numCache>
            </c:numRef>
          </c:val>
          <c:extLst>
            <c:ext xmlns:c16="http://schemas.microsoft.com/office/drawing/2014/chart" uri="{C3380CC4-5D6E-409C-BE32-E72D297353CC}">
              <c16:uniqueId val="{00000000-522E-457D-BA63-4DA9CA715C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22E-457D-BA63-4DA9CA715C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159.69999999999999</c:v>
                </c:pt>
                <c:pt idx="1">
                  <c:v>154.11000000000001</c:v>
                </c:pt>
                <c:pt idx="2">
                  <c:v>183.66</c:v>
                </c:pt>
                <c:pt idx="3">
                  <c:v>230.64</c:v>
                </c:pt>
                <c:pt idx="4">
                  <c:v>190.43</c:v>
                </c:pt>
              </c:numCache>
            </c:numRef>
          </c:val>
          <c:extLst>
            <c:ext xmlns:c16="http://schemas.microsoft.com/office/drawing/2014/chart" uri="{C3380CC4-5D6E-409C-BE32-E72D297353CC}">
              <c16:uniqueId val="{00000000-3952-40B7-96B9-5621849ED5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3952-40B7-96B9-5621849ED5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川南町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15095</v>
      </c>
      <c r="AM8" s="42"/>
      <c r="AN8" s="42"/>
      <c r="AO8" s="42"/>
      <c r="AP8" s="42"/>
      <c r="AQ8" s="42"/>
      <c r="AR8" s="42"/>
      <c r="AS8" s="42"/>
      <c r="AT8" s="35">
        <f>データ!T6</f>
        <v>90.13</v>
      </c>
      <c r="AU8" s="35"/>
      <c r="AV8" s="35"/>
      <c r="AW8" s="35"/>
      <c r="AX8" s="35"/>
      <c r="AY8" s="35"/>
      <c r="AZ8" s="35"/>
      <c r="BA8" s="35"/>
      <c r="BB8" s="35">
        <f>データ!U6</f>
        <v>167.48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22.88</v>
      </c>
      <c r="Q10" s="35"/>
      <c r="R10" s="35"/>
      <c r="S10" s="35"/>
      <c r="T10" s="35"/>
      <c r="U10" s="35"/>
      <c r="V10" s="35"/>
      <c r="W10" s="35">
        <f>データ!Q6</f>
        <v>77.180000000000007</v>
      </c>
      <c r="X10" s="35"/>
      <c r="Y10" s="35"/>
      <c r="Z10" s="35"/>
      <c r="AA10" s="35"/>
      <c r="AB10" s="35"/>
      <c r="AC10" s="35"/>
      <c r="AD10" s="42">
        <f>データ!R6</f>
        <v>2750</v>
      </c>
      <c r="AE10" s="42"/>
      <c r="AF10" s="42"/>
      <c r="AG10" s="42"/>
      <c r="AH10" s="42"/>
      <c r="AI10" s="42"/>
      <c r="AJ10" s="42"/>
      <c r="AK10" s="2"/>
      <c r="AL10" s="42">
        <f>データ!V6</f>
        <v>3435</v>
      </c>
      <c r="AM10" s="42"/>
      <c r="AN10" s="42"/>
      <c r="AO10" s="42"/>
      <c r="AP10" s="42"/>
      <c r="AQ10" s="42"/>
      <c r="AR10" s="42"/>
      <c r="AS10" s="42"/>
      <c r="AT10" s="35">
        <f>データ!W6</f>
        <v>1.82</v>
      </c>
      <c r="AU10" s="35"/>
      <c r="AV10" s="35"/>
      <c r="AW10" s="35"/>
      <c r="AX10" s="35"/>
      <c r="AY10" s="35"/>
      <c r="AZ10" s="35"/>
      <c r="BA10" s="35"/>
      <c r="BB10" s="35">
        <f>データ!X6</f>
        <v>1887.36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5swuUrtr7M7agDKjawFa+2KNfrfDjtXuDxktliDB+06NTuyx8ViqySjVqLDvn1Ld22ThgeRsRct4Zl57d+9UPw==" saltValue="m0LJfRatPi6Ls6WjIDA/6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454052</v>
      </c>
      <c r="D6" s="19">
        <f t="shared" si="3"/>
        <v>47</v>
      </c>
      <c r="E6" s="19">
        <f t="shared" si="3"/>
        <v>17</v>
      </c>
      <c r="F6" s="19">
        <f t="shared" si="3"/>
        <v>1</v>
      </c>
      <c r="G6" s="19">
        <f t="shared" si="3"/>
        <v>0</v>
      </c>
      <c r="H6" s="19" t="str">
        <f t="shared" si="3"/>
        <v>宮崎県　川南町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22.88</v>
      </c>
      <c r="Q6" s="20">
        <f t="shared" si="3"/>
        <v>77.180000000000007</v>
      </c>
      <c r="R6" s="20">
        <f t="shared" si="3"/>
        <v>2750</v>
      </c>
      <c r="S6" s="20">
        <f t="shared" si="3"/>
        <v>15095</v>
      </c>
      <c r="T6" s="20">
        <f t="shared" si="3"/>
        <v>90.13</v>
      </c>
      <c r="U6" s="20">
        <f t="shared" si="3"/>
        <v>167.48</v>
      </c>
      <c r="V6" s="20">
        <f t="shared" si="3"/>
        <v>3435</v>
      </c>
      <c r="W6" s="20">
        <f t="shared" si="3"/>
        <v>1.82</v>
      </c>
      <c r="X6" s="20">
        <f t="shared" si="3"/>
        <v>1887.36</v>
      </c>
      <c r="Y6" s="21">
        <f>IF(Y7="",NA(),Y7)</f>
        <v>94.88</v>
      </c>
      <c r="Z6" s="21">
        <f t="shared" ref="Z6:AH6" si="4">IF(Z7="",NA(),Z7)</f>
        <v>95.74</v>
      </c>
      <c r="AA6" s="21">
        <f t="shared" si="4"/>
        <v>90.72</v>
      </c>
      <c r="AB6" s="21">
        <f t="shared" si="4"/>
        <v>80.58</v>
      </c>
      <c r="AC6" s="21">
        <f t="shared" si="4"/>
        <v>88.87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87.76</v>
      </c>
      <c r="BR6" s="21">
        <f t="shared" ref="BR6:BZ6" si="8">IF(BR7="",NA(),BR7)</f>
        <v>89.8</v>
      </c>
      <c r="BS6" s="21">
        <f t="shared" si="8"/>
        <v>79.62</v>
      </c>
      <c r="BT6" s="21">
        <f t="shared" si="8"/>
        <v>62.26</v>
      </c>
      <c r="BU6" s="21">
        <f t="shared" si="8"/>
        <v>75.8</v>
      </c>
      <c r="BV6" s="21">
        <f t="shared" si="8"/>
        <v>78.92</v>
      </c>
      <c r="BW6" s="21">
        <f t="shared" si="8"/>
        <v>74.17</v>
      </c>
      <c r="BX6" s="21">
        <f t="shared" si="8"/>
        <v>79.77</v>
      </c>
      <c r="BY6" s="21">
        <f t="shared" si="8"/>
        <v>79.63</v>
      </c>
      <c r="BZ6" s="21">
        <f t="shared" si="8"/>
        <v>76.78</v>
      </c>
      <c r="CA6" s="20" t="str">
        <f>IF(CA7="","",IF(CA7="-","【-】","【"&amp;SUBSTITUTE(TEXT(CA7,"#,##0.00"),"-","△")&amp;"】"))</f>
        <v>【97.61】</v>
      </c>
      <c r="CB6" s="21">
        <f>IF(CB7="",NA(),CB7)</f>
        <v>159.69999999999999</v>
      </c>
      <c r="CC6" s="21">
        <f t="shared" ref="CC6:CK6" si="9">IF(CC7="",NA(),CC7)</f>
        <v>154.11000000000001</v>
      </c>
      <c r="CD6" s="21">
        <f t="shared" si="9"/>
        <v>183.66</v>
      </c>
      <c r="CE6" s="21">
        <f t="shared" si="9"/>
        <v>230.64</v>
      </c>
      <c r="CF6" s="21">
        <f t="shared" si="9"/>
        <v>190.43</v>
      </c>
      <c r="CG6" s="21">
        <f t="shared" si="9"/>
        <v>220.31</v>
      </c>
      <c r="CH6" s="21">
        <f t="shared" si="9"/>
        <v>230.95</v>
      </c>
      <c r="CI6" s="21">
        <f t="shared" si="9"/>
        <v>214.56</v>
      </c>
      <c r="CJ6" s="21">
        <f t="shared" si="9"/>
        <v>213.66</v>
      </c>
      <c r="CK6" s="21">
        <f t="shared" si="9"/>
        <v>224.31</v>
      </c>
      <c r="CL6" s="20" t="str">
        <f>IF(CL7="","",IF(CL7="-","【-】","【"&amp;SUBSTITUTE(TEXT(CL7,"#,##0.00"),"-","△")&amp;"】"))</f>
        <v>【138.29】</v>
      </c>
      <c r="CM6" s="21">
        <f>IF(CM7="",NA(),CM7)</f>
        <v>61.25</v>
      </c>
      <c r="CN6" s="21">
        <f t="shared" ref="CN6:CV6" si="10">IF(CN7="",NA(),CN7)</f>
        <v>53.55</v>
      </c>
      <c r="CO6" s="21">
        <f t="shared" si="10"/>
        <v>57.65</v>
      </c>
      <c r="CP6" s="21">
        <f t="shared" si="10"/>
        <v>60.15</v>
      </c>
      <c r="CQ6" s="21">
        <f t="shared" si="10"/>
        <v>59.8</v>
      </c>
      <c r="CR6" s="21">
        <f t="shared" si="10"/>
        <v>49.68</v>
      </c>
      <c r="CS6" s="21">
        <f t="shared" si="10"/>
        <v>49.27</v>
      </c>
      <c r="CT6" s="21">
        <f t="shared" si="10"/>
        <v>49.47</v>
      </c>
      <c r="CU6" s="21">
        <f t="shared" si="10"/>
        <v>48.19</v>
      </c>
      <c r="CV6" s="21">
        <f t="shared" si="10"/>
        <v>47.32</v>
      </c>
      <c r="CW6" s="20" t="str">
        <f>IF(CW7="","",IF(CW7="-","【-】","【"&amp;SUBSTITUTE(TEXT(CW7,"#,##0.00"),"-","△")&amp;"】"))</f>
        <v>【59.10】</v>
      </c>
      <c r="CX6" s="21">
        <f>IF(CX7="",NA(),CX7)</f>
        <v>71.81</v>
      </c>
      <c r="CY6" s="21">
        <f t="shared" ref="CY6:DG6" si="11">IF(CY7="",NA(),CY7)</f>
        <v>72.040000000000006</v>
      </c>
      <c r="CZ6" s="21">
        <f t="shared" si="11"/>
        <v>73.41</v>
      </c>
      <c r="DA6" s="21">
        <f t="shared" si="11"/>
        <v>75.09</v>
      </c>
      <c r="DB6" s="21">
        <f t="shared" si="11"/>
        <v>76.16</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454052</v>
      </c>
      <c r="D7" s="23">
        <v>47</v>
      </c>
      <c r="E7" s="23">
        <v>17</v>
      </c>
      <c r="F7" s="23">
        <v>1</v>
      </c>
      <c r="G7" s="23">
        <v>0</v>
      </c>
      <c r="H7" s="23" t="s">
        <v>98</v>
      </c>
      <c r="I7" s="23" t="s">
        <v>99</v>
      </c>
      <c r="J7" s="23" t="s">
        <v>100</v>
      </c>
      <c r="K7" s="23" t="s">
        <v>101</v>
      </c>
      <c r="L7" s="23" t="s">
        <v>102</v>
      </c>
      <c r="M7" s="23" t="s">
        <v>103</v>
      </c>
      <c r="N7" s="24" t="s">
        <v>104</v>
      </c>
      <c r="O7" s="24" t="s">
        <v>105</v>
      </c>
      <c r="P7" s="24">
        <v>22.88</v>
      </c>
      <c r="Q7" s="24">
        <v>77.180000000000007</v>
      </c>
      <c r="R7" s="24">
        <v>2750</v>
      </c>
      <c r="S7" s="24">
        <v>15095</v>
      </c>
      <c r="T7" s="24">
        <v>90.13</v>
      </c>
      <c r="U7" s="24">
        <v>167.48</v>
      </c>
      <c r="V7" s="24">
        <v>3435</v>
      </c>
      <c r="W7" s="24">
        <v>1.82</v>
      </c>
      <c r="X7" s="24">
        <v>1887.36</v>
      </c>
      <c r="Y7" s="24">
        <v>94.88</v>
      </c>
      <c r="Z7" s="24">
        <v>95.74</v>
      </c>
      <c r="AA7" s="24">
        <v>90.72</v>
      </c>
      <c r="AB7" s="24">
        <v>80.58</v>
      </c>
      <c r="AC7" s="24">
        <v>88.87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1048.23</v>
      </c>
      <c r="BL7" s="24">
        <v>1130.42</v>
      </c>
      <c r="BM7" s="24">
        <v>1245.0999999999999</v>
      </c>
      <c r="BN7" s="24">
        <v>1108.8</v>
      </c>
      <c r="BO7" s="24">
        <v>1194.56</v>
      </c>
      <c r="BP7" s="24">
        <v>652.82000000000005</v>
      </c>
      <c r="BQ7" s="24">
        <v>87.76</v>
      </c>
      <c r="BR7" s="24">
        <v>89.8</v>
      </c>
      <c r="BS7" s="24">
        <v>79.62</v>
      </c>
      <c r="BT7" s="24">
        <v>62.26</v>
      </c>
      <c r="BU7" s="24">
        <v>75.8</v>
      </c>
      <c r="BV7" s="24">
        <v>78.92</v>
      </c>
      <c r="BW7" s="24">
        <v>74.17</v>
      </c>
      <c r="BX7" s="24">
        <v>79.77</v>
      </c>
      <c r="BY7" s="24">
        <v>79.63</v>
      </c>
      <c r="BZ7" s="24">
        <v>76.78</v>
      </c>
      <c r="CA7" s="24">
        <v>97.61</v>
      </c>
      <c r="CB7" s="24">
        <v>159.69999999999999</v>
      </c>
      <c r="CC7" s="24">
        <v>154.11000000000001</v>
      </c>
      <c r="CD7" s="24">
        <v>183.66</v>
      </c>
      <c r="CE7" s="24">
        <v>230.64</v>
      </c>
      <c r="CF7" s="24">
        <v>190.43</v>
      </c>
      <c r="CG7" s="24">
        <v>220.31</v>
      </c>
      <c r="CH7" s="24">
        <v>230.95</v>
      </c>
      <c r="CI7" s="24">
        <v>214.56</v>
      </c>
      <c r="CJ7" s="24">
        <v>213.66</v>
      </c>
      <c r="CK7" s="24">
        <v>224.31</v>
      </c>
      <c r="CL7" s="24">
        <v>138.29</v>
      </c>
      <c r="CM7" s="24">
        <v>61.25</v>
      </c>
      <c r="CN7" s="24">
        <v>53.55</v>
      </c>
      <c r="CO7" s="24">
        <v>57.65</v>
      </c>
      <c r="CP7" s="24">
        <v>60.15</v>
      </c>
      <c r="CQ7" s="24">
        <v>59.8</v>
      </c>
      <c r="CR7" s="24">
        <v>49.68</v>
      </c>
      <c r="CS7" s="24">
        <v>49.27</v>
      </c>
      <c r="CT7" s="24">
        <v>49.47</v>
      </c>
      <c r="CU7" s="24">
        <v>48.19</v>
      </c>
      <c r="CV7" s="24">
        <v>47.32</v>
      </c>
      <c r="CW7" s="24">
        <v>59.1</v>
      </c>
      <c r="CX7" s="24">
        <v>71.81</v>
      </c>
      <c r="CY7" s="24">
        <v>72.040000000000006</v>
      </c>
      <c r="CZ7" s="24">
        <v>73.41</v>
      </c>
      <c r="DA7" s="24">
        <v>75.09</v>
      </c>
      <c r="DB7" s="24">
        <v>76.16</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2024-02-26T07:38:56Z</cp:lastPrinted>
  <dcterms:created xsi:type="dcterms:W3CDTF">2023-12-12T02:48:14Z</dcterms:created>
  <dcterms:modified xsi:type="dcterms:W3CDTF">2024-02-26T09:14:17Z</dcterms:modified>
  <cp:category/>
</cp:coreProperties>
</file>