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7ホームページ掲載\02法非適用\【法非適】下水\【法非適】農集排　済\"/>
    </mc:Choice>
  </mc:AlternateContent>
  <xr:revisionPtr revIDLastSave="0" documentId="13_ncr:1_{C09EB3BD-C6E0-4FDF-A275-E65386D0EC10}" xr6:coauthVersionLast="47" xr6:coauthVersionMax="47" xr10:uidLastSave="{00000000-0000-0000-0000-000000000000}"/>
  <workbookProtection workbookAlgorithmName="SHA-512" workbookHashValue="mmO7SkgL5/weXpAfhHN7gGXE3asyWOPsJYYXG0oKzQy8/zZMhpZVCWNL6dOBs9H/PEeZetOPMqfGD64J1PVang==" workbookSaltValue="6xxUkqmpht4TI32TnX2Rd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D10" i="4"/>
  <c r="W10" i="4"/>
  <c r="P10" i="4"/>
  <c r="B10" i="4"/>
  <c r="BB8" i="4"/>
  <c r="AT8" i="4"/>
  <c r="W8" i="4"/>
  <c r="B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<sst xmlns="http://schemas.openxmlformats.org/spreadsheetml/2006/main" count="236" uniqueCount="122">
  <si>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</si>
  <si>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</si>
  <si>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</si>
  <si>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</si>
  <si>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</si>
  <si>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</si>
  <si>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</si>
  <si>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</si>
  <si>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</si>
  <si>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</si>
  <si>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</si>
  <si>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</si>
  <si>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</si>
  <si>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</si>
  <si>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</si>
  <si>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</si>
  <si>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</si>
  <si>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</si>
  <si>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</si>
  <si>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</si>
  <si>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</si>
  <si>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</si>
  <si>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</si>
  <si>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</si>
  <si>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</si>
  <si>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</si>
  <si>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</si>
  <si>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</si>
  <si>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</si>
  <si>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</si>
  <si>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</si>
  <si>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</si>
  <si>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</si>
  <si>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</si>
  <si>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</si>
  <si>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</si>
  <si>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</si>
  <si>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</si>
  <si>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</si>
  <si>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</si>
  <si>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</si>
  <si>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</si>
  <si>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</si>
  <si>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</si>
  <si>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</si>
  <si>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</si>
  <si>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</si>
  <si>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</si>
  <si>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</si>
  <si>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</si>
  <si>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</si>
  <si>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</si>
  <si>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</si>
  <si>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</si>
  <si>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</si>
  <si>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</si>
  <si>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</si>
  <si>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</si>
  <si>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</si>
  <si>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</si>
  <si>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</si>
  <si>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</si>
  <si>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</si>
  <si>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</si>
  <si>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</si>
  <si>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</si>
  <si>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</si>
  <si>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</si>
  <si>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</si>
  <si>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</si>
  <si>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</si>
  <si>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</si>
  <si>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</si>
  <si>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</si>
  <si>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</si>
  <si>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</si>
  <si>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</si>
  <si>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</si>
  <si>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</si>
  <si>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</si>
  <si>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</si>
  <si>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</si>
  <si>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</si>
  <si>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</si>
  <si>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</si>
  <si>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</si>
  <si>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</si>
  <si>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</si>
  <si>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</si>
  <si>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</si>
  <si>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</si>
  <si>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</si>
  <si>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</si>
  <si>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</si>
  <si>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</si>
  <si>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</si>
  <si>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</si>
  <si>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</si>
  <si>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</si>
  <si>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</si>
  <si>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</si>
  <si>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</si>
  <si>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</si>
  <si>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</si>
  <si>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</si>
  <si>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</si>
  <si>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</si>
  <si>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</si>
  <si>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</si>
  <si>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</si>
  <si>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</si>
  <si>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</si>
  <si>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</si>
  <si>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</si>
  <si>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</si>
  <si>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</si>
  <si>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</si>
  <si>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</si>
  <si>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</si>
  <si>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施設等の老朽化については、支障のある箇所はありませんが、単年度に修繕等が集中することのないように、計画的な維持管理を持続していくことが必要です。</t>
  </si>
  <si>
    <t>　①収益的収支比率は、100％を下回っており、料金収入の確保、経費節減が必要です。
　④企業債残高対事業規模比率については、一般会計からの繰入金で賄っていますが、今後、更なる経営改善を図ることが求められます。
　⑤経費回収率は、類似団体及び全国平均を上回っている状況にありますが、一般会計からの繰入で賄われている割合が依然として高いこと等を踏まえ、今後も料金収入の確保、経費節減が必要です。
　⑥汚水処理原価は,類似団体及び全国平均と比較して低く推移しています。比較的低コストで汚水処理ができていると考えられます。
　⑦施設利用率は、類似団体及び全国平均と比較して低く、50％以下となっており、効率的に利用されているとは言えません。将来の汚水処理人口の減少等を踏まえ近隣施設との統廃合等により適切な施設規模を維持する必要があります。
　⑧水洗化率は、徐々に増加傾向がみられ水洗化普及対策が順調であることを示しています。今後とも水洗化普及に向けた取り組みをさらに高めることが必要です。</t>
    <rPh sb="16" eb="17">
      <t>シタ</t>
    </rPh>
    <phoneticPr fontId="4"/>
  </si>
  <si>
    <t>　施設については、改築等の必要性は今のところありませんが、今後年数を経るにつれて起こりうる修繕・改修に向けた対策を講じる必要があります。
　経営状況は比較的安定した状態で推移していますが、一般会計からの繰り入れに依存している割合が高いため、料金収入確保のための接続率向上や経費削減が求められます。また、経営戦略を踏まえ改善を図りながら、経営の健全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</si>
</sst>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B3-491D-A444-714AE8AB4C45}"/>
            </c:ext>
          </c:extLst>
        </c:ser>
        <c:dLbls>
          <c:showLegendKey val="0"/>
          <c:showVal val="0"/>
          <c:showCatName val="0"/>
          <c:showSerName val="0"/>
          <c:showPercent val="0"/>
          <c:showBubbleSize val="0"/>
        </c:dLbls>
        <c:gapWidth val="150"/>
        <c:axId val="128080128"/>
        <c:axId val="12809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DB3-491D-A444-714AE8AB4C45}"/>
            </c:ext>
          </c:extLst>
        </c:ser>
        <c:dLbls>
          <c:showLegendKey val="0"/>
          <c:showVal val="0"/>
          <c:showCatName val="0"/>
          <c:showSerName val="0"/>
          <c:showPercent val="0"/>
          <c:showBubbleSize val="0"/>
        </c:dLbls>
        <c:marker val="1"/>
        <c:smooth val="0"/>
        <c:axId val="128080128"/>
        <c:axId val="128098688"/>
      </c:lineChart>
      <c:dateAx>
        <c:axId val="128080128"/>
        <c:scaling>
          <c:orientation val="minMax"/>
        </c:scaling>
        <c:delete val="1"/>
        <c:axPos val="b"/>
        <c:numFmt formatCode="&quot;H&quot;yy" sourceLinked="1"/>
        <c:majorTickMark val="none"/>
        <c:minorTickMark val="none"/>
        <c:tickLblPos val="none"/>
        <c:crossAx val="128098688"/>
        <c:crosses val="autoZero"/>
        <c:auto val="1"/>
        <c:lblOffset val="100"/>
        <c:baseTimeUnit val="years"/>
      </c:dateAx>
      <c:valAx>
        <c:axId val="1280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41.89</c:v>
                </c:pt>
                <c:pt idx="1">
                  <c:v>41.93</c:v>
                </c:pt>
                <c:pt idx="2">
                  <c:v>46.3</c:v>
                </c:pt>
                <c:pt idx="3">
                  <c:v>44</c:v>
                </c:pt>
                <c:pt idx="4">
                  <c:v>43.24</c:v>
                </c:pt>
              </c:numCache>
            </c:numRef>
          </c:val>
          <c:extLst>
            <c:ext xmlns:c16="http://schemas.microsoft.com/office/drawing/2014/chart" uri="{C3380CC4-5D6E-409C-BE32-E72D297353CC}">
              <c16:uniqueId val="{00000000-4AD8-4F22-BF64-6D77E1ACD8A5}"/>
            </c:ext>
          </c:extLst>
        </c:ser>
        <c:dLbls>
          <c:showLegendKey val="0"/>
          <c:showVal val="0"/>
          <c:showCatName val="0"/>
          <c:showSerName val="0"/>
          <c:showPercent val="0"/>
          <c:showBubbleSize val="0"/>
        </c:dLbls>
        <c:gapWidth val="150"/>
        <c:axId val="159201536"/>
        <c:axId val="1592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AD8-4F22-BF64-6D77E1ACD8A5}"/>
            </c:ext>
          </c:extLst>
        </c:ser>
        <c:dLbls>
          <c:showLegendKey val="0"/>
          <c:showVal val="0"/>
          <c:showCatName val="0"/>
          <c:showSerName val="0"/>
          <c:showPercent val="0"/>
          <c:showBubbleSize val="0"/>
        </c:dLbls>
        <c:marker val="1"/>
        <c:smooth val="0"/>
        <c:axId val="159201536"/>
        <c:axId val="159203712"/>
      </c:lineChart>
      <c:dateAx>
        <c:axId val="159201536"/>
        <c:scaling>
          <c:orientation val="minMax"/>
        </c:scaling>
        <c:delete val="1"/>
        <c:axPos val="b"/>
        <c:numFmt formatCode="&quot;H&quot;yy" sourceLinked="1"/>
        <c:majorTickMark val="none"/>
        <c:minorTickMark val="none"/>
        <c:tickLblPos val="none"/>
        <c:crossAx val="159203712"/>
        <c:crosses val="autoZero"/>
        <c:auto val="1"/>
        <c:lblOffset val="100"/>
        <c:baseTimeUnit val="years"/>
      </c:dateAx>
      <c:valAx>
        <c:axId val="1592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82.42</c:v>
                </c:pt>
                <c:pt idx="1">
                  <c:v>83.69</c:v>
                </c:pt>
                <c:pt idx="2">
                  <c:v>85.35</c:v>
                </c:pt>
                <c:pt idx="3">
                  <c:v>86.28</c:v>
                </c:pt>
                <c:pt idx="4">
                  <c:v>87.81</c:v>
                </c:pt>
              </c:numCache>
            </c:numRef>
          </c:val>
          <c:extLst>
            <c:ext xmlns:c16="http://schemas.microsoft.com/office/drawing/2014/chart" uri="{C3380CC4-5D6E-409C-BE32-E72D297353CC}">
              <c16:uniqueId val="{00000000-58C5-4CB6-BC23-45740063AF72}"/>
            </c:ext>
          </c:extLst>
        </c:ser>
        <c:dLbls>
          <c:showLegendKey val="0"/>
          <c:showVal val="0"/>
          <c:showCatName val="0"/>
          <c:showSerName val="0"/>
          <c:showPercent val="0"/>
          <c:showBubbleSize val="0"/>
        </c:dLbls>
        <c:gapWidth val="150"/>
        <c:axId val="159247744"/>
        <c:axId val="1589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58C5-4CB6-BC23-45740063AF72}"/>
            </c:ext>
          </c:extLst>
        </c:ser>
        <c:dLbls>
          <c:showLegendKey val="0"/>
          <c:showVal val="0"/>
          <c:showCatName val="0"/>
          <c:showSerName val="0"/>
          <c:showPercent val="0"/>
          <c:showBubbleSize val="0"/>
        </c:dLbls>
        <c:marker val="1"/>
        <c:smooth val="0"/>
        <c:axId val="159247744"/>
        <c:axId val="158925952"/>
      </c:lineChart>
      <c:dateAx>
        <c:axId val="159247744"/>
        <c:scaling>
          <c:orientation val="minMax"/>
        </c:scaling>
        <c:delete val="1"/>
        <c:axPos val="b"/>
        <c:numFmt formatCode="&quot;H&quot;yy" sourceLinked="1"/>
        <c:majorTickMark val="none"/>
        <c:minorTickMark val="none"/>
        <c:tickLblPos val="none"/>
        <c:crossAx val="158925952"/>
        <c:crosses val="autoZero"/>
        <c:auto val="1"/>
        <c:lblOffset val="100"/>
        <c:baseTimeUnit val="years"/>
      </c:dateAx>
      <c:valAx>
        <c:axId val="1589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101.81</c:v>
                </c:pt>
                <c:pt idx="1">
                  <c:v>100.78</c:v>
                </c:pt>
                <c:pt idx="2">
                  <c:v>101.43</c:v>
                </c:pt>
                <c:pt idx="3">
                  <c:v>98.38</c:v>
                </c:pt>
                <c:pt idx="4">
                  <c:v>91.47</c:v>
                </c:pt>
              </c:numCache>
            </c:numRef>
          </c:val>
          <c:extLst>
            <c:ext xmlns:c16="http://schemas.microsoft.com/office/drawing/2014/chart" uri="{C3380CC4-5D6E-409C-BE32-E72D297353CC}">
              <c16:uniqueId val="{00000000-9BFE-4144-BC21-C1BC9A710A65}"/>
            </c:ext>
          </c:extLst>
        </c:ser>
        <c:dLbls>
          <c:showLegendKey val="0"/>
          <c:showVal val="0"/>
          <c:showCatName val="0"/>
          <c:showSerName val="0"/>
          <c:showPercent val="0"/>
          <c:showBubbleSize val="0"/>
        </c:dLbls>
        <c:gapWidth val="150"/>
        <c:axId val="158734976"/>
        <c:axId val="1587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E-4144-BC21-C1BC9A710A65}"/>
            </c:ext>
          </c:extLst>
        </c:ser>
        <c:dLbls>
          <c:showLegendKey val="0"/>
          <c:showVal val="0"/>
          <c:showCatName val="0"/>
          <c:showSerName val="0"/>
          <c:showPercent val="0"/>
          <c:showBubbleSize val="0"/>
        </c:dLbls>
        <c:marker val="1"/>
        <c:smooth val="0"/>
        <c:axId val="158734976"/>
        <c:axId val="158745344"/>
      </c:lineChart>
      <c:dateAx>
        <c:axId val="158734976"/>
        <c:scaling>
          <c:orientation val="minMax"/>
        </c:scaling>
        <c:delete val="1"/>
        <c:axPos val="b"/>
        <c:numFmt formatCode="&quot;H&quot;yy" sourceLinked="1"/>
        <c:majorTickMark val="none"/>
        <c:minorTickMark val="none"/>
        <c:tickLblPos val="none"/>
        <c:crossAx val="158745344"/>
        <c:crosses val="autoZero"/>
        <c:auto val="1"/>
        <c:lblOffset val="100"/>
        <c:baseTimeUnit val="years"/>
      </c:dateAx>
      <c:valAx>
        <c:axId val="1587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11-4C3A-95CD-95C21165EFAC}"/>
            </c:ext>
          </c:extLst>
        </c:ser>
        <c:dLbls>
          <c:showLegendKey val="0"/>
          <c:showVal val="0"/>
          <c:showCatName val="0"/>
          <c:showSerName val="0"/>
          <c:showPercent val="0"/>
          <c:showBubbleSize val="0"/>
        </c:dLbls>
        <c:gapWidth val="150"/>
        <c:axId val="128581632"/>
        <c:axId val="1285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11-4C3A-95CD-95C21165EFAC}"/>
            </c:ext>
          </c:extLst>
        </c:ser>
        <c:dLbls>
          <c:showLegendKey val="0"/>
          <c:showVal val="0"/>
          <c:showCatName val="0"/>
          <c:showSerName val="0"/>
          <c:showPercent val="0"/>
          <c:showBubbleSize val="0"/>
        </c:dLbls>
        <c:marker val="1"/>
        <c:smooth val="0"/>
        <c:axId val="128581632"/>
        <c:axId val="128583168"/>
      </c:lineChart>
      <c:dateAx>
        <c:axId val="128581632"/>
        <c:scaling>
          <c:orientation val="minMax"/>
        </c:scaling>
        <c:delete val="1"/>
        <c:axPos val="b"/>
        <c:numFmt formatCode="&quot;H&quot;yy" sourceLinked="1"/>
        <c:majorTickMark val="none"/>
        <c:minorTickMark val="none"/>
        <c:tickLblPos val="none"/>
        <c:crossAx val="128583168"/>
        <c:crosses val="autoZero"/>
        <c:auto val="1"/>
        <c:lblOffset val="100"/>
        <c:baseTimeUnit val="years"/>
      </c:dateAx>
      <c:valAx>
        <c:axId val="1285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04-4328-97DB-C897381739D5}"/>
            </c:ext>
          </c:extLst>
        </c:ser>
        <c:dLbls>
          <c:showLegendKey val="0"/>
          <c:showVal val="0"/>
          <c:showCatName val="0"/>
          <c:showSerName val="0"/>
          <c:showPercent val="0"/>
          <c:showBubbleSize val="0"/>
        </c:dLbls>
        <c:gapWidth val="150"/>
        <c:axId val="128605568"/>
        <c:axId val="1286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4-4328-97DB-C897381739D5}"/>
            </c:ext>
          </c:extLst>
        </c:ser>
        <c:dLbls>
          <c:showLegendKey val="0"/>
          <c:showVal val="0"/>
          <c:showCatName val="0"/>
          <c:showSerName val="0"/>
          <c:showPercent val="0"/>
          <c:showBubbleSize val="0"/>
        </c:dLbls>
        <c:marker val="1"/>
        <c:smooth val="0"/>
        <c:axId val="128605568"/>
        <c:axId val="128615936"/>
      </c:lineChart>
      <c:dateAx>
        <c:axId val="128605568"/>
        <c:scaling>
          <c:orientation val="minMax"/>
        </c:scaling>
        <c:delete val="1"/>
        <c:axPos val="b"/>
        <c:numFmt formatCode="&quot;H&quot;yy" sourceLinked="1"/>
        <c:majorTickMark val="none"/>
        <c:minorTickMark val="none"/>
        <c:tickLblPos val="none"/>
        <c:crossAx val="128615936"/>
        <c:crosses val="autoZero"/>
        <c:auto val="1"/>
        <c:lblOffset val="100"/>
        <c:baseTimeUnit val="years"/>
      </c:dateAx>
      <c:valAx>
        <c:axId val="1286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73-4CCD-99AB-BA376B40CB0E}"/>
            </c:ext>
          </c:extLst>
        </c:ser>
        <c:dLbls>
          <c:showLegendKey val="0"/>
          <c:showVal val="0"/>
          <c:showCatName val="0"/>
          <c:showSerName val="0"/>
          <c:showPercent val="0"/>
          <c:showBubbleSize val="0"/>
        </c:dLbls>
        <c:gapWidth val="150"/>
        <c:axId val="128655744"/>
        <c:axId val="1286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73-4CCD-99AB-BA376B40CB0E}"/>
            </c:ext>
          </c:extLst>
        </c:ser>
        <c:dLbls>
          <c:showLegendKey val="0"/>
          <c:showVal val="0"/>
          <c:showCatName val="0"/>
          <c:showSerName val="0"/>
          <c:showPercent val="0"/>
          <c:showBubbleSize val="0"/>
        </c:dLbls>
        <c:marker val="1"/>
        <c:smooth val="0"/>
        <c:axId val="128655744"/>
        <c:axId val="128657664"/>
      </c:lineChart>
      <c:dateAx>
        <c:axId val="128655744"/>
        <c:scaling>
          <c:orientation val="minMax"/>
        </c:scaling>
        <c:delete val="1"/>
        <c:axPos val="b"/>
        <c:numFmt formatCode="&quot;H&quot;yy" sourceLinked="1"/>
        <c:majorTickMark val="none"/>
        <c:minorTickMark val="none"/>
        <c:tickLblPos val="none"/>
        <c:crossAx val="128657664"/>
        <c:crosses val="autoZero"/>
        <c:auto val="1"/>
        <c:lblOffset val="100"/>
        <c:baseTimeUnit val="years"/>
      </c:dateAx>
      <c:valAx>
        <c:axId val="1286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8C-4612-9EDC-5A1A9779CD62}"/>
            </c:ext>
          </c:extLst>
        </c:ser>
        <c:dLbls>
          <c:showLegendKey val="0"/>
          <c:showVal val="0"/>
          <c:showCatName val="0"/>
          <c:showSerName val="0"/>
          <c:showPercent val="0"/>
          <c:showBubbleSize val="0"/>
        </c:dLbls>
        <c:gapWidth val="150"/>
        <c:axId val="128703104"/>
        <c:axId val="1287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8C-4612-9EDC-5A1A9779CD62}"/>
            </c:ext>
          </c:extLst>
        </c:ser>
        <c:dLbls>
          <c:showLegendKey val="0"/>
          <c:showVal val="0"/>
          <c:showCatName val="0"/>
          <c:showSerName val="0"/>
          <c:showPercent val="0"/>
          <c:showBubbleSize val="0"/>
        </c:dLbls>
        <c:marker val="1"/>
        <c:smooth val="0"/>
        <c:axId val="128703104"/>
        <c:axId val="128709376"/>
      </c:lineChart>
      <c:dateAx>
        <c:axId val="128703104"/>
        <c:scaling>
          <c:orientation val="minMax"/>
        </c:scaling>
        <c:delete val="1"/>
        <c:axPos val="b"/>
        <c:numFmt formatCode="&quot;H&quot;yy" sourceLinked="1"/>
        <c:majorTickMark val="none"/>
        <c:minorTickMark val="none"/>
        <c:tickLblPos val="none"/>
        <c:crossAx val="128709376"/>
        <c:crosses val="autoZero"/>
        <c:auto val="1"/>
        <c:lblOffset val="100"/>
        <c:baseTimeUnit val="years"/>
      </c:dateAx>
      <c:valAx>
        <c:axId val="1287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792.86</c:v>
                </c:pt>
                <c:pt idx="4" formatCode="#,##0.00;&quot;△&quot;#,##0.00;&quot;-&quot;">
                  <c:v>661.19</c:v>
                </c:pt>
              </c:numCache>
            </c:numRef>
          </c:val>
          <c:extLst>
            <c:ext xmlns:c16="http://schemas.microsoft.com/office/drawing/2014/chart" uri="{C3380CC4-5D6E-409C-BE32-E72D297353CC}">
              <c16:uniqueId val="{00000000-0B5B-4B9A-9093-2E93FEC00350}"/>
            </c:ext>
          </c:extLst>
        </c:ser>
        <c:dLbls>
          <c:showLegendKey val="0"/>
          <c:showVal val="0"/>
          <c:showCatName val="0"/>
          <c:showSerName val="0"/>
          <c:showPercent val="0"/>
          <c:showBubbleSize val="0"/>
        </c:dLbls>
        <c:gapWidth val="150"/>
        <c:axId val="128742912"/>
        <c:axId val="12874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B5B-4B9A-9093-2E93FEC00350}"/>
            </c:ext>
          </c:extLst>
        </c:ser>
        <c:dLbls>
          <c:showLegendKey val="0"/>
          <c:showVal val="0"/>
          <c:showCatName val="0"/>
          <c:showSerName val="0"/>
          <c:showPercent val="0"/>
          <c:showBubbleSize val="0"/>
        </c:dLbls>
        <c:marker val="1"/>
        <c:smooth val="0"/>
        <c:axId val="128742912"/>
        <c:axId val="128744832"/>
      </c:lineChart>
      <c:dateAx>
        <c:axId val="128742912"/>
        <c:scaling>
          <c:orientation val="minMax"/>
        </c:scaling>
        <c:delete val="1"/>
        <c:axPos val="b"/>
        <c:numFmt formatCode="&quot;H&quot;yy" sourceLinked="1"/>
        <c:majorTickMark val="none"/>
        <c:minorTickMark val="none"/>
        <c:tickLblPos val="none"/>
        <c:crossAx val="128744832"/>
        <c:crosses val="autoZero"/>
        <c:auto val="1"/>
        <c:lblOffset val="100"/>
        <c:baseTimeUnit val="years"/>
      </c:dateAx>
      <c:valAx>
        <c:axId val="1287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72.98</c:v>
                </c:pt>
                <c:pt idx="1">
                  <c:v>71.92</c:v>
                </c:pt>
                <c:pt idx="2">
                  <c:v>71.05</c:v>
                </c:pt>
                <c:pt idx="3">
                  <c:v>70.81</c:v>
                </c:pt>
                <c:pt idx="4">
                  <c:v>60.46</c:v>
                </c:pt>
              </c:numCache>
            </c:numRef>
          </c:val>
          <c:extLst>
            <c:ext xmlns:c16="http://schemas.microsoft.com/office/drawing/2014/chart" uri="{C3380CC4-5D6E-409C-BE32-E72D297353CC}">
              <c16:uniqueId val="{00000000-EC00-4A08-B6D8-10663DA9866E}"/>
            </c:ext>
          </c:extLst>
        </c:ser>
        <c:dLbls>
          <c:showLegendKey val="0"/>
          <c:showVal val="0"/>
          <c:showCatName val="0"/>
          <c:showSerName val="0"/>
          <c:showPercent val="0"/>
          <c:showBubbleSize val="0"/>
        </c:dLbls>
        <c:gapWidth val="150"/>
        <c:axId val="128771584"/>
        <c:axId val="12877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EC00-4A08-B6D8-10663DA9866E}"/>
            </c:ext>
          </c:extLst>
        </c:ser>
        <c:dLbls>
          <c:showLegendKey val="0"/>
          <c:showVal val="0"/>
          <c:showCatName val="0"/>
          <c:showSerName val="0"/>
          <c:showPercent val="0"/>
          <c:showBubbleSize val="0"/>
        </c:dLbls>
        <c:marker val="1"/>
        <c:smooth val="0"/>
        <c:axId val="128771584"/>
        <c:axId val="128773504"/>
      </c:lineChart>
      <c:dateAx>
        <c:axId val="128771584"/>
        <c:scaling>
          <c:orientation val="minMax"/>
        </c:scaling>
        <c:delete val="1"/>
        <c:axPos val="b"/>
        <c:numFmt formatCode="&quot;H&quot;yy" sourceLinked="1"/>
        <c:majorTickMark val="none"/>
        <c:minorTickMark val="none"/>
        <c:tickLblPos val="none"/>
        <c:crossAx val="128773504"/>
        <c:crosses val="autoZero"/>
        <c:auto val="1"/>
        <c:lblOffset val="100"/>
        <c:baseTimeUnit val="years"/>
      </c:dateAx>
      <c:valAx>
        <c:axId val="1287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201.58</c:v>
                </c:pt>
                <c:pt idx="1">
                  <c:v>208.65</c:v>
                </c:pt>
                <c:pt idx="2">
                  <c:v>212.37</c:v>
                </c:pt>
                <c:pt idx="3">
                  <c:v>214.04</c:v>
                </c:pt>
                <c:pt idx="4">
                  <c:v>251.18</c:v>
                </c:pt>
              </c:numCache>
            </c:numRef>
          </c:val>
          <c:extLst>
            <c:ext xmlns:c16="http://schemas.microsoft.com/office/drawing/2014/chart" uri="{C3380CC4-5D6E-409C-BE32-E72D297353CC}">
              <c16:uniqueId val="{00000000-7A07-4579-8992-86E8AE8365D4}"/>
            </c:ext>
          </c:extLst>
        </c:ser>
        <c:dLbls>
          <c:showLegendKey val="0"/>
          <c:showVal val="0"/>
          <c:showCatName val="0"/>
          <c:showSerName val="0"/>
          <c:showPercent val="0"/>
          <c:showBubbleSize val="0"/>
        </c:dLbls>
        <c:gapWidth val="150"/>
        <c:axId val="158893952"/>
        <c:axId val="1589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A07-4579-8992-86E8AE8365D4}"/>
            </c:ext>
          </c:extLst>
        </c:ser>
        <c:dLbls>
          <c:showLegendKey val="0"/>
          <c:showVal val="0"/>
          <c:showCatName val="0"/>
          <c:showSerName val="0"/>
          <c:showPercent val="0"/>
          <c:showBubbleSize val="0"/>
        </c:dLbls>
        <c:marker val="1"/>
        <c:smooth val="0"/>
        <c:axId val="158893952"/>
        <c:axId val="158904320"/>
      </c:lineChart>
      <c:dateAx>
        <c:axId val="158893952"/>
        <c:scaling>
          <c:orientation val="minMax"/>
        </c:scaling>
        <c:delete val="1"/>
        <c:axPos val="b"/>
        <c:numFmt formatCode="&quot;H&quot;yy" sourceLinked="1"/>
        <c:majorTickMark val="none"/>
        <c:minorTickMark val="none"/>
        <c:tickLblPos val="none"/>
        <c:crossAx val="158904320"/>
        <c:crosses val="autoZero"/>
        <c:auto val="1"/>
        <c:lblOffset val="100"/>
        <c:baseTimeUnit val="years"/>
      </c:dateAx>
      <c:valAx>
        <c:axId val="1589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3"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小林市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43554</v>
      </c>
      <c r="AM8" s="42"/>
      <c r="AN8" s="42"/>
      <c r="AO8" s="42"/>
      <c r="AP8" s="42"/>
      <c r="AQ8" s="42"/>
      <c r="AR8" s="42"/>
      <c r="AS8" s="42"/>
      <c r="AT8" s="35">
        <f>データ!T6</f>
        <v>562.95000000000005</v>
      </c>
      <c r="AU8" s="35"/>
      <c r="AV8" s="35"/>
      <c r="AW8" s="35"/>
      <c r="AX8" s="35"/>
      <c r="AY8" s="35"/>
      <c r="AZ8" s="35"/>
      <c r="BA8" s="35"/>
      <c r="BB8" s="35">
        <f>データ!U6</f>
        <v>77.37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10.73</v>
      </c>
      <c r="Q10" s="35"/>
      <c r="R10" s="35"/>
      <c r="S10" s="35"/>
      <c r="T10" s="35"/>
      <c r="U10" s="35"/>
      <c r="V10" s="35"/>
      <c r="W10" s="35">
        <f>データ!Q6</f>
        <v>98.6</v>
      </c>
      <c r="X10" s="35"/>
      <c r="Y10" s="35"/>
      <c r="Z10" s="35"/>
      <c r="AA10" s="35"/>
      <c r="AB10" s="35"/>
      <c r="AC10" s="35"/>
      <c r="AD10" s="42">
        <f>データ!R6</f>
        <v>2882</v>
      </c>
      <c r="AE10" s="42"/>
      <c r="AF10" s="42"/>
      <c r="AG10" s="42"/>
      <c r="AH10" s="42"/>
      <c r="AI10" s="42"/>
      <c r="AJ10" s="42"/>
      <c r="AK10" s="2"/>
      <c r="AL10" s="42">
        <f>データ!V6</f>
        <v>4628</v>
      </c>
      <c r="AM10" s="42"/>
      <c r="AN10" s="42"/>
      <c r="AO10" s="42"/>
      <c r="AP10" s="42"/>
      <c r="AQ10" s="42"/>
      <c r="AR10" s="42"/>
      <c r="AS10" s="42"/>
      <c r="AT10" s="35">
        <f>データ!W6</f>
        <v>5.88</v>
      </c>
      <c r="AU10" s="35"/>
      <c r="AV10" s="35"/>
      <c r="AW10" s="35"/>
      <c r="AX10" s="35"/>
      <c r="AY10" s="35"/>
      <c r="AZ10" s="35"/>
      <c r="BA10" s="35"/>
      <c r="BB10" s="35">
        <f>データ!X6</f>
        <v>787.07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119</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46</v>
      </c>
      <c r="O86" s="12" t="str">
        <f>データ!EO6</f>
        <v>【0.02】</v>
      </c>
    </row>
  </sheetData>
  <sheetProtection algorithmName="SHA-512" hashValue="9JzUhiuxZ8oNF/tKD+DdGdDPZtAsQ1OxzvBvqWVP08PG/PzvVekqIaYQeHuOMp3Rc4aOoxxpH4ECMP+MZMEGFw==" saltValue="2AT3ekzeE3gceCACd8s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49</v>
      </c>
      <c r="B3" s="15" t="s">
        <v>50</v>
      </c>
      <c r="C3" s="15" t="s">
        <v>51</v>
      </c>
      <c r="D3" s="15" t="s">
        <v>52</v>
      </c>
      <c r="E3" s="15" t="s">
        <v>53</v>
      </c>
      <c r="F3" s="15" t="s">
        <v>54</v>
      </c>
      <c r="G3" s="15" t="s">
        <v>55</v>
      </c>
      <c r="H3" s="79" t="s">
        <v>56</v>
      </c>
      <c r="I3" s="80"/>
      <c r="J3" s="80"/>
      <c r="K3" s="80"/>
      <c r="L3" s="80"/>
      <c r="M3" s="80"/>
      <c r="N3" s="80"/>
      <c r="O3" s="80"/>
      <c r="P3" s="80"/>
      <c r="Q3" s="80"/>
      <c r="R3" s="80"/>
      <c r="S3" s="80"/>
      <c r="T3" s="80"/>
      <c r="U3" s="80"/>
      <c r="V3" s="80"/>
      <c r="W3" s="80"/>
      <c r="X3" s="81"/>
      <c r="Y3" s="85" t="s">
        <v>57</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59</v>
      </c>
      <c r="B4" s="16"/>
      <c r="C4" s="16"/>
      <c r="D4" s="16"/>
      <c r="E4" s="16"/>
      <c r="F4" s="16"/>
      <c r="G4" s="16"/>
      <c r="H4" s="82"/>
      <c r="I4" s="83"/>
      <c r="J4" s="83"/>
      <c r="K4" s="83"/>
      <c r="L4" s="83"/>
      <c r="M4" s="83"/>
      <c r="N4" s="83"/>
      <c r="O4" s="83"/>
      <c r="P4" s="83"/>
      <c r="Q4" s="83"/>
      <c r="R4" s="83"/>
      <c r="S4" s="83"/>
      <c r="T4" s="83"/>
      <c r="U4" s="83"/>
      <c r="V4" s="83"/>
      <c r="W4" s="83"/>
      <c r="X4" s="84"/>
      <c r="Y4" s="78" t="s">
        <v>60</v>
      </c>
      <c r="Z4" s="78"/>
      <c r="AA4" s="78"/>
      <c r="AB4" s="78"/>
      <c r="AC4" s="78"/>
      <c r="AD4" s="78"/>
      <c r="AE4" s="78"/>
      <c r="AF4" s="78"/>
      <c r="AG4" s="78"/>
      <c r="AH4" s="78"/>
      <c r="AI4" s="78"/>
      <c r="AJ4" s="78" t="s">
        <v>61</v>
      </c>
      <c r="AK4" s="78"/>
      <c r="AL4" s="78"/>
      <c r="AM4" s="78"/>
      <c r="AN4" s="78"/>
      <c r="AO4" s="78"/>
      <c r="AP4" s="78"/>
      <c r="AQ4" s="78"/>
      <c r="AR4" s="78"/>
      <c r="AS4" s="78"/>
      <c r="AT4" s="78"/>
      <c r="AU4" s="78" t="s">
        <v>62</v>
      </c>
      <c r="AV4" s="78"/>
      <c r="AW4" s="78"/>
      <c r="AX4" s="78"/>
      <c r="AY4" s="78"/>
      <c r="AZ4" s="78"/>
      <c r="BA4" s="78"/>
      <c r="BB4" s="78"/>
      <c r="BC4" s="78"/>
      <c r="BD4" s="78"/>
      <c r="BE4" s="78"/>
      <c r="BF4" s="78" t="s">
        <v>63</v>
      </c>
      <c r="BG4" s="78"/>
      <c r="BH4" s="78"/>
      <c r="BI4" s="78"/>
      <c r="BJ4" s="78"/>
      <c r="BK4" s="78"/>
      <c r="BL4" s="78"/>
      <c r="BM4" s="78"/>
      <c r="BN4" s="78"/>
      <c r="BO4" s="78"/>
      <c r="BP4" s="78"/>
      <c r="BQ4" s="78" t="s">
        <v>64</v>
      </c>
      <c r="BR4" s="78"/>
      <c r="BS4" s="78"/>
      <c r="BT4" s="78"/>
      <c r="BU4" s="78"/>
      <c r="BV4" s="78"/>
      <c r="BW4" s="78"/>
      <c r="BX4" s="78"/>
      <c r="BY4" s="78"/>
      <c r="BZ4" s="78"/>
      <c r="CA4" s="78"/>
      <c r="CB4" s="78" t="s">
        <v>65</v>
      </c>
      <c r="CC4" s="78"/>
      <c r="CD4" s="78"/>
      <c r="CE4" s="78"/>
      <c r="CF4" s="78"/>
      <c r="CG4" s="78"/>
      <c r="CH4" s="78"/>
      <c r="CI4" s="78"/>
      <c r="CJ4" s="78"/>
      <c r="CK4" s="78"/>
      <c r="CL4" s="78"/>
      <c r="CM4" s="78" t="s">
        <v>66</v>
      </c>
      <c r="CN4" s="78"/>
      <c r="CO4" s="78"/>
      <c r="CP4" s="78"/>
      <c r="CQ4" s="78"/>
      <c r="CR4" s="78"/>
      <c r="CS4" s="78"/>
      <c r="CT4" s="78"/>
      <c r="CU4" s="78"/>
      <c r="CV4" s="78"/>
      <c r="CW4" s="78"/>
      <c r="CX4" s="78" t="s">
        <v>67</v>
      </c>
      <c r="CY4" s="78"/>
      <c r="CZ4" s="78"/>
      <c r="DA4" s="78"/>
      <c r="DB4" s="78"/>
      <c r="DC4" s="78"/>
      <c r="DD4" s="78"/>
      <c r="DE4" s="78"/>
      <c r="DF4" s="78"/>
      <c r="DG4" s="78"/>
      <c r="DH4" s="78"/>
      <c r="DI4" s="78" t="s">
        <v>68</v>
      </c>
      <c r="DJ4" s="78"/>
      <c r="DK4" s="78"/>
      <c r="DL4" s="78"/>
      <c r="DM4" s="78"/>
      <c r="DN4" s="78"/>
      <c r="DO4" s="78"/>
      <c r="DP4" s="78"/>
      <c r="DQ4" s="78"/>
      <c r="DR4" s="78"/>
      <c r="DS4" s="78"/>
      <c r="DT4" s="78" t="s">
        <v>69</v>
      </c>
      <c r="DU4" s="78"/>
      <c r="DV4" s="78"/>
      <c r="DW4" s="78"/>
      <c r="DX4" s="78"/>
      <c r="DY4" s="78"/>
      <c r="DZ4" s="78"/>
      <c r="EA4" s="78"/>
      <c r="EB4" s="78"/>
      <c r="EC4" s="78"/>
      <c r="ED4" s="78"/>
      <c r="EE4" s="78" t="s">
        <v>70</v>
      </c>
      <c r="EF4" s="78"/>
      <c r="EG4" s="78"/>
      <c r="EH4" s="78"/>
      <c r="EI4" s="78"/>
      <c r="EJ4" s="78"/>
      <c r="EK4" s="78"/>
      <c r="EL4" s="78"/>
      <c r="EM4" s="78"/>
      <c r="EN4" s="78"/>
      <c r="EO4" s="78"/>
    </row>
    <row r="5" spans="1:145" x14ac:dyDescent="0.2">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2">
      <c r="A6" s="14" t="s">
        <v>99</v>
      </c>
      <c r="B6" s="19">
        <f>B7</f>
        <v>2022</v>
      </c>
      <c r="C6" s="19">
        <f t="shared" ref="C6:X6" si="3">C7</f>
        <v>452050</v>
      </c>
      <c r="D6" s="19">
        <f t="shared" si="3"/>
        <v>47</v>
      </c>
      <c r="E6" s="19">
        <f t="shared" si="3"/>
        <v>17</v>
      </c>
      <c r="F6" s="19">
        <f t="shared" si="3"/>
        <v>5</v>
      </c>
      <c r="G6" s="19">
        <f t="shared" si="3"/>
        <v>0</v>
      </c>
      <c r="H6" s="19" t="str">
        <f t="shared" si="3"/>
        <v>宮崎県　小林市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10.73</v>
      </c>
      <c r="Q6" s="20">
        <f t="shared" si="3"/>
        <v>98.6</v>
      </c>
      <c r="R6" s="20">
        <f t="shared" si="3"/>
        <v>2882</v>
      </c>
      <c r="S6" s="20">
        <f t="shared" si="3"/>
        <v>43554</v>
      </c>
      <c r="T6" s="20">
        <f t="shared" si="3"/>
        <v>562.95000000000005</v>
      </c>
      <c r="U6" s="20">
        <f t="shared" si="3"/>
        <v>77.37</v>
      </c>
      <c r="V6" s="20">
        <f t="shared" si="3"/>
        <v>4628</v>
      </c>
      <c r="W6" s="20">
        <f t="shared" si="3"/>
        <v>5.88</v>
      </c>
      <c r="X6" s="20">
        <f t="shared" si="3"/>
        <v>787.07</v>
      </c>
      <c r="Y6" s="21">
        <f>IF(Y7="",NA(),Y7)</f>
        <v>101.81</v>
      </c>
      <c r="Z6" s="21">
        <f t="shared" ref="Z6:AH6" si="4">IF(Z7="",NA(),Z7)</f>
        <v>100.78</v>
      </c>
      <c r="AA6" s="21">
        <f t="shared" si="4"/>
        <v>101.43</v>
      </c>
      <c r="AB6" s="21">
        <f t="shared" si="4"/>
        <v>98.38</v>
      </c>
      <c r="AC6" s="21">
        <f t="shared" si="4"/>
        <v>91.47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792.86</v>
      </c>
      <c r="BJ6" s="21">
        <f t="shared" si="7"/>
        <v>661.19</v>
      </c>
      <c r="BK6" s="21">
        <f t="shared" si="7"/>
        <v>789.46</v>
      </c>
      <c r="BL6" s="21">
        <f t="shared" si="7"/>
        <v>826.83</v>
      </c>
      <c r="BM6" s="21">
        <f t="shared" si="7"/>
        <v>867.83</v>
      </c>
      <c r="BN6" s="21">
        <f t="shared" si="7"/>
        <v>791.76</v>
      </c>
      <c r="BO6" s="21">
        <f t="shared" si="7"/>
        <v>900.82</v>
      </c>
      <c r="BP6" s="20" t="str">
        <f>IF(BP7="","",IF(BP7="-","【-】","【"&amp;SUBSTITUTE(TEXT(BP7,"#,##0.00"),"-","△")&amp;"】"))</f>
        <v>【809.19】</v>
      </c>
      <c r="BQ6" s="21">
        <f>IF(BQ7="",NA(),BQ7)</f>
        <v>72.98</v>
      </c>
      <c r="BR6" s="21">
        <f t="shared" ref="BR6:BZ6" si="8">IF(BR7="",NA(),BR7)</f>
        <v>71.92</v>
      </c>
      <c r="BS6" s="21">
        <f t="shared" si="8"/>
        <v>71.05</v>
      </c>
      <c r="BT6" s="21">
        <f t="shared" si="8"/>
        <v>70.81</v>
      </c>
      <c r="BU6" s="21">
        <f t="shared" si="8"/>
        <v>60.46</v>
      </c>
      <c r="BV6" s="21">
        <f t="shared" si="8"/>
        <v>57.77</v>
      </c>
      <c r="BW6" s="21">
        <f t="shared" si="8"/>
        <v>57.31</v>
      </c>
      <c r="BX6" s="21">
        <f t="shared" si="8"/>
        <v>57.08</v>
      </c>
      <c r="BY6" s="21">
        <f t="shared" si="8"/>
        <v>56.26</v>
      </c>
      <c r="BZ6" s="21">
        <f t="shared" si="8"/>
        <v>52.94</v>
      </c>
      <c r="CA6" s="20" t="str">
        <f>IF(CA7="","",IF(CA7="-","【-】","【"&amp;SUBSTITUTE(TEXT(CA7,"#,##0.00"),"-","△")&amp;"】"))</f>
        <v>【57.02】</v>
      </c>
      <c r="CB6" s="21">
        <f>IF(CB7="",NA(),CB7)</f>
        <v>201.58</v>
      </c>
      <c r="CC6" s="21">
        <f t="shared" ref="CC6:CK6" si="9">IF(CC7="",NA(),CC7)</f>
        <v>208.65</v>
      </c>
      <c r="CD6" s="21">
        <f t="shared" si="9"/>
        <v>212.37</v>
      </c>
      <c r="CE6" s="21">
        <f t="shared" si="9"/>
        <v>214.04</v>
      </c>
      <c r="CF6" s="21">
        <f t="shared" si="9"/>
        <v>251.18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41.89</v>
      </c>
      <c r="CN6" s="21">
        <f t="shared" ref="CN6:CV6" si="10">IF(CN7="",NA(),CN7)</f>
        <v>41.93</v>
      </c>
      <c r="CO6" s="21">
        <f t="shared" si="10"/>
        <v>46.3</v>
      </c>
      <c r="CP6" s="21">
        <f t="shared" si="10"/>
        <v>44</v>
      </c>
      <c r="CQ6" s="21">
        <f t="shared" si="10"/>
        <v>43.24</v>
      </c>
      <c r="CR6" s="21">
        <f t="shared" si="10"/>
        <v>50.68</v>
      </c>
      <c r="CS6" s="21">
        <f t="shared" si="10"/>
        <v>50.14</v>
      </c>
      <c r="CT6" s="21">
        <f t="shared" si="10"/>
        <v>54.83</v>
      </c>
      <c r="CU6" s="21">
        <f t="shared" si="10"/>
        <v>66.53</v>
      </c>
      <c r="CV6" s="21">
        <f t="shared" si="10"/>
        <v>52.35</v>
      </c>
      <c r="CW6" s="20" t="str">
        <f>IF(CW7="","",IF(CW7="-","【-】","【"&amp;SUBSTITUTE(TEXT(CW7,"#,##0.00"),"-","△")&amp;"】"))</f>
        <v>【52.55】</v>
      </c>
      <c r="CX6" s="21">
        <f>IF(CX7="",NA(),CX7)</f>
        <v>82.42</v>
      </c>
      <c r="CY6" s="21">
        <f t="shared" ref="CY6:DG6" si="11">IF(CY7="",NA(),CY7)</f>
        <v>83.69</v>
      </c>
      <c r="CZ6" s="21">
        <f t="shared" si="11"/>
        <v>85.35</v>
      </c>
      <c r="DA6" s="21">
        <f t="shared" si="11"/>
        <v>86.28</v>
      </c>
      <c r="DB6" s="21">
        <f t="shared" si="11"/>
        <v>87.81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452050</v>
      </c>
      <c r="D7" s="23">
        <v>47</v>
      </c>
      <c r="E7" s="23">
        <v>17</v>
      </c>
      <c r="F7" s="23">
        <v>5</v>
      </c>
      <c r="G7" s="23">
        <v>0</v>
      </c>
      <c r="H7" s="23" t="s">
        <v>100</v>
      </c>
      <c r="I7" s="23" t="s">
        <v>101</v>
      </c>
      <c r="J7" s="23" t="s">
        <v>102</v>
      </c>
      <c r="K7" s="23" t="s">
        <v>103</v>
      </c>
      <c r="L7" s="23" t="s">
        <v>104</v>
      </c>
      <c r="M7" s="23" t="s">
        <v>105</v>
      </c>
      <c r="N7" s="24" t="s">
        <v>106</v>
      </c>
      <c r="O7" s="24" t="s">
        <v>107</v>
      </c>
      <c r="P7" s="24">
        <v>10.73</v>
      </c>
      <c r="Q7" s="24">
        <v>98.6</v>
      </c>
      <c r="R7" s="24">
        <v>2882</v>
      </c>
      <c r="S7" s="24">
        <v>43554</v>
      </c>
      <c r="T7" s="24">
        <v>562.95000000000005</v>
      </c>
      <c r="U7" s="24">
        <v>77.37</v>
      </c>
      <c r="V7" s="24">
        <v>4628</v>
      </c>
      <c r="W7" s="24">
        <v>5.88</v>
      </c>
      <c r="X7" s="24">
        <v>787.07</v>
      </c>
      <c r="Y7" s="24">
        <v>101.81</v>
      </c>
      <c r="Z7" s="24">
        <v>100.78</v>
      </c>
      <c r="AA7" s="24">
        <v>101.43</v>
      </c>
      <c r="AB7" s="24">
        <v>98.38</v>
      </c>
      <c r="AC7" s="24">
        <v>91.47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792.86</v>
      </c>
      <c r="BJ7" s="24">
        <v>661.19</v>
      </c>
      <c r="BK7" s="24">
        <v>789.46</v>
      </c>
      <c r="BL7" s="24">
        <v>826.83</v>
      </c>
      <c r="BM7" s="24">
        <v>867.83</v>
      </c>
      <c r="BN7" s="24">
        <v>791.76</v>
      </c>
      <c r="BO7" s="24">
        <v>900.82</v>
      </c>
      <c r="BP7" s="24">
        <v>809.19</v>
      </c>
      <c r="BQ7" s="24">
        <v>72.98</v>
      </c>
      <c r="BR7" s="24">
        <v>71.92</v>
      </c>
      <c r="BS7" s="24">
        <v>71.05</v>
      </c>
      <c r="BT7" s="24">
        <v>70.81</v>
      </c>
      <c r="BU7" s="24">
        <v>60.46</v>
      </c>
      <c r="BV7" s="24">
        <v>57.77</v>
      </c>
      <c r="BW7" s="24">
        <v>57.31</v>
      </c>
      <c r="BX7" s="24">
        <v>57.08</v>
      </c>
      <c r="BY7" s="24">
        <v>56.26</v>
      </c>
      <c r="BZ7" s="24">
        <v>52.94</v>
      </c>
      <c r="CA7" s="24">
        <v>57.02</v>
      </c>
      <c r="CB7" s="24">
        <v>201.58</v>
      </c>
      <c r="CC7" s="24">
        <v>208.65</v>
      </c>
      <c r="CD7" s="24">
        <v>212.37</v>
      </c>
      <c r="CE7" s="24">
        <v>214.04</v>
      </c>
      <c r="CF7" s="24">
        <v>251.18</v>
      </c>
      <c r="CG7" s="24">
        <v>274.35000000000002</v>
      </c>
      <c r="CH7" s="24">
        <v>273.52</v>
      </c>
      <c r="CI7" s="24">
        <v>274.99</v>
      </c>
      <c r="CJ7" s="24">
        <v>282.08999999999997</v>
      </c>
      <c r="CK7" s="24">
        <v>303.27999999999997</v>
      </c>
      <c r="CL7" s="24">
        <v>273.68</v>
      </c>
      <c r="CM7" s="24">
        <v>41.89</v>
      </c>
      <c r="CN7" s="24">
        <v>41.93</v>
      </c>
      <c r="CO7" s="24">
        <v>46.3</v>
      </c>
      <c r="CP7" s="24">
        <v>44</v>
      </c>
      <c r="CQ7" s="24">
        <v>43.24</v>
      </c>
      <c r="CR7" s="24">
        <v>50.68</v>
      </c>
      <c r="CS7" s="24">
        <v>50.14</v>
      </c>
      <c r="CT7" s="24">
        <v>54.83</v>
      </c>
      <c r="CU7" s="24">
        <v>66.53</v>
      </c>
      <c r="CV7" s="24">
        <v>52.35</v>
      </c>
      <c r="CW7" s="24">
        <v>52.55</v>
      </c>
      <c r="CX7" s="24">
        <v>82.42</v>
      </c>
      <c r="CY7" s="24">
        <v>83.69</v>
      </c>
      <c r="CZ7" s="24">
        <v>85.35</v>
      </c>
      <c r="DA7" s="24">
        <v>86.28</v>
      </c>
      <c r="DB7" s="24">
        <v>87.81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113</v>
      </c>
    </row>
    <row r="12" spans="1:145" x14ac:dyDescent="0.2">
      <c r="B12">
        <v>1</v>
      </c>
      <c r="C12">
        <v>1</v>
      </c>
      <c r="D12">
        <v>2</v>
      </c>
      <c r="E12">
        <v>3</v>
      </c>
      <c r="F12">
        <v>4</v>
      </c>
      <c r="G12" t="s">
        <v>114</v>
      </c>
    </row>
    <row r="13" spans="1:145" x14ac:dyDescent="0.2">
      <c r="B13" t="s">
        <v>115</v>
      </c>
      <c r="C13" t="s">
        <v>116</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徳田 正喜</cp:lastModifiedBy>
  <cp:lastPrinted>2024-02-29T04:22:40Z</cp:lastPrinted>
  <dcterms:created xsi:type="dcterms:W3CDTF">2023-12-12T02:56:35Z</dcterms:created>
  <dcterms:modified xsi:type="dcterms:W3CDTF">2024-02-29T04:22:40Z</dcterms:modified>
  <cp:category/>
</cp:coreProperties>
</file>