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s12217\Downloads\"/>
    </mc:Choice>
  </mc:AlternateContent>
  <xr:revisionPtr revIDLastSave="0" documentId="13_ncr:1_{0F13A051-1741-4BAA-BB10-C188407EFCA2}" xr6:coauthVersionLast="47" xr6:coauthVersionMax="47" xr10:uidLastSave="{00000000-0000-0000-0000-000000000000}"/>
  <workbookProtection workbookAlgorithmName="SHA-512" workbookHashValue="DPtAwyHfKa06CRK3bszADxUYfg1JaKTJeG51nUXJQprNlSq9+NQ+BvIUCDBRP4IhrS2M7DjRn5J36k8sYTKrww==" workbookSaltValue="TjQ+qg/+3ZqKBotI/XKoK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<sst xmlns="http://schemas.openxmlformats.org/spreadsheetml/2006/main" count="236" uniqueCount="119">
  <si>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</si>
  <si>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</si>
  <si>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</si>
  <si>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</si>
  <si>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</si>
  <si>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</si>
  <si>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</si>
  <si>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</si>
  <si>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</si>
  <si>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</si>
  <si>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</si>
  <si>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</si>
  <si>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</si>
  <si>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</si>
  <si>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</si>
  <si>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</si>
  <si>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</si>
  <si>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</si>
  <si>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</si>
  <si>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</si>
  <si>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</si>
  <si>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</si>
  <si>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</si>
  <si>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</si>
  <si>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</si>
  <si>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</si>
  <si>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</si>
  <si>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</si>
  <si>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</si>
  <si>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</si>
  <si>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</si>
  <si>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</si>
  <si>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</si>
  <si>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</si>
  <si>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</si>
  <si>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</si>
  <si>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</si>
  <si>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</si>
  <si>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</si>
  <si>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</si>
  <si>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</si>
  <si>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</si>
  <si>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</si>
  <si>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</si>
  <si>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</si>
  <si>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</si>
  <si>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</si>
  <si>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</si>
  <si>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</si>
  <si>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</si>
  <si>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</si>
  <si>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</si>
  <si>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</si>
  <si>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</si>
  <si>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</si>
  <si>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</si>
  <si>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</si>
  <si>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</si>
  <si>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</si>
  <si>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</si>
  <si>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</si>
  <si>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</si>
  <si>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</si>
  <si>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</si>
  <si>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</si>
  <si>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</si>
  <si>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</si>
  <si>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</si>
  <si>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</si>
  <si>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</si>
  <si>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</si>
  <si>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</si>
  <si>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</si>
  <si>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</si>
  <si>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</si>
  <si>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</si>
  <si>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</si>
  <si>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</si>
  <si>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</si>
  <si>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</si>
  <si>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</si>
  <si>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</si>
  <si>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</si>
  <si>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</si>
  <si>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</si>
  <si>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</si>
  <si>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</si>
  <si>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</si>
  <si>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</si>
  <si>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</si>
  <si>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</si>
  <si>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</si>
  <si>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</si>
  <si>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</si>
  <si>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</si>
  <si>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</si>
  <si>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</si>
  <si>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</si>
  <si>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</si>
  <si>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</si>
  <si>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</si>
  <si>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</si>
  <si>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</si>
  <si>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</si>
  <si>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</si>
  <si>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</si>
  <si>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</si>
  <si>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</si>
  <si>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</si>
  <si>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</si>
  <si>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</si>
  <si>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</si>
  <si>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</si>
  <si>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</si>
  <si>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</si>
  <si>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</si>
  <si>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水洗化率は100％が望ましいですが、90％を超えており、公共用水域の水質保全や快適で文化的な生活環境確保の観点からは、良い状況であります。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今後施設の老朽化の進行や、処理区域内の人口減少により、維持管理に係る負担は増加していきます。維持管理適正化計画及び事業実施計画を策定し、施設規模の見直し（ダウンサイジング）や新技術の導入の検討などを含め、計画的な施設更新を行い、持続可能な運営を図ってまいります。</t>
    <rPh sb="23" eb="24">
      <t>コ</t>
    </rPh>
    <rPh sb="135" eb="137">
      <t>コンゴ</t>
    </rPh>
    <rPh sb="137" eb="139">
      <t>シセツ</t>
    </rPh>
    <rPh sb="140" eb="143">
      <t>ロウキュウカ</t>
    </rPh>
    <rPh sb="144" eb="146">
      <t>シンコウ</t>
    </rPh>
    <rPh sb="152" eb="153">
      <t>ナイ</t>
    </rPh>
    <rPh sb="154" eb="156">
      <t>ジンコウ</t>
    </rPh>
    <rPh sb="156" eb="158">
      <t>ゲンショウ</t>
    </rPh>
    <rPh sb="162" eb="166">
      <t>イジカンリ</t>
    </rPh>
    <rPh sb="167" eb="168">
      <t>カカ</t>
    </rPh>
    <rPh sb="169" eb="171">
      <t>フタン</t>
    </rPh>
    <rPh sb="172" eb="174">
      <t>ゾウカ</t>
    </rPh>
    <rPh sb="203" eb="205">
      <t>シセツ</t>
    </rPh>
    <rPh sb="222" eb="225">
      <t>シンギジュツ</t>
    </rPh>
    <rPh sb="226" eb="228">
      <t>ドウニュウ</t>
    </rPh>
    <rPh sb="229" eb="231">
      <t>ケントウ</t>
    </rPh>
    <rPh sb="234" eb="235">
      <t>フク</t>
    </rPh>
    <rPh sb="237" eb="240">
      <t>ケイカクテキ</t>
    </rPh>
    <rPh sb="241" eb="243">
      <t>シセツ</t>
    </rPh>
    <rPh sb="243" eb="245">
      <t>コウシン</t>
    </rPh>
    <rPh sb="246" eb="247">
      <t>オコナ</t>
    </rPh>
    <rPh sb="249" eb="253">
      <t>ジゾクカノウ</t>
    </rPh>
    <rPh sb="254" eb="256">
      <t>ウンエイ</t>
    </rPh>
    <rPh sb="257" eb="258">
      <t>ハカ</t>
    </rPh>
    <phoneticPr fontId="15"/>
  </si>
  <si>
    <t>　農業集落排水施設は平成10年に供用を開始しており、平成30年度に実施した機能診断結果を基に策定した最適整備構想では、令和8年度に大規模改修が見込まれているため、計画的な施設更新を行っていく必要があります。</t>
    <rPh sb="7" eb="9">
      <t>シセツ</t>
    </rPh>
    <rPh sb="44" eb="45">
      <t>モト</t>
    </rPh>
    <rPh sb="46" eb="48">
      <t>サクテイ</t>
    </rPh>
    <rPh sb="50" eb="52">
      <t>サイテキ</t>
    </rPh>
    <rPh sb="52" eb="54">
      <t>セイビ</t>
    </rPh>
    <rPh sb="54" eb="56">
      <t>コウソウ</t>
    </rPh>
    <rPh sb="59" eb="61">
      <t>レイワ</t>
    </rPh>
    <rPh sb="62" eb="64">
      <t>ネンド</t>
    </rPh>
    <rPh sb="65" eb="68">
      <t>ダイキボ</t>
    </rPh>
    <rPh sb="68" eb="70">
      <t>カイシュウ</t>
    </rPh>
    <rPh sb="71" eb="73">
      <t>ミコ</t>
    </rPh>
    <rPh sb="81" eb="84">
      <t>ケイカクテキ</t>
    </rPh>
    <rPh sb="85" eb="87">
      <t>シセツ</t>
    </rPh>
    <rPh sb="87" eb="89">
      <t>コウシン</t>
    </rPh>
    <rPh sb="90" eb="91">
      <t>オコナ</t>
    </rPh>
    <rPh sb="95" eb="97">
      <t>ヒツヨウ</t>
    </rPh>
    <phoneticPr fontId="15"/>
  </si>
  <si>
    <r>
      <t>「①収益的収支比率」については、100％を下回っているため、</t>
    </r>
    <r>
      <rPr>
        <sz val="11"/>
        <color theme="1"/>
        <rFont val="ＭＳ ゴシック"/>
        <family val="3"/>
        <charset val="128"/>
      </rPr>
      <t xml:space="preserve">財源確保に努めるとともに費用を抑制し、100％を常に超えるようにする必要があります。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90％を超えており、区域内の人口動態も踏まえると新たな加入は見込めず今後も厳しい状況が続くと考えられため、施設規模の見直し（ダウンサイジング）を行うなど経費削減に努めてまいります。
</t>
    </r>
    <rPh sb="30" eb="34">
      <t>ザイゲンカクホ</t>
    </rPh>
    <rPh sb="35" eb="36">
      <t>ツト</t>
    </rPh>
    <rPh sb="292" eb="293">
      <t>コ</t>
    </rPh>
    <rPh sb="360" eb="361">
      <t>オコナ</t>
    </rPh>
    <rPh sb="364" eb="366">
      <t>ケイヒ</t>
    </rPh>
    <rPh sb="366" eb="368">
      <t>サクゲン</t>
    </rPh>
    <rPh sb="369" eb="370">
      <t>ツト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</si>
</sst>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1E-4054-BA41-2325CEC509C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C11E-4054-BA41-2325CEC509C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31.3</c:v>
                </c:pt>
                <c:pt idx="1">
                  <c:v>31.3</c:v>
                </c:pt>
                <c:pt idx="2">
                  <c:v>31.54</c:v>
                </c:pt>
                <c:pt idx="3">
                  <c:v>29.58</c:v>
                </c:pt>
                <c:pt idx="4">
                  <c:v>28.61</c:v>
                </c:pt>
              </c:numCache>
            </c:numRef>
          </c:val>
          <c:extLst>
            <c:ext xmlns:c16="http://schemas.microsoft.com/office/drawing/2014/chart" uri="{C3380CC4-5D6E-409C-BE32-E72D297353CC}">
              <c16:uniqueId val="{00000000-4F46-4E53-BD39-DE00DA4B18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F46-4E53-BD39-DE00DA4B18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90.73</c:v>
                </c:pt>
                <c:pt idx="1">
                  <c:v>91.91</c:v>
                </c:pt>
                <c:pt idx="2">
                  <c:v>87.91</c:v>
                </c:pt>
                <c:pt idx="3">
                  <c:v>89.7</c:v>
                </c:pt>
                <c:pt idx="4">
                  <c:v>90.27</c:v>
                </c:pt>
              </c:numCache>
            </c:numRef>
          </c:val>
          <c:extLst>
            <c:ext xmlns:c16="http://schemas.microsoft.com/office/drawing/2014/chart" uri="{C3380CC4-5D6E-409C-BE32-E72D297353CC}">
              <c16:uniqueId val="{00000000-BB78-434F-8058-5639CE17E0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B78-434F-8058-5639CE17E0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77.150000000000006</c:v>
                </c:pt>
                <c:pt idx="1">
                  <c:v>75.84</c:v>
                </c:pt>
                <c:pt idx="2">
                  <c:v>76.47</c:v>
                </c:pt>
                <c:pt idx="3">
                  <c:v>74.459999999999994</c:v>
                </c:pt>
                <c:pt idx="4">
                  <c:v>80.900000000000006</c:v>
                </c:pt>
              </c:numCache>
            </c:numRef>
          </c:val>
          <c:extLst>
            <c:ext xmlns:c16="http://schemas.microsoft.com/office/drawing/2014/chart" uri="{C3380CC4-5D6E-409C-BE32-E72D297353CC}">
              <c16:uniqueId val="{00000000-E04E-478C-B320-A0595F21E7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E-478C-B320-A0595F21E7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3-4645-AB8A-24B01D6C00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3-4645-AB8A-24B01D6C00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B-4C7A-A491-3AB5894A40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B-4C7A-A491-3AB5894A40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B-46D3-90E3-D5F49D1B60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B-46D3-90E3-D5F49D1B60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1-4BFB-BE95-B53872057E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1-4BFB-BE95-B53872057E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961.73</c:v>
                </c:pt>
                <c:pt idx="3" formatCode="#,##0.00;&quot;△&quot;#,##0.00;&quot;-&quot;">
                  <c:v>732.72</c:v>
                </c:pt>
                <c:pt idx="4" formatCode="#,##0.00;&quot;△&quot;#,##0.00;&quot;-&quot;">
                  <c:v>590.97</c:v>
                </c:pt>
              </c:numCache>
            </c:numRef>
          </c:val>
          <c:extLst>
            <c:ext xmlns:c16="http://schemas.microsoft.com/office/drawing/2014/chart" uri="{C3380CC4-5D6E-409C-BE32-E72D297353CC}">
              <c16:uniqueId val="{00000000-5F15-49D0-9438-55659A51C4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5F15-49D0-9438-55659A51C4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41.58</c:v>
                </c:pt>
                <c:pt idx="1">
                  <c:v>39.51</c:v>
                </c:pt>
                <c:pt idx="2">
                  <c:v>39.81</c:v>
                </c:pt>
                <c:pt idx="3">
                  <c:v>37.19</c:v>
                </c:pt>
                <c:pt idx="4">
                  <c:v>46.97</c:v>
                </c:pt>
              </c:numCache>
            </c:numRef>
          </c:val>
          <c:extLst>
            <c:ext xmlns:c16="http://schemas.microsoft.com/office/drawing/2014/chart" uri="{C3380CC4-5D6E-409C-BE32-E72D297353CC}">
              <c16:uniqueId val="{00000000-8FA7-438E-9B90-794D487C92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FA7-438E-9B90-794D487C92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333.78</c:v>
                </c:pt>
                <c:pt idx="1">
                  <c:v>354.38</c:v>
                </c:pt>
                <c:pt idx="2">
                  <c:v>359.54</c:v>
                </c:pt>
                <c:pt idx="3">
                  <c:v>393.24</c:v>
                </c:pt>
                <c:pt idx="4">
                  <c:v>313.02999999999997</c:v>
                </c:pt>
              </c:numCache>
            </c:numRef>
          </c:val>
          <c:extLst>
            <c:ext xmlns:c16="http://schemas.microsoft.com/office/drawing/2014/chart" uri="{C3380CC4-5D6E-409C-BE32-E72D297353CC}">
              <c16:uniqueId val="{00000000-C006-4475-A4C9-8BD7DECD8A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006-4475-A4C9-8BD7DECD8A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4"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串間市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16990</v>
      </c>
      <c r="AM8" s="45"/>
      <c r="AN8" s="45"/>
      <c r="AO8" s="45"/>
      <c r="AP8" s="45"/>
      <c r="AQ8" s="45"/>
      <c r="AR8" s="45"/>
      <c r="AS8" s="45"/>
      <c r="AT8" s="46">
        <f>データ!T6</f>
        <v>294.92</v>
      </c>
      <c r="AU8" s="46"/>
      <c r="AV8" s="46"/>
      <c r="AW8" s="46"/>
      <c r="AX8" s="46"/>
      <c r="AY8" s="46"/>
      <c r="AZ8" s="46"/>
      <c r="BA8" s="46"/>
      <c r="BB8" s="46">
        <f>データ!U6</f>
        <v>57.61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2.87</v>
      </c>
      <c r="Q10" s="46"/>
      <c r="R10" s="46"/>
      <c r="S10" s="46"/>
      <c r="T10" s="46"/>
      <c r="U10" s="46"/>
      <c r="V10" s="46"/>
      <c r="W10" s="46">
        <f>データ!Q6</f>
        <v>91.02</v>
      </c>
      <c r="X10" s="46"/>
      <c r="Y10" s="46"/>
      <c r="Z10" s="46"/>
      <c r="AA10" s="46"/>
      <c r="AB10" s="46"/>
      <c r="AC10" s="46"/>
      <c r="AD10" s="45">
        <f>データ!R6</f>
        <v>2530</v>
      </c>
      <c r="AE10" s="45"/>
      <c r="AF10" s="45"/>
      <c r="AG10" s="45"/>
      <c r="AH10" s="45"/>
      <c r="AI10" s="45"/>
      <c r="AJ10" s="45"/>
      <c r="AK10" s="2"/>
      <c r="AL10" s="45">
        <f>データ!V6</f>
        <v>483</v>
      </c>
      <c r="AM10" s="45"/>
      <c r="AN10" s="45"/>
      <c r="AO10" s="45"/>
      <c r="AP10" s="45"/>
      <c r="AQ10" s="45"/>
      <c r="AR10" s="45"/>
      <c r="AS10" s="45"/>
      <c r="AT10" s="46">
        <f>データ!W6</f>
        <v>0.41</v>
      </c>
      <c r="AU10" s="46"/>
      <c r="AV10" s="46"/>
      <c r="AW10" s="46"/>
      <c r="AX10" s="46"/>
      <c r="AY10" s="46"/>
      <c r="AZ10" s="46"/>
      <c r="BA10" s="46"/>
      <c r="BB10" s="46">
        <f>データ!X6</f>
        <v>1178.05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RJp3yzqngEb7nuorRHSC3rsshg1omS70Tnb+4eli6wR+IC8/9fInmv7QH35N2T4SirsIombZx4dRhqyxoZShng==" saltValue="h/mwLIhTcrABqU0w1Njn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452076</v>
      </c>
      <c r="D6" s="19">
        <f t="shared" si="3"/>
        <v>47</v>
      </c>
      <c r="E6" s="19">
        <f t="shared" si="3"/>
        <v>17</v>
      </c>
      <c r="F6" s="19">
        <f t="shared" si="3"/>
        <v>5</v>
      </c>
      <c r="G6" s="19">
        <f t="shared" si="3"/>
        <v>0</v>
      </c>
      <c r="H6" s="19" t="str">
        <f t="shared" si="3"/>
        <v>宮崎県　串間市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2.87</v>
      </c>
      <c r="Q6" s="20">
        <f t="shared" si="3"/>
        <v>91.02</v>
      </c>
      <c r="R6" s="20">
        <f t="shared" si="3"/>
        <v>2530</v>
      </c>
      <c r="S6" s="20">
        <f t="shared" si="3"/>
        <v>16990</v>
      </c>
      <c r="T6" s="20">
        <f t="shared" si="3"/>
        <v>294.92</v>
      </c>
      <c r="U6" s="20">
        <f t="shared" si="3"/>
        <v>57.61</v>
      </c>
      <c r="V6" s="20">
        <f t="shared" si="3"/>
        <v>483</v>
      </c>
      <c r="W6" s="20">
        <f t="shared" si="3"/>
        <v>0.41</v>
      </c>
      <c r="X6" s="20">
        <f t="shared" si="3"/>
        <v>1178.05</v>
      </c>
      <c r="Y6" s="21">
        <f>IF(Y7="",NA(),Y7)</f>
        <v>77.150000000000006</v>
      </c>
      <c r="Z6" s="21">
        <f t="shared" ref="Z6:AH6" si="4">IF(Z7="",NA(),Z7)</f>
        <v>75.84</v>
      </c>
      <c r="AA6" s="21">
        <f t="shared" si="4"/>
        <v>76.47</v>
      </c>
      <c r="AB6" s="21">
        <f t="shared" si="4"/>
        <v>74.459999999999994</v>
      </c>
      <c r="AC6" s="21">
        <f t="shared" si="4"/>
        <v>80.900000000000006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961.73</v>
      </c>
      <c r="BI6" s="21">
        <f t="shared" si="7"/>
        <v>732.72</v>
      </c>
      <c r="BJ6" s="21">
        <f t="shared" si="7"/>
        <v>590.97</v>
      </c>
      <c r="BK6" s="21">
        <f t="shared" si="7"/>
        <v>789.46</v>
      </c>
      <c r="BL6" s="21">
        <f t="shared" si="7"/>
        <v>826.83</v>
      </c>
      <c r="BM6" s="21">
        <f t="shared" si="7"/>
        <v>867.83</v>
      </c>
      <c r="BN6" s="21">
        <f t="shared" si="7"/>
        <v>791.76</v>
      </c>
      <c r="BO6" s="21">
        <f t="shared" si="7"/>
        <v>900.82</v>
      </c>
      <c r="BP6" s="20" t="str">
        <f>IF(BP7="","",IF(BP7="-","【-】","【"&amp;SUBSTITUTE(TEXT(BP7,"#,##0.00"),"-","△")&amp;"】"))</f>
        <v>【809.19】</v>
      </c>
      <c r="BQ6" s="21">
        <f>IF(BQ7="",NA(),BQ7)</f>
        <v>41.58</v>
      </c>
      <c r="BR6" s="21">
        <f t="shared" ref="BR6:BZ6" si="8">IF(BR7="",NA(),BR7)</f>
        <v>39.51</v>
      </c>
      <c r="BS6" s="21">
        <f t="shared" si="8"/>
        <v>39.81</v>
      </c>
      <c r="BT6" s="21">
        <f t="shared" si="8"/>
        <v>37.19</v>
      </c>
      <c r="BU6" s="21">
        <f t="shared" si="8"/>
        <v>46.97</v>
      </c>
      <c r="BV6" s="21">
        <f t="shared" si="8"/>
        <v>57.77</v>
      </c>
      <c r="BW6" s="21">
        <f t="shared" si="8"/>
        <v>57.31</v>
      </c>
      <c r="BX6" s="21">
        <f t="shared" si="8"/>
        <v>57.08</v>
      </c>
      <c r="BY6" s="21">
        <f t="shared" si="8"/>
        <v>56.26</v>
      </c>
      <c r="BZ6" s="21">
        <f t="shared" si="8"/>
        <v>52.94</v>
      </c>
      <c r="CA6" s="20" t="str">
        <f>IF(CA7="","",IF(CA7="-","【-】","【"&amp;SUBSTITUTE(TEXT(CA7,"#,##0.00"),"-","△")&amp;"】"))</f>
        <v>【57.02】</v>
      </c>
      <c r="CB6" s="21">
        <f>IF(CB7="",NA(),CB7)</f>
        <v>333.78</v>
      </c>
      <c r="CC6" s="21">
        <f t="shared" ref="CC6:CK6" si="9">IF(CC7="",NA(),CC7)</f>
        <v>354.38</v>
      </c>
      <c r="CD6" s="21">
        <f t="shared" si="9"/>
        <v>359.54</v>
      </c>
      <c r="CE6" s="21">
        <f t="shared" si="9"/>
        <v>393.24</v>
      </c>
      <c r="CF6" s="21">
        <f t="shared" si="9"/>
        <v>313.02999999999997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31.3</v>
      </c>
      <c r="CN6" s="21">
        <f t="shared" ref="CN6:CV6" si="10">IF(CN7="",NA(),CN7)</f>
        <v>31.3</v>
      </c>
      <c r="CO6" s="21">
        <f t="shared" si="10"/>
        <v>31.54</v>
      </c>
      <c r="CP6" s="21">
        <f t="shared" si="10"/>
        <v>29.58</v>
      </c>
      <c r="CQ6" s="21">
        <f t="shared" si="10"/>
        <v>28.61</v>
      </c>
      <c r="CR6" s="21">
        <f t="shared" si="10"/>
        <v>50.68</v>
      </c>
      <c r="CS6" s="21">
        <f t="shared" si="10"/>
        <v>50.14</v>
      </c>
      <c r="CT6" s="21">
        <f t="shared" si="10"/>
        <v>54.83</v>
      </c>
      <c r="CU6" s="21">
        <f t="shared" si="10"/>
        <v>66.53</v>
      </c>
      <c r="CV6" s="21">
        <f t="shared" si="10"/>
        <v>52.35</v>
      </c>
      <c r="CW6" s="20" t="str">
        <f>IF(CW7="","",IF(CW7="-","【-】","【"&amp;SUBSTITUTE(TEXT(CW7,"#,##0.00"),"-","△")&amp;"】"))</f>
        <v>【52.55】</v>
      </c>
      <c r="CX6" s="21">
        <f>IF(CX7="",NA(),CX7)</f>
        <v>90.73</v>
      </c>
      <c r="CY6" s="21">
        <f t="shared" ref="CY6:DG6" si="11">IF(CY7="",NA(),CY7)</f>
        <v>91.91</v>
      </c>
      <c r="CZ6" s="21">
        <f t="shared" si="11"/>
        <v>87.91</v>
      </c>
      <c r="DA6" s="21">
        <f t="shared" si="11"/>
        <v>89.7</v>
      </c>
      <c r="DB6" s="21">
        <f t="shared" si="11"/>
        <v>90.27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452076</v>
      </c>
      <c r="D7" s="23">
        <v>47</v>
      </c>
      <c r="E7" s="23">
        <v>17</v>
      </c>
      <c r="F7" s="23">
        <v>5</v>
      </c>
      <c r="G7" s="23">
        <v>0</v>
      </c>
      <c r="H7" s="23" t="s">
        <v>98</v>
      </c>
      <c r="I7" s="23" t="s">
        <v>99</v>
      </c>
      <c r="J7" s="23" t="s">
        <v>100</v>
      </c>
      <c r="K7" s="23" t="s">
        <v>101</v>
      </c>
      <c r="L7" s="23" t="s">
        <v>102</v>
      </c>
      <c r="M7" s="23" t="s">
        <v>103</v>
      </c>
      <c r="N7" s="24" t="s">
        <v>104</v>
      </c>
      <c r="O7" s="24" t="s">
        <v>105</v>
      </c>
      <c r="P7" s="24">
        <v>2.87</v>
      </c>
      <c r="Q7" s="24">
        <v>91.02</v>
      </c>
      <c r="R7" s="24">
        <v>2530</v>
      </c>
      <c r="S7" s="24">
        <v>16990</v>
      </c>
      <c r="T7" s="24">
        <v>294.92</v>
      </c>
      <c r="U7" s="24">
        <v>57.61</v>
      </c>
      <c r="V7" s="24">
        <v>483</v>
      </c>
      <c r="W7" s="24">
        <v>0.41</v>
      </c>
      <c r="X7" s="24">
        <v>1178.05</v>
      </c>
      <c r="Y7" s="24">
        <v>77.150000000000006</v>
      </c>
      <c r="Z7" s="24">
        <v>75.84</v>
      </c>
      <c r="AA7" s="24">
        <v>76.47</v>
      </c>
      <c r="AB7" s="24">
        <v>74.459999999999994</v>
      </c>
      <c r="AC7" s="24">
        <v>80.900000000000006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961.73</v>
      </c>
      <c r="BI7" s="24">
        <v>732.72</v>
      </c>
      <c r="BJ7" s="24">
        <v>590.97</v>
      </c>
      <c r="BK7" s="24">
        <v>789.46</v>
      </c>
      <c r="BL7" s="24">
        <v>826.83</v>
      </c>
      <c r="BM7" s="24">
        <v>867.83</v>
      </c>
      <c r="BN7" s="24">
        <v>791.76</v>
      </c>
      <c r="BO7" s="24">
        <v>900.82</v>
      </c>
      <c r="BP7" s="24">
        <v>809.19</v>
      </c>
      <c r="BQ7" s="24">
        <v>41.58</v>
      </c>
      <c r="BR7" s="24">
        <v>39.51</v>
      </c>
      <c r="BS7" s="24">
        <v>39.81</v>
      </c>
      <c r="BT7" s="24">
        <v>37.19</v>
      </c>
      <c r="BU7" s="24">
        <v>46.97</v>
      </c>
      <c r="BV7" s="24">
        <v>57.77</v>
      </c>
      <c r="BW7" s="24">
        <v>57.31</v>
      </c>
      <c r="BX7" s="24">
        <v>57.08</v>
      </c>
      <c r="BY7" s="24">
        <v>56.26</v>
      </c>
      <c r="BZ7" s="24">
        <v>52.94</v>
      </c>
      <c r="CA7" s="24">
        <v>57.02</v>
      </c>
      <c r="CB7" s="24">
        <v>333.78</v>
      </c>
      <c r="CC7" s="24">
        <v>354.38</v>
      </c>
      <c r="CD7" s="24">
        <v>359.54</v>
      </c>
      <c r="CE7" s="24">
        <v>393.24</v>
      </c>
      <c r="CF7" s="24">
        <v>313.02999999999997</v>
      </c>
      <c r="CG7" s="24">
        <v>274.35000000000002</v>
      </c>
      <c r="CH7" s="24">
        <v>273.52</v>
      </c>
      <c r="CI7" s="24">
        <v>274.99</v>
      </c>
      <c r="CJ7" s="24">
        <v>282.08999999999997</v>
      </c>
      <c r="CK7" s="24">
        <v>303.27999999999997</v>
      </c>
      <c r="CL7" s="24">
        <v>273.68</v>
      </c>
      <c r="CM7" s="24">
        <v>31.3</v>
      </c>
      <c r="CN7" s="24">
        <v>31.3</v>
      </c>
      <c r="CO7" s="24">
        <v>31.54</v>
      </c>
      <c r="CP7" s="24">
        <v>29.58</v>
      </c>
      <c r="CQ7" s="24">
        <v>28.61</v>
      </c>
      <c r="CR7" s="24">
        <v>50.68</v>
      </c>
      <c r="CS7" s="24">
        <v>50.14</v>
      </c>
      <c r="CT7" s="24">
        <v>54.83</v>
      </c>
      <c r="CU7" s="24">
        <v>66.53</v>
      </c>
      <c r="CV7" s="24">
        <v>52.35</v>
      </c>
      <c r="CW7" s="24">
        <v>52.55</v>
      </c>
      <c r="CX7" s="24">
        <v>90.73</v>
      </c>
      <c r="CY7" s="24">
        <v>91.91</v>
      </c>
      <c r="CZ7" s="24">
        <v>87.91</v>
      </c>
      <c r="DA7" s="24">
        <v>89.7</v>
      </c>
      <c r="DB7" s="24">
        <v>90.27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cp:lastPrinted>2024-02-19T04:25:06Z</cp:lastPrinted>
  <dcterms:created xsi:type="dcterms:W3CDTF">2023-12-12T02:56:35Z</dcterms:created>
  <dcterms:modified xsi:type="dcterms:W3CDTF">2024-02-19T04:25:09Z</dcterms:modified>
  <cp:category/>
</cp:coreProperties>
</file>