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50.報告文書\令和５年度\報告済\【R06.02.02（金）〆】公営企業に係る「経営比較分析表」の分析等について\06_三股町→県（回答）\060200_\"/>
    </mc:Choice>
  </mc:AlternateContent>
  <workbookProtection workbookAlgorithmName="SHA-512" workbookHashValue="Pgqio/ahVnipUOoTXzWkDLQxY86+6fuNdkvB+mvuZCnrg3dYymYzXt4hqFU/DZp6X7pnCj1YVM3GxL1FVJdNIw==" workbookSaltValue="nwcKEMkFw6WggXQ4qQH7ig==" workbookSpinCount="100000" lockStructure="1"/>
  <bookViews>
    <workbookView xWindow="-105" yWindow="-105" windowWidth="23250" windowHeight="12570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BB10" i="4"/>
  <c r="AL10" i="4"/>
  <c r="AD10" i="4"/>
  <c r="P10" i="4"/>
  <c r="B10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<sst xmlns="http://schemas.openxmlformats.org/spreadsheetml/2006/main" count="236" uniqueCount="118">
  <si>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</si>
  <si>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</si>
  <si>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</si>
  <si>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</si>
  <si>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</si>
  <si>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</si>
  <si>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</si>
  <si>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</si>
  <si>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</si>
  <si>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</si>
  <si>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</si>
  <si>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</si>
  <si>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</si>
  <si>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</si>
  <si>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</si>
  <si>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</si>
  <si>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</si>
  <si>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</si>
  <si>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</si>
  <si>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</si>
  <si>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</si>
  <si>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</si>
  <si>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</si>
  <si>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</si>
  <si>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</si>
  <si>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</si>
  <si>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</si>
  <si>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</si>
  <si>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</si>
  <si>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</si>
  <si>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</si>
  <si>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</si>
  <si>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</si>
  <si>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</si>
  <si>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</si>
  <si>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</si>
  <si>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</si>
  <si>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</si>
  <si>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</si>
  <si>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</si>
  <si>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</si>
  <si>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</si>
  <si>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</si>
  <si>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</si>
  <si>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</si>
  <si>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</si>
  <si>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</si>
  <si>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</si>
  <si>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</si>
  <si>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</si>
  <si>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</si>
  <si>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</si>
  <si>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</si>
  <si>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</si>
  <si>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</si>
  <si>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</si>
  <si>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</si>
  <si>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</si>
  <si>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</si>
  <si>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</si>
  <si>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</si>
  <si>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</si>
  <si>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</si>
  <si>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</si>
  <si>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</si>
  <si>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</si>
  <si>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</si>
  <si>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</si>
  <si>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</si>
  <si>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</si>
  <si>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</si>
  <si>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</si>
  <si>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</si>
  <si>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</si>
  <si>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</si>
  <si>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</si>
  <si>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</si>
  <si>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</si>
  <si>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</si>
  <si>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</si>
  <si>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</si>
  <si>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</si>
  <si>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</si>
  <si>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</si>
  <si>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</si>
  <si>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</si>
  <si>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</si>
  <si>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</si>
  <si>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</si>
  <si>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</si>
  <si>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</si>
  <si>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</si>
  <si>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</si>
  <si>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</si>
  <si>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</si>
  <si>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</si>
  <si>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</si>
  <si>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三股町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</si>
  <si>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</si>
  <si>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</si>
  <si>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</si>
  <si>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</si>
  <si>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</si>
  <si>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</si>
  <si>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</si>
  <si>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</si>
  <si>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</si>
  <si>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</si>
  <si>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</si>
  <si>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</si>
  <si>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</si>
  <si>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</si>
  <si>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</si>
  <si>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</si>
  <si>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</si>
  <si>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耐用年数を超えている管渠はありませんが、処理場においては、徐々に修繕が増えていく傾向にあり、老朽化への計画的な財政対応が必要であると考えます。平成25年度に作成した施設最適整備構想計画（長寿命化）に基づき、施設の長寿命化を図り、対応していきます。</t>
    <rPh sb="1" eb="3">
      <t>タイヨウ</t>
    </rPh>
    <rPh sb="3" eb="5">
      <t>ネンスウ</t>
    </rPh>
    <rPh sb="6" eb="7">
      <t>コ</t>
    </rPh>
    <rPh sb="11" eb="13">
      <t>カンキョ</t>
    </rPh>
    <rPh sb="21" eb="23">
      <t>ショリ</t>
    </rPh>
    <rPh sb="23" eb="24">
      <t>ジョウ</t>
    </rPh>
    <rPh sb="30" eb="32">
      <t>ジョジョ</t>
    </rPh>
    <rPh sb="33" eb="35">
      <t>シュウゼン</t>
    </rPh>
    <rPh sb="36" eb="37">
      <t>フ</t>
    </rPh>
    <rPh sb="41" eb="43">
      <t>ケイコウ</t>
    </rPh>
    <rPh sb="47" eb="50">
      <t>ロウキュウカ</t>
    </rPh>
    <rPh sb="52" eb="55">
      <t>ケイカクテキ</t>
    </rPh>
    <rPh sb="56" eb="58">
      <t>ザイセイ</t>
    </rPh>
    <rPh sb="58" eb="60">
      <t>タイオウ</t>
    </rPh>
    <rPh sb="61" eb="63">
      <t>ヒツヨウ</t>
    </rPh>
    <rPh sb="67" eb="68">
      <t>カンガ</t>
    </rPh>
    <rPh sb="72" eb="74">
      <t>ヘイセイ</t>
    </rPh>
    <rPh sb="76" eb="78">
      <t>ネンド</t>
    </rPh>
    <rPh sb="79" eb="81">
      <t>サクセイ</t>
    </rPh>
    <rPh sb="83" eb="85">
      <t>シセツ</t>
    </rPh>
    <rPh sb="85" eb="87">
      <t>サイテキ</t>
    </rPh>
    <rPh sb="87" eb="89">
      <t>セイビ</t>
    </rPh>
    <rPh sb="89" eb="91">
      <t>コウソウ</t>
    </rPh>
    <rPh sb="91" eb="93">
      <t>ケイカク</t>
    </rPh>
    <rPh sb="94" eb="97">
      <t>チョウジュミョウ</t>
    </rPh>
    <rPh sb="97" eb="98">
      <t>カ</t>
    </rPh>
    <rPh sb="100" eb="101">
      <t>モト</t>
    </rPh>
    <rPh sb="104" eb="106">
      <t>シセツ</t>
    </rPh>
    <phoneticPr fontId="4"/>
  </si>
  <si>
    <r>
      <t xml:space="preserve"> 健全な経営を維持するためには</t>
    </r>
    <r>
      <rPr>
        <sz val="11"/>
        <color theme="1"/>
        <rFont val="ＭＳ ゴシック"/>
        <family val="3"/>
        <charset val="128"/>
      </rPr>
      <t>汚水処理費を軽減する検討が必要となります。また、施設の老朽化対策として、施設最適整備構想計画に基づいた整備を行い、長寿命化を図ることにより、経営への負荷を抑えるなど、改善を進める必要があります。</t>
    </r>
    <rPh sb="1" eb="3">
      <t>ケンゼン</t>
    </rPh>
    <rPh sb="4" eb="6">
      <t>ケイエイ</t>
    </rPh>
    <rPh sb="7" eb="9">
      <t>イジ</t>
    </rPh>
    <rPh sb="20" eb="22">
      <t>ケイゲン</t>
    </rPh>
    <rPh sb="24" eb="26">
      <t>ケントウ</t>
    </rPh>
    <rPh sb="27" eb="29">
      <t>ヒツヨウ</t>
    </rPh>
    <rPh sb="38" eb="40">
      <t>シセツ</t>
    </rPh>
    <rPh sb="41" eb="44">
      <t>ロウキュウカ</t>
    </rPh>
    <rPh sb="44" eb="46">
      <t>タイサク</t>
    </rPh>
    <rPh sb="50" eb="52">
      <t>シセツ</t>
    </rPh>
    <phoneticPr fontId="4"/>
  </si>
  <si>
    <r>
      <t xml:space="preserve">　本町の農業集落排水は、平成12年度に施設整備が完了し、平成13年度から供用開始しています。
　①「収益的収支比率」は、経年比較しても減少傾向でありますが、下水道使用料は前年度よりも増加し、費用については減少しています。しかし、他会計繰入金の減額により、100％に満たない状況であり、更なる費用削減・使用料確保の取組が必要と考えます。
　④「企業債残高対事業規模比率」は、0％となっており、本町の農業集落排水事業については、新たな起債はありません。一般会計繰入金により、起債償還金を賄っている状況ではありますが、今後は償還金の減少に伴い、繰入金依存が改善されていくと思われます。
</t>
    </r>
    <r>
      <rPr>
        <sz val="10"/>
        <color theme="1"/>
        <rFont val="ＭＳ ゴシック"/>
        <family val="3"/>
        <charset val="128"/>
      </rPr>
      <t>　⑤「経費回収率」は、類似団体を上回っていますが、今後は汚水処理費の改善対策も重要であると考えます。
　⑥「汚水処理原価」は、類似団体より低く、令和元年度からは微増傾向にあります。本町の農業集落排水区域は、梶山地区と宮村地区の2ヵ所あり、梶山地区は横ばい、宮村地区は微増となっていますが、今後は人口減少が予想され、有収水量の大幅な増加は考えにくいため、効率的な汚水処理経費となるよう努めます。
　⑦「施設利用率」は、近年ほぼ横ばいの数値であり、類似団体の平均値を上回るなど、安定している状況でしたが、今後さらに効率性の向上に努める必要があります。
　⑧「水洗化率」は、類似団体と比べ高い水準にありますが、さらに接続推進に努める必要があります。</t>
    </r>
    <rPh sb="121" eb="123">
      <t>ゲンガク</t>
    </rPh>
    <rPh sb="269" eb="272">
      <t>クリイレキン</t>
    </rPh>
    <rPh sb="272" eb="274">
      <t>イゾン</t>
    </rPh>
    <rPh sb="275" eb="277">
      <t>カイゼン</t>
    </rPh>
    <rPh sb="521" eb="523">
      <t>ウワマワ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</si>
</sst>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F6-4376-8356-7AF617084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6630264"/>
        <c:axId val="66886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F6-4376-8356-7AF6170841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6630264"/>
        <c:axId val="668866928"/>
      </c:lineChart>
      <c:dateAx>
        <c:axId val="556630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68866928"/>
        <c:crosses val="autoZero"/>
        <c:auto val="1"/>
        <c:lblOffset val="100"/>
        <c:baseTimeUnit val="years"/>
      </c:dateAx>
      <c:valAx>
        <c:axId val="66886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56630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54.78</c:v>
                </c:pt>
                <c:pt idx="1">
                  <c:v>58.66</c:v>
                </c:pt>
                <c:pt idx="2">
                  <c:v>58.36</c:v>
                </c:pt>
                <c:pt idx="3">
                  <c:v>57.31</c:v>
                </c:pt>
                <c:pt idx="4">
                  <c:v>55.67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25-4893-94BE-EA89987B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228152"/>
        <c:axId val="671229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25-4893-94BE-EA89987BC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228152"/>
        <c:axId val="671229328"/>
      </c:lineChart>
      <c:dateAx>
        <c:axId val="6712281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71229328"/>
        <c:crosses val="autoZero"/>
        <c:auto val="1"/>
        <c:lblOffset val="100"/>
        <c:baseTimeUnit val="years"/>
      </c:dateAx>
      <c:valAx>
        <c:axId val="671229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228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87.77</c:v>
                </c:pt>
                <c:pt idx="1">
                  <c:v>88.55</c:v>
                </c:pt>
                <c:pt idx="2">
                  <c:v>90.32</c:v>
                </c:pt>
                <c:pt idx="3">
                  <c:v>90.45</c:v>
                </c:pt>
                <c:pt idx="4">
                  <c:v>91.01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11-40DF-998F-D22FF7412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231680"/>
        <c:axId val="112965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11-40DF-998F-D22FF7412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231680"/>
        <c:axId val="112965752"/>
      </c:lineChart>
      <c:dateAx>
        <c:axId val="6712316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2965752"/>
        <c:crosses val="autoZero"/>
        <c:auto val="1"/>
        <c:lblOffset val="100"/>
        <c:baseTimeUnit val="years"/>
      </c:dateAx>
      <c:valAx>
        <c:axId val="112965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231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100.13</c:v>
                </c:pt>
                <c:pt idx="1">
                  <c:v>101.26</c:v>
                </c:pt>
                <c:pt idx="2">
                  <c:v>99.52</c:v>
                </c:pt>
                <c:pt idx="3">
                  <c:v>99.33</c:v>
                </c:pt>
                <c:pt idx="4">
                  <c:v>99.27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EF1-45FE-AED9-04876D8B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865360"/>
        <c:axId val="668867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EF1-45FE-AED9-04876D8BF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865360"/>
        <c:axId val="668867320"/>
      </c:lineChart>
      <c:dateAx>
        <c:axId val="668865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68867320"/>
        <c:crosses val="autoZero"/>
        <c:auto val="1"/>
        <c:lblOffset val="100"/>
        <c:baseTimeUnit val="years"/>
      </c:dateAx>
      <c:valAx>
        <c:axId val="668867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886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03-4806-AA71-A1C93970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8865752"/>
        <c:axId val="668864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03-4806-AA71-A1C939709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8865752"/>
        <c:axId val="668864576"/>
      </c:lineChart>
      <c:dateAx>
        <c:axId val="6688657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68864576"/>
        <c:crosses val="autoZero"/>
        <c:auto val="1"/>
        <c:lblOffset val="100"/>
        <c:baseTimeUnit val="years"/>
      </c:dateAx>
      <c:valAx>
        <c:axId val="668864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8865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EA-4B9B-94AB-F756D03D2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63400"/>
        <c:axId val="565862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EA-4B9B-94AB-F756D03D2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3400"/>
        <c:axId val="565862616"/>
      </c:lineChart>
      <c:dateAx>
        <c:axId val="5658634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5862616"/>
        <c:crosses val="autoZero"/>
        <c:auto val="1"/>
        <c:lblOffset val="100"/>
        <c:baseTimeUnit val="years"/>
      </c:dateAx>
      <c:valAx>
        <c:axId val="565862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63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E9-4B55-ADC7-DA3EAA6B7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65360"/>
        <c:axId val="565866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E9-4B55-ADC7-DA3EAA6B72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5360"/>
        <c:axId val="565866144"/>
      </c:lineChart>
      <c:dateAx>
        <c:axId val="565865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565866144"/>
        <c:crosses val="autoZero"/>
        <c:auto val="1"/>
        <c:lblOffset val="100"/>
        <c:baseTimeUnit val="years"/>
      </c:dateAx>
      <c:valAx>
        <c:axId val="565866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6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7B-4436-9A04-9A5D57753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864968"/>
        <c:axId val="729828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7B-4436-9A04-9A5D57753F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864968"/>
        <c:axId val="729828312"/>
      </c:lineChart>
      <c:dateAx>
        <c:axId val="5658649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9828312"/>
        <c:crosses val="autoZero"/>
        <c:auto val="1"/>
        <c:lblOffset val="100"/>
        <c:baseTimeUnit val="years"/>
      </c:dateAx>
      <c:valAx>
        <c:axId val="729828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5864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78-4DD9-849C-AB4DADC6B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826352"/>
        <c:axId val="729827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78-4DD9-849C-AB4DADC6B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826352"/>
        <c:axId val="729827136"/>
      </c:lineChart>
      <c:dateAx>
        <c:axId val="72982635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9827136"/>
        <c:crosses val="autoZero"/>
        <c:auto val="1"/>
        <c:lblOffset val="100"/>
        <c:baseTimeUnit val="years"/>
      </c:dateAx>
      <c:valAx>
        <c:axId val="729827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826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83.89</c:v>
                </c:pt>
                <c:pt idx="1">
                  <c:v>97.13</c:v>
                </c:pt>
                <c:pt idx="2">
                  <c:v>97.68</c:v>
                </c:pt>
                <c:pt idx="3">
                  <c:v>96.75</c:v>
                </c:pt>
                <c:pt idx="4">
                  <c:v>94.99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51A-4D28-84FD-DA1D7AEEB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827528"/>
        <c:axId val="729825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51A-4D28-84FD-DA1D7AEEB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9827528"/>
        <c:axId val="729825176"/>
      </c:lineChart>
      <c:dateAx>
        <c:axId val="729827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29825176"/>
        <c:crosses val="autoZero"/>
        <c:auto val="1"/>
        <c:lblOffset val="100"/>
        <c:baseTimeUnit val="years"/>
      </c:dateAx>
      <c:valAx>
        <c:axId val="729825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29827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212.76</c:v>
                </c:pt>
                <c:pt idx="1">
                  <c:v>184.33</c:v>
                </c:pt>
                <c:pt idx="2">
                  <c:v>186.49</c:v>
                </c:pt>
                <c:pt idx="3">
                  <c:v>187.99</c:v>
                </c:pt>
                <c:pt idx="4">
                  <c:v>192.35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E6-42C7-BA28-A3B203E3B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231288"/>
        <c:axId val="67122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EE6-42C7-BA28-A3B203E3B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1231288"/>
        <c:axId val="671228544"/>
      </c:lineChart>
      <c:dateAx>
        <c:axId val="671231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671228544"/>
        <c:crosses val="autoZero"/>
        <c:auto val="1"/>
        <c:lblOffset val="100"/>
        <c:baseTimeUnit val="years"/>
      </c:dateAx>
      <c:valAx>
        <c:axId val="67122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1231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B13" zoomScaleNormal="100" workbookViewId="0">
      <selection activeCell="CG33" sqref="CG3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宮崎県　三股町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75" t="s">
        <v>9</v>
      </c>
      <c r="BM7" s="76"/>
      <c r="BN7" s="76"/>
      <c r="BO7" s="76"/>
      <c r="BP7" s="76"/>
      <c r="BQ7" s="76"/>
      <c r="BR7" s="76"/>
      <c r="BS7" s="76"/>
      <c r="BT7" s="76"/>
      <c r="BU7" s="76"/>
      <c r="BV7" s="76"/>
      <c r="BW7" s="76"/>
      <c r="BX7" s="76"/>
      <c r="BY7" s="77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農業集落排水</v>
      </c>
      <c r="Q8" s="71"/>
      <c r="R8" s="71"/>
      <c r="S8" s="71"/>
      <c r="T8" s="71"/>
      <c r="U8" s="71"/>
      <c r="V8" s="71"/>
      <c r="W8" s="71" t="str">
        <f>データ!L6</f>
        <v>F2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45">
        <f>データ!S6</f>
        <v>25992</v>
      </c>
      <c r="AM8" s="45"/>
      <c r="AN8" s="45"/>
      <c r="AO8" s="45"/>
      <c r="AP8" s="45"/>
      <c r="AQ8" s="45"/>
      <c r="AR8" s="45"/>
      <c r="AS8" s="45"/>
      <c r="AT8" s="46">
        <f>データ!T6</f>
        <v>110.02</v>
      </c>
      <c r="AU8" s="46"/>
      <c r="AV8" s="46"/>
      <c r="AW8" s="46"/>
      <c r="AX8" s="46"/>
      <c r="AY8" s="46"/>
      <c r="AZ8" s="46"/>
      <c r="BA8" s="46"/>
      <c r="BB8" s="46">
        <f>データ!U6</f>
        <v>236.25</v>
      </c>
      <c r="BC8" s="46"/>
      <c r="BD8" s="46"/>
      <c r="BE8" s="46"/>
      <c r="BF8" s="46"/>
      <c r="BG8" s="46"/>
      <c r="BH8" s="46"/>
      <c r="BI8" s="46"/>
      <c r="BJ8" s="3"/>
      <c r="BK8" s="3"/>
      <c r="BL8" s="67" t="s">
        <v>10</v>
      </c>
      <c r="BM8" s="68"/>
      <c r="BN8" s="69" t="s">
        <v>11</v>
      </c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70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6.31</v>
      </c>
      <c r="Q10" s="46"/>
      <c r="R10" s="46"/>
      <c r="S10" s="46"/>
      <c r="T10" s="46"/>
      <c r="U10" s="46"/>
      <c r="V10" s="46"/>
      <c r="W10" s="46">
        <f>データ!Q6</f>
        <v>91.92</v>
      </c>
      <c r="X10" s="46"/>
      <c r="Y10" s="46"/>
      <c r="Z10" s="46"/>
      <c r="AA10" s="46"/>
      <c r="AB10" s="46"/>
      <c r="AC10" s="46"/>
      <c r="AD10" s="45">
        <f>データ!R6</f>
        <v>3305</v>
      </c>
      <c r="AE10" s="45"/>
      <c r="AF10" s="45"/>
      <c r="AG10" s="45"/>
      <c r="AH10" s="45"/>
      <c r="AI10" s="45"/>
      <c r="AJ10" s="45"/>
      <c r="AK10" s="2"/>
      <c r="AL10" s="45">
        <f>データ!V6</f>
        <v>1636</v>
      </c>
      <c r="AM10" s="45"/>
      <c r="AN10" s="45"/>
      <c r="AO10" s="45"/>
      <c r="AP10" s="45"/>
      <c r="AQ10" s="45"/>
      <c r="AR10" s="45"/>
      <c r="AS10" s="45"/>
      <c r="AT10" s="46">
        <f>データ!W6</f>
        <v>0.95</v>
      </c>
      <c r="AU10" s="46"/>
      <c r="AV10" s="46"/>
      <c r="AW10" s="46"/>
      <c r="AX10" s="46"/>
      <c r="AY10" s="46"/>
      <c r="AZ10" s="46"/>
      <c r="BA10" s="46"/>
      <c r="BB10" s="46">
        <f>データ!X6</f>
        <v>1722.11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117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116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43</v>
      </c>
      <c r="N86" s="12" t="s">
        <v>43</v>
      </c>
      <c r="O86" s="12" t="str">
        <f>データ!EO6</f>
        <v>【0.02】</v>
      </c>
    </row>
  </sheetData>
  <sheetProtection algorithmName="SHA-512" hashValue="mc6O5IPvPeOGWjTx8RKVtPUTXo8BTfbaxRaon/lsfDx+CFkSPljGCYBA/FzW0+vcx0UXL4LZWgXpgv8+365YfA==" saltValue="s/Mc9oJ86iOYSlUQ+sasbQ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9" t="s">
        <v>53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54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55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57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58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59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60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61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62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63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64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65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66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67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453412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宮崎県　三股町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6.31</v>
      </c>
      <c r="Q6" s="20">
        <f t="shared" si="3"/>
        <v>91.92</v>
      </c>
      <c r="R6" s="20">
        <f t="shared" si="3"/>
        <v>3305</v>
      </c>
      <c r="S6" s="20">
        <f t="shared" si="3"/>
        <v>25992</v>
      </c>
      <c r="T6" s="20">
        <f t="shared" si="3"/>
        <v>110.02</v>
      </c>
      <c r="U6" s="20">
        <f t="shared" si="3"/>
        <v>236.25</v>
      </c>
      <c r="V6" s="20">
        <f t="shared" si="3"/>
        <v>1636</v>
      </c>
      <c r="W6" s="20">
        <f t="shared" si="3"/>
        <v>0.95</v>
      </c>
      <c r="X6" s="20">
        <f t="shared" si="3"/>
        <v>1722.11</v>
      </c>
      <c r="Y6" s="21">
        <f>IF(Y7="",NA(),Y7)</f>
        <v>100.13</v>
      </c>
      <c r="Z6" s="21">
        <f t="shared" ref="Z6:AH6" si="4">IF(Z7="",NA(),Z7)</f>
        <v>101.26</v>
      </c>
      <c r="AA6" s="21">
        <f t="shared" si="4"/>
        <v>99.52</v>
      </c>
      <c r="AB6" s="21">
        <f t="shared" si="4"/>
        <v>99.33</v>
      </c>
      <c r="AC6" s="21">
        <f t="shared" si="4"/>
        <v>99.27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83.89</v>
      </c>
      <c r="BR6" s="21">
        <f t="shared" ref="BR6:BZ6" si="8">IF(BR7="",NA(),BR7)</f>
        <v>97.13</v>
      </c>
      <c r="BS6" s="21">
        <f t="shared" si="8"/>
        <v>97.68</v>
      </c>
      <c r="BT6" s="21">
        <f t="shared" si="8"/>
        <v>96.75</v>
      </c>
      <c r="BU6" s="21">
        <f t="shared" si="8"/>
        <v>94.99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212.76</v>
      </c>
      <c r="CC6" s="21">
        <f t="shared" ref="CC6:CK6" si="9">IF(CC7="",NA(),CC7)</f>
        <v>184.33</v>
      </c>
      <c r="CD6" s="21">
        <f t="shared" si="9"/>
        <v>186.49</v>
      </c>
      <c r="CE6" s="21">
        <f t="shared" si="9"/>
        <v>187.99</v>
      </c>
      <c r="CF6" s="21">
        <f t="shared" si="9"/>
        <v>192.35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1">
        <f>IF(CM7="",NA(),CM7)</f>
        <v>54.78</v>
      </c>
      <c r="CN6" s="21">
        <f t="shared" ref="CN6:CV6" si="10">IF(CN7="",NA(),CN7)</f>
        <v>58.66</v>
      </c>
      <c r="CO6" s="21">
        <f t="shared" si="10"/>
        <v>58.36</v>
      </c>
      <c r="CP6" s="21">
        <f t="shared" si="10"/>
        <v>57.31</v>
      </c>
      <c r="CQ6" s="21">
        <f t="shared" si="10"/>
        <v>55.67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87.77</v>
      </c>
      <c r="CY6" s="21">
        <f t="shared" ref="CY6:DG6" si="11">IF(CY7="",NA(),CY7)</f>
        <v>88.55</v>
      </c>
      <c r="CZ6" s="21">
        <f t="shared" si="11"/>
        <v>90.32</v>
      </c>
      <c r="DA6" s="21">
        <f t="shared" si="11"/>
        <v>90.45</v>
      </c>
      <c r="DB6" s="21">
        <f t="shared" si="11"/>
        <v>91.01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453412</v>
      </c>
      <c r="D7" s="23">
        <v>47</v>
      </c>
      <c r="E7" s="23">
        <v>17</v>
      </c>
      <c r="F7" s="23">
        <v>5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6.31</v>
      </c>
      <c r="Q7" s="24">
        <v>91.92</v>
      </c>
      <c r="R7" s="24">
        <v>3305</v>
      </c>
      <c r="S7" s="24">
        <v>25992</v>
      </c>
      <c r="T7" s="24">
        <v>110.02</v>
      </c>
      <c r="U7" s="24">
        <v>236.25</v>
      </c>
      <c r="V7" s="24">
        <v>1636</v>
      </c>
      <c r="W7" s="24">
        <v>0.95</v>
      </c>
      <c r="X7" s="24">
        <v>1722.11</v>
      </c>
      <c r="Y7" s="24">
        <v>100.13</v>
      </c>
      <c r="Z7" s="24">
        <v>101.26</v>
      </c>
      <c r="AA7" s="24">
        <v>99.52</v>
      </c>
      <c r="AB7" s="24">
        <v>99.33</v>
      </c>
      <c r="AC7" s="24">
        <v>99.27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83.89</v>
      </c>
      <c r="BR7" s="24">
        <v>97.13</v>
      </c>
      <c r="BS7" s="24">
        <v>97.68</v>
      </c>
      <c r="BT7" s="24">
        <v>96.75</v>
      </c>
      <c r="BU7" s="24">
        <v>94.99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212.76</v>
      </c>
      <c r="CC7" s="24">
        <v>184.33</v>
      </c>
      <c r="CD7" s="24">
        <v>186.49</v>
      </c>
      <c r="CE7" s="24">
        <v>187.99</v>
      </c>
      <c r="CF7" s="24">
        <v>192.35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54.78</v>
      </c>
      <c r="CN7" s="24">
        <v>58.66</v>
      </c>
      <c r="CO7" s="24">
        <v>58.36</v>
      </c>
      <c r="CP7" s="24">
        <v>57.31</v>
      </c>
      <c r="CQ7" s="24">
        <v>55.67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87.77</v>
      </c>
      <c r="CY7" s="24">
        <v>88.55</v>
      </c>
      <c r="CZ7" s="24">
        <v>90.32</v>
      </c>
      <c r="DA7" s="24">
        <v>90.45</v>
      </c>
      <c r="DB7" s="24">
        <v>91.01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113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花房 里佳</cp:lastModifiedBy>
  <cp:lastPrinted>2024-02-19T05:53:28Z</cp:lastPrinted>
  <dcterms:created xsi:type="dcterms:W3CDTF">2023-12-12T02:56:36Z</dcterms:created>
  <dcterms:modified xsi:type="dcterms:W3CDTF">2024-02-26T06:14:50Z</dcterms:modified>
  <cp:category/>
</cp:coreProperties>
</file>