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6下水道事業\03農集排\"/>
    </mc:Choice>
  </mc:AlternateContent>
  <xr:revisionPtr revIDLastSave="0" documentId="13_ncr:1_{793C1C08-93C3-469A-91C8-0E7487BFFCEA}" xr6:coauthVersionLast="47" xr6:coauthVersionMax="47" xr10:uidLastSave="{00000000-0000-0000-0000-000000000000}"/>
  <workbookProtection workbookAlgorithmName="SHA-512" workbookHashValue="YeXhCg4CCUQGGE2E8xoMANn2j9Re8TKqTR30xHA0O7LjR4I2/hBYGdX+R6Pcjm3BqnRV0XR9RgMdcxoGwtnFfw==" workbookSaltValue="ldygCPExa93z3eaOEqZNJ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Q6" i="5"/>
  <c r="P6" i="5"/>
  <c r="O6" i="5"/>
  <c r="I10" i="4" s="1"/>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AD10" i="4"/>
  <c r="W10" i="4"/>
  <c r="P10" i="4"/>
  <c r="BB8" i="4"/>
  <c r="W8" i="4"/>
  <c r="P8" i="4"/>
  <c r="I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<sst xmlns="http://schemas.openxmlformats.org/spreadsheetml/2006/main" count="236" uniqueCount="116">
  <si>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</si>
  <si>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</si>
  <si>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</si>
  <si>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</si>
  <si>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</si>
  <si>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</si>
  <si>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</si>
  <si>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</si>
  <si>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</si>
  <si>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</si>
  <si>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</si>
  <si>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</si>
  <si>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</si>
  <si>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</si>
  <si>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</si>
  <si>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</si>
  <si>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</si>
  <si>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</si>
  <si>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</si>
  <si>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</si>
  <si>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</si>
  <si>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</si>
  <si>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</si>
  <si>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</si>
  <si>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</si>
  <si>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</si>
  <si>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</si>
  <si>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</si>
  <si>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</si>
  <si>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</si>
  <si>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</si>
  <si>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</si>
  <si>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</si>
  <si>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</si>
  <si>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</si>
  <si>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</si>
  <si>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</si>
  <si>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</si>
  <si>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</si>
  <si>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</si>
  <si>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</si>
  <si>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</si>
  <si>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</si>
  <si>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</si>
  <si>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</si>
  <si>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</si>
  <si>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</si>
  <si>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</si>
  <si>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</si>
  <si>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</si>
  <si>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</si>
  <si>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</si>
  <si>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</si>
  <si>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</si>
  <si>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</si>
  <si>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</si>
  <si>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</si>
  <si>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</si>
  <si>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</si>
  <si>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</si>
  <si>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</si>
  <si>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</si>
  <si>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</si>
  <si>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</si>
  <si>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</si>
  <si>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</si>
  <si>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</si>
  <si>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</si>
  <si>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</si>
  <si>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</si>
  <si>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</si>
  <si>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</si>
  <si>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</si>
  <si>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</si>
  <si>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</si>
  <si>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</si>
  <si>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</si>
  <si>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</si>
  <si>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</si>
  <si>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</si>
  <si>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</si>
  <si>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</si>
  <si>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</si>
  <si>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</si>
  <si>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</si>
  <si>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</si>
  <si>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</si>
  <si>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</si>
  <si>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</si>
  <si>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</si>
  <si>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</si>
  <si>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</si>
  <si>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</si>
  <si>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</si>
  <si>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</si>
  <si>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</si>
  <si>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美郷町</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</si>
  <si>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</si>
  <si>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</si>
  <si>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</si>
  <si>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</si>
  <si>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</si>
  <si>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</si>
  <si>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</si>
  <si>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</si>
  <si>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</si>
  <si>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</si>
  <si>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</si>
  <si>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</si>
  <si>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</si>
  <si>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</si>
  <si>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</si>
  <si>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</si>
  <si>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６年度からの公営企業会計法適用化を目指し、固定資産整理を行っている。台風災害からの復旧を急いでいるが、今後は維持管理適正化計画を策定し、これらを基に施設の適切な機能保全を行い、健全な経営を行っていく必要がある。</t>
    <rPh sb="1" eb="3">
      <t>レイワ</t>
    </rPh>
    <rPh sb="4" eb="5">
      <t>ネン</t>
    </rPh>
    <rPh sb="5" eb="6">
      <t>ド</t>
    </rPh>
    <rPh sb="9" eb="15">
      <t>コウエイキギョウカイケイ</t>
    </rPh>
    <rPh sb="15" eb="19">
      <t>ホウテキヨウカ</t>
    </rPh>
    <rPh sb="20" eb="22">
      <t>メザ</t>
    </rPh>
    <rPh sb="24" eb="30">
      <t>コテイシサンセイリ</t>
    </rPh>
    <rPh sb="31" eb="32">
      <t>オコナ</t>
    </rPh>
    <rPh sb="37" eb="41">
      <t>タイフウサイガイ</t>
    </rPh>
    <rPh sb="44" eb="46">
      <t>フッキュウ</t>
    </rPh>
    <rPh sb="47" eb="48">
      <t>イソ</t>
    </rPh>
    <rPh sb="54" eb="56">
      <t>コンゴ</t>
    </rPh>
    <rPh sb="57" eb="61">
      <t>イジカンリ</t>
    </rPh>
    <rPh sb="61" eb="66">
      <t>テキセイカケイカク</t>
    </rPh>
    <rPh sb="67" eb="69">
      <t>サクテイ</t>
    </rPh>
    <rPh sb="75" eb="76">
      <t>モト</t>
    </rPh>
    <rPh sb="77" eb="79">
      <t>シセツ</t>
    </rPh>
    <rPh sb="80" eb="82">
      <t>テキセツ</t>
    </rPh>
    <rPh sb="83" eb="85">
      <t>キノウ</t>
    </rPh>
    <rPh sb="85" eb="87">
      <t>ホゼン</t>
    </rPh>
    <rPh sb="88" eb="89">
      <t>オコナ</t>
    </rPh>
    <rPh sb="91" eb="93">
      <t>ケンゼン</t>
    </rPh>
    <rPh sb="94" eb="96">
      <t>ケイエイ</t>
    </rPh>
    <rPh sb="97" eb="98">
      <t>オコナ</t>
    </rPh>
    <rPh sb="102" eb="104">
      <t>ヒツヨウ</t>
    </rPh>
    <phoneticPr fontId="1"/>
  </si>
  <si>
    <r>
      <t>①収益的収支比率は前年度と比較して高い数値となっているが、台風災害対応により一般会計から繰入金を繰り入れたことが大きな要因となっている。</t>
    </r>
    <r>
      <rPr>
        <sz val="10"/>
        <rFont val="ＭＳ ゴシック"/>
        <family val="3"/>
        <charset val="128"/>
      </rPr>
      <t>本復旧の工事請負費が令和５年度へ繰越となっており、令和４年度においては大きな支出がなかったことから大幅に増加した。
④企業債残高対事業規模比率は類似団体と比較して同程度の数値を示しており、減少傾向で推移している。令和４年度は台風災害を受けたことから、今後は上昇する見込みである。
⑤経費回収率は高い数値で推移しているが、人口減少や高齢者世帯の増加で減少することが予測される。引き続き維持管理費などの削減に取組んでいく必要がある。
⑥汚水処理原価は類似団体と比較して低い数値で推移しており、今後も有収水量の増加は見込めないことから、汚水処理費の削減に努めていかなければならない。
⑦施設利用率は類似団体と比較して高い数値を示しているが、今後人口の減少は確実であり、適切な施設規模を意識しながら経営していくことが必要である。
⑧水洗化率は98.18％と高止まり状態である。しばらくはこの状況が続き、徐々に100％に近づいていく見込みである。</t>
    </r>
    <rPh sb="1" eb="4">
      <t>シュウエキテキ</t>
    </rPh>
    <rPh sb="4" eb="6">
      <t>シュウシ</t>
    </rPh>
    <rPh sb="6" eb="8">
      <t>ヒリツ</t>
    </rPh>
    <rPh sb="9" eb="12">
      <t>ゼンネンド</t>
    </rPh>
    <rPh sb="13" eb="15">
      <t>ヒカク</t>
    </rPh>
    <rPh sb="17" eb="18">
      <t>タカ</t>
    </rPh>
    <rPh sb="19" eb="21">
      <t>スウチ</t>
    </rPh>
    <rPh sb="29" eb="33">
      <t>タイフウサイガイ</t>
    </rPh>
    <rPh sb="33" eb="35">
      <t>タイオウ</t>
    </rPh>
    <rPh sb="38" eb="42">
      <t>イッパンカイケイ</t>
    </rPh>
    <rPh sb="44" eb="47">
      <t>クリイレキン</t>
    </rPh>
    <rPh sb="48" eb="49">
      <t>ク</t>
    </rPh>
    <rPh sb="50" eb="51">
      <t>イ</t>
    </rPh>
    <rPh sb="56" eb="57">
      <t>オオ</t>
    </rPh>
    <rPh sb="59" eb="61">
      <t>ヨウイン</t>
    </rPh>
    <rPh sb="68" eb="71">
      <t>ホンフッキュウ</t>
    </rPh>
    <rPh sb="72" eb="74">
      <t>コウジ</t>
    </rPh>
    <rPh sb="74" eb="77">
      <t>ウケオイヒ</t>
    </rPh>
    <rPh sb="78" eb="80">
      <t>レイワ</t>
    </rPh>
    <rPh sb="81" eb="83">
      <t>ネンド</t>
    </rPh>
    <rPh sb="84" eb="86">
      <t>クリコシ</t>
    </rPh>
    <rPh sb="93" eb="95">
      <t>レイワ</t>
    </rPh>
    <rPh sb="96" eb="98">
      <t>ネンド</t>
    </rPh>
    <rPh sb="103" eb="104">
      <t>オオ</t>
    </rPh>
    <rPh sb="106" eb="108">
      <t>シシュツ</t>
    </rPh>
    <rPh sb="117" eb="119">
      <t>オオハバ</t>
    </rPh>
    <rPh sb="120" eb="122">
      <t>ゾウカ</t>
    </rPh>
    <rPh sb="128" eb="133">
      <t>キギョウサイザンダカ</t>
    </rPh>
    <rPh sb="133" eb="134">
      <t>タイ</t>
    </rPh>
    <rPh sb="134" eb="138">
      <t>ジギョウキボ</t>
    </rPh>
    <rPh sb="138" eb="140">
      <t>ヒリツ</t>
    </rPh>
    <rPh sb="141" eb="145">
      <t>ルイジダンタイ</t>
    </rPh>
    <rPh sb="146" eb="148">
      <t>ヒカク</t>
    </rPh>
    <rPh sb="150" eb="153">
      <t>ドウテイド</t>
    </rPh>
    <rPh sb="154" eb="156">
      <t>スウチ</t>
    </rPh>
    <rPh sb="157" eb="158">
      <t>シメ</t>
    </rPh>
    <rPh sb="163" eb="167">
      <t>ゲンショウケイコウ</t>
    </rPh>
    <rPh sb="168" eb="170">
      <t>スイイ</t>
    </rPh>
    <rPh sb="175" eb="177">
      <t>レイワ</t>
    </rPh>
    <rPh sb="178" eb="180">
      <t>ネンド</t>
    </rPh>
    <rPh sb="181" eb="185">
      <t>タイフウサイガイ</t>
    </rPh>
    <rPh sb="186" eb="187">
      <t>ウ</t>
    </rPh>
    <rPh sb="194" eb="196">
      <t>コンゴ</t>
    </rPh>
    <rPh sb="197" eb="199">
      <t>ジョウショウ</t>
    </rPh>
    <rPh sb="201" eb="203">
      <t>ミコミ</t>
    </rPh>
    <rPh sb="211" eb="216">
      <t>ケイヒカイシュウリツ</t>
    </rPh>
    <rPh sb="217" eb="218">
      <t>タカ</t>
    </rPh>
    <rPh sb="219" eb="221">
      <t>スウチ</t>
    </rPh>
    <rPh sb="222" eb="224">
      <t>スイイ</t>
    </rPh>
    <rPh sb="230" eb="234">
      <t>ジンコウゲンショウ</t>
    </rPh>
    <rPh sb="235" eb="238">
      <t>コウレイシャ</t>
    </rPh>
    <rPh sb="238" eb="240">
      <t>セタイ</t>
    </rPh>
    <rPh sb="241" eb="243">
      <t>ゾウカ</t>
    </rPh>
    <rPh sb="244" eb="246">
      <t>ゲンショウ</t>
    </rPh>
    <rPh sb="251" eb="253">
      <t>ヨソク</t>
    </rPh>
    <rPh sb="257" eb="258">
      <t>ヒ</t>
    </rPh>
    <rPh sb="259" eb="260">
      <t>ツヅ</t>
    </rPh>
    <rPh sb="261" eb="266">
      <t>イジカンリヒ</t>
    </rPh>
    <rPh sb="269" eb="271">
      <t>サクゲン</t>
    </rPh>
    <rPh sb="272" eb="274">
      <t>トリク</t>
    </rPh>
    <rPh sb="278" eb="280">
      <t>ヒツヨウ</t>
    </rPh>
    <rPh sb="287" eb="291">
      <t>オスイショリ</t>
    </rPh>
    <rPh sb="291" eb="293">
      <t>ゲンカ</t>
    </rPh>
    <rPh sb="294" eb="298">
      <t>ルイジダンタイ</t>
    </rPh>
    <rPh sb="299" eb="301">
      <t>ヒカク</t>
    </rPh>
    <rPh sb="303" eb="304">
      <t>ヒク</t>
    </rPh>
    <rPh sb="305" eb="307">
      <t>スウチ</t>
    </rPh>
    <rPh sb="308" eb="310">
      <t>スイイ</t>
    </rPh>
    <rPh sb="315" eb="317">
      <t>コンゴ</t>
    </rPh>
    <rPh sb="318" eb="322">
      <t>ユウシュウスイリョウ</t>
    </rPh>
    <rPh sb="323" eb="325">
      <t>ゾウカ</t>
    </rPh>
    <rPh sb="326" eb="328">
      <t>ミコ</t>
    </rPh>
    <rPh sb="336" eb="341">
      <t>オスイショリヒ</t>
    </rPh>
    <rPh sb="342" eb="344">
      <t>サクゲン</t>
    </rPh>
    <rPh sb="345" eb="346">
      <t>ツト</t>
    </rPh>
    <rPh sb="362" eb="367">
      <t>シセツリヨウリツ</t>
    </rPh>
    <rPh sb="368" eb="372">
      <t>ルイジダンタイ</t>
    </rPh>
    <rPh sb="373" eb="375">
      <t>ヒカク</t>
    </rPh>
    <rPh sb="377" eb="378">
      <t>タカ</t>
    </rPh>
    <rPh sb="379" eb="381">
      <t>スウチ</t>
    </rPh>
    <rPh sb="382" eb="383">
      <t>シメ</t>
    </rPh>
    <rPh sb="389" eb="391">
      <t>コンゴ</t>
    </rPh>
    <rPh sb="391" eb="393">
      <t>ジンコウ</t>
    </rPh>
    <rPh sb="394" eb="396">
      <t>ゲンショウ</t>
    </rPh>
    <rPh sb="397" eb="399">
      <t>カクジツ</t>
    </rPh>
    <rPh sb="403" eb="405">
      <t>テキセツ</t>
    </rPh>
    <rPh sb="406" eb="410">
      <t>シセツキボ</t>
    </rPh>
    <rPh sb="411" eb="413">
      <t>イシキ</t>
    </rPh>
    <rPh sb="417" eb="419">
      <t>ケイエイ</t>
    </rPh>
    <rPh sb="426" eb="428">
      <t>ヒツヨウ</t>
    </rPh>
    <rPh sb="435" eb="439">
      <t>スイセンカリツ</t>
    </rPh>
    <rPh sb="447" eb="449">
      <t>タカド</t>
    </rPh>
    <rPh sb="451" eb="453">
      <t>ジョウタイ</t>
    </rPh>
    <rPh sb="464" eb="466">
      <t>ジョウキョウ</t>
    </rPh>
    <rPh sb="467" eb="468">
      <t>ツヅ</t>
    </rPh>
    <rPh sb="470" eb="472">
      <t>ジョジョ</t>
    </rPh>
    <rPh sb="478" eb="479">
      <t>チカ</t>
    </rPh>
    <rPh sb="484" eb="486">
      <t>ミコ</t>
    </rPh>
    <phoneticPr fontId="1"/>
  </si>
  <si>
    <t>　人口減少や高齢者世帯の増加による収入の減少は今後避けては通れない状況であり、維持管理費の削減も難しい。まずは台風災害からの復旧を目指すことが優先であるが、維持管理適正化計画の策定を行い、今後どうやって施設を維持し、経営してべきかを検討していかなければならない。
平成31年３月経営戦略策定済み。</t>
    <rPh sb="1" eb="5">
      <t>ジンコウゲンショウ</t>
    </rPh>
    <rPh sb="6" eb="9">
      <t>コウレイシャ</t>
    </rPh>
    <rPh sb="9" eb="11">
      <t>セタイ</t>
    </rPh>
    <rPh sb="12" eb="14">
      <t>ゾウカ</t>
    </rPh>
    <rPh sb="17" eb="19">
      <t>シュウニュウ</t>
    </rPh>
    <rPh sb="20" eb="22">
      <t>ゲンショウ</t>
    </rPh>
    <rPh sb="23" eb="26">
      <t>コンゴサ</t>
    </rPh>
    <rPh sb="29" eb="30">
      <t>トオ</t>
    </rPh>
    <rPh sb="33" eb="35">
      <t>ジョウキョウ</t>
    </rPh>
    <rPh sb="39" eb="44">
      <t>イジカンリヒ</t>
    </rPh>
    <rPh sb="45" eb="47">
      <t>サクゲン</t>
    </rPh>
    <rPh sb="48" eb="49">
      <t>ムズカ</t>
    </rPh>
    <rPh sb="55" eb="59">
      <t>タイフウサイガイ</t>
    </rPh>
    <rPh sb="62" eb="64">
      <t>フッキュウ</t>
    </rPh>
    <rPh sb="65" eb="67">
      <t>メザ</t>
    </rPh>
    <rPh sb="71" eb="73">
      <t>ユウセン</t>
    </rPh>
    <rPh sb="78" eb="85">
      <t>イジカンリテキセイカ</t>
    </rPh>
    <rPh sb="85" eb="87">
      <t>ケイカク</t>
    </rPh>
    <rPh sb="88" eb="90">
      <t>サクテイ</t>
    </rPh>
    <rPh sb="91" eb="92">
      <t>オコナ</t>
    </rPh>
    <rPh sb="94" eb="96">
      <t>コンゴ</t>
    </rPh>
    <rPh sb="101" eb="103">
      <t>シセツ</t>
    </rPh>
    <rPh sb="104" eb="106">
      <t>イジ</t>
    </rPh>
    <rPh sb="108" eb="110">
      <t>ケイエイ</t>
    </rPh>
    <rPh sb="116" eb="118">
      <t>ケントウ</t>
    </rPh>
    <rPh sb="132" eb="134">
      <t>ヘイセイ</t>
    </rPh>
    <rPh sb="136" eb="137">
      <t>ネン</t>
    </rPh>
    <rPh sb="138" eb="139">
      <t>ガツ</t>
    </rPh>
    <rPh sb="139" eb="141">
      <t>ケイエイ</t>
    </rPh>
    <rPh sb="141" eb="143">
      <t>センリャク</t>
    </rPh>
    <rPh sb="143" eb="146">
      <t>サクテイズ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</si>
</sst>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name val="ＭＳ ゴシック"/>
      <family val="3"/>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8"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BF-405C-8268-57115C387C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3ABF-405C-8268-57115C387C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70.569999999999993</c:v>
                </c:pt>
                <c:pt idx="1">
                  <c:v>70.569999999999993</c:v>
                </c:pt>
                <c:pt idx="2">
                  <c:v>70.569999999999993</c:v>
                </c:pt>
                <c:pt idx="3">
                  <c:v>70.569999999999993</c:v>
                </c:pt>
                <c:pt idx="4">
                  <c:v>70.569999999999993</c:v>
                </c:pt>
              </c:numCache>
            </c:numRef>
          </c:val>
          <c:extLst>
            <c:ext xmlns:c16="http://schemas.microsoft.com/office/drawing/2014/chart" uri="{C3380CC4-5D6E-409C-BE32-E72D297353CC}">
              <c16:uniqueId val="{00000000-7E71-4E61-8986-2229572128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7E71-4E61-8986-2229572128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85.68</c:v>
                </c:pt>
                <c:pt idx="1">
                  <c:v>90.91</c:v>
                </c:pt>
                <c:pt idx="2">
                  <c:v>97.9</c:v>
                </c:pt>
                <c:pt idx="3">
                  <c:v>98.25</c:v>
                </c:pt>
                <c:pt idx="4">
                  <c:v>98.18</c:v>
                </c:pt>
              </c:numCache>
            </c:numRef>
          </c:val>
          <c:extLst>
            <c:ext xmlns:c16="http://schemas.microsoft.com/office/drawing/2014/chart" uri="{C3380CC4-5D6E-409C-BE32-E72D297353CC}">
              <c16:uniqueId val="{00000000-3E8D-447F-B9FE-FB74D41F4B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3E8D-447F-B9FE-FB74D41F4B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49.81</c:v>
                </c:pt>
                <c:pt idx="1">
                  <c:v>48.22</c:v>
                </c:pt>
                <c:pt idx="2">
                  <c:v>48.38</c:v>
                </c:pt>
                <c:pt idx="3">
                  <c:v>45.89</c:v>
                </c:pt>
                <c:pt idx="4">
                  <c:v>170.13</c:v>
                </c:pt>
              </c:numCache>
            </c:numRef>
          </c:val>
          <c:extLst>
            <c:ext xmlns:c16="http://schemas.microsoft.com/office/drawing/2014/chart" uri="{C3380CC4-5D6E-409C-BE32-E72D297353CC}">
              <c16:uniqueId val="{00000000-736C-4BCE-8072-E6306FB3A6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6C-4BCE-8072-E6306FB3A6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B4-4396-9153-DDA17C0B77B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B4-4396-9153-DDA17C0B77B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AA-4990-A3EB-79F7B70E52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AA-4990-A3EB-79F7B70E52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13-47E5-84F6-631C7155F6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13-47E5-84F6-631C7155F6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CC-4EC4-AA80-F0204620FA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CC-4EC4-AA80-F0204620FA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1117.06</c:v>
                </c:pt>
                <c:pt idx="1">
                  <c:v>1023.77</c:v>
                </c:pt>
                <c:pt idx="2">
                  <c:v>897.94</c:v>
                </c:pt>
                <c:pt idx="3">
                  <c:v>809.54</c:v>
                </c:pt>
                <c:pt idx="4">
                  <c:v>721.83</c:v>
                </c:pt>
              </c:numCache>
            </c:numRef>
          </c:val>
          <c:extLst>
            <c:ext xmlns:c16="http://schemas.microsoft.com/office/drawing/2014/chart" uri="{C3380CC4-5D6E-409C-BE32-E72D297353CC}">
              <c16:uniqueId val="{00000000-2CE3-451D-81E4-5363CF6B7B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2CE3-451D-81E4-5363CF6B7B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98.54</c:v>
                </c:pt>
                <c:pt idx="1">
                  <c:v>108.7</c:v>
                </c:pt>
                <c:pt idx="2">
                  <c:v>122.47</c:v>
                </c:pt>
                <c:pt idx="3">
                  <c:v>111.46</c:v>
                </c:pt>
                <c:pt idx="4">
                  <c:v>130.99</c:v>
                </c:pt>
              </c:numCache>
            </c:numRef>
          </c:val>
          <c:extLst>
            <c:ext xmlns:c16="http://schemas.microsoft.com/office/drawing/2014/chart" uri="{C3380CC4-5D6E-409C-BE32-E72D297353CC}">
              <c16:uniqueId val="{00000000-606D-40C6-B3E5-99AE50A1FE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606D-40C6-B3E5-99AE50A1FE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143.53</c:v>
                </c:pt>
                <c:pt idx="1">
                  <c:v>131.59</c:v>
                </c:pt>
                <c:pt idx="2">
                  <c:v>120.63</c:v>
                </c:pt>
                <c:pt idx="3">
                  <c:v>131.53</c:v>
                </c:pt>
                <c:pt idx="4">
                  <c:v>111.45</c:v>
                </c:pt>
              </c:numCache>
            </c:numRef>
          </c:val>
          <c:extLst>
            <c:ext xmlns:c16="http://schemas.microsoft.com/office/drawing/2014/chart" uri="{C3380CC4-5D6E-409C-BE32-E72D297353CC}">
              <c16:uniqueId val="{00000000-1769-47A4-A43D-31C385EED4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1769-47A4-A43D-31C385EED4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topLeftCell="BB1" workbookViewId="0">
      <selection activeCell="CI14" sqref="CI1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宮崎県　美郷町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3" t="s">
        <v>2</v>
      </c>
      <c r="C7" s="63"/>
      <c r="D7" s="63"/>
      <c r="E7" s="63"/>
      <c r="F7" s="63"/>
      <c r="G7" s="63"/>
      <c r="H7" s="63"/>
      <c r="I7" s="63" t="s">
        <v>11</v>
      </c>
      <c r="J7" s="63"/>
      <c r="K7" s="63"/>
      <c r="L7" s="63"/>
      <c r="M7" s="63"/>
      <c r="N7" s="63"/>
      <c r="O7" s="63"/>
      <c r="P7" s="63" t="s">
        <v>3</v>
      </c>
      <c r="Q7" s="63"/>
      <c r="R7" s="63"/>
      <c r="S7" s="63"/>
      <c r="T7" s="63"/>
      <c r="U7" s="63"/>
      <c r="V7" s="63"/>
      <c r="W7" s="63" t="s">
        <v>13</v>
      </c>
      <c r="X7" s="63"/>
      <c r="Y7" s="63"/>
      <c r="Z7" s="63"/>
      <c r="AA7" s="63"/>
      <c r="AB7" s="63"/>
      <c r="AC7" s="63"/>
      <c r="AD7" s="63" t="s">
        <v>6</v>
      </c>
      <c r="AE7" s="63"/>
      <c r="AF7" s="63"/>
      <c r="AG7" s="63"/>
      <c r="AH7" s="63"/>
      <c r="AI7" s="63"/>
      <c r="AJ7" s="63"/>
      <c r="AK7" s="3"/>
      <c r="AL7" s="63" t="s">
        <v>1</v>
      </c>
      <c r="AM7" s="63"/>
      <c r="AN7" s="63"/>
      <c r="AO7" s="63"/>
      <c r="AP7" s="63"/>
      <c r="AQ7" s="63"/>
      <c r="AR7" s="63"/>
      <c r="AS7" s="63"/>
      <c r="AT7" s="63" t="s">
        <v>7</v>
      </c>
      <c r="AU7" s="63"/>
      <c r="AV7" s="63"/>
      <c r="AW7" s="63"/>
      <c r="AX7" s="63"/>
      <c r="AY7" s="63"/>
      <c r="AZ7" s="63"/>
      <c r="BA7" s="63"/>
      <c r="BB7" s="63" t="s">
        <v>15</v>
      </c>
      <c r="BC7" s="63"/>
      <c r="BD7" s="63"/>
      <c r="BE7" s="63"/>
      <c r="BF7" s="63"/>
      <c r="BG7" s="63"/>
      <c r="BH7" s="63"/>
      <c r="BI7" s="63"/>
      <c r="BJ7" s="3"/>
      <c r="BK7" s="3"/>
      <c r="BL7" s="74" t="s">
        <v>17</v>
      </c>
      <c r="BM7" s="75"/>
      <c r="BN7" s="75"/>
      <c r="BO7" s="75"/>
      <c r="BP7" s="75"/>
      <c r="BQ7" s="75"/>
      <c r="BR7" s="75"/>
      <c r="BS7" s="75"/>
      <c r="BT7" s="75"/>
      <c r="BU7" s="75"/>
      <c r="BV7" s="75"/>
      <c r="BW7" s="75"/>
      <c r="BX7" s="75"/>
      <c r="BY7" s="7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57">
        <f>データ!S6</f>
        <v>4839</v>
      </c>
      <c r="AM8" s="57"/>
      <c r="AN8" s="57"/>
      <c r="AO8" s="57"/>
      <c r="AP8" s="57"/>
      <c r="AQ8" s="57"/>
      <c r="AR8" s="57"/>
      <c r="AS8" s="57"/>
      <c r="AT8" s="58">
        <f>データ!T6</f>
        <v>448.84</v>
      </c>
      <c r="AU8" s="58"/>
      <c r="AV8" s="58"/>
      <c r="AW8" s="58"/>
      <c r="AX8" s="58"/>
      <c r="AY8" s="58"/>
      <c r="AZ8" s="58"/>
      <c r="BA8" s="58"/>
      <c r="BB8" s="58">
        <f>データ!U6</f>
        <v>10.78</v>
      </c>
      <c r="BC8" s="58"/>
      <c r="BD8" s="58"/>
      <c r="BE8" s="58"/>
      <c r="BF8" s="58"/>
      <c r="BG8" s="58"/>
      <c r="BH8" s="58"/>
      <c r="BI8" s="58"/>
      <c r="BJ8" s="3"/>
      <c r="BK8" s="3"/>
      <c r="BL8" s="68" t="s">
        <v>12</v>
      </c>
      <c r="BM8" s="69"/>
      <c r="BN8" s="70" t="s">
        <v>19</v>
      </c>
      <c r="BO8" s="70"/>
      <c r="BP8" s="70"/>
      <c r="BQ8" s="70"/>
      <c r="BR8" s="70"/>
      <c r="BS8" s="70"/>
      <c r="BT8" s="70"/>
      <c r="BU8" s="70"/>
      <c r="BV8" s="70"/>
      <c r="BW8" s="70"/>
      <c r="BX8" s="70"/>
      <c r="BY8" s="71"/>
    </row>
    <row r="9" spans="1:78" ht="18.75" customHeight="1" x14ac:dyDescent="0.2">
      <c r="A9" s="2"/>
      <c r="B9" s="63" t="s">
        <v>20</v>
      </c>
      <c r="C9" s="63"/>
      <c r="D9" s="63"/>
      <c r="E9" s="63"/>
      <c r="F9" s="63"/>
      <c r="G9" s="63"/>
      <c r="H9" s="63"/>
      <c r="I9" s="63" t="s">
        <v>22</v>
      </c>
      <c r="J9" s="63"/>
      <c r="K9" s="63"/>
      <c r="L9" s="63"/>
      <c r="M9" s="63"/>
      <c r="N9" s="63"/>
      <c r="O9" s="63"/>
      <c r="P9" s="63" t="s">
        <v>24</v>
      </c>
      <c r="Q9" s="63"/>
      <c r="R9" s="63"/>
      <c r="S9" s="63"/>
      <c r="T9" s="63"/>
      <c r="U9" s="63"/>
      <c r="V9" s="63"/>
      <c r="W9" s="63" t="s">
        <v>27</v>
      </c>
      <c r="X9" s="63"/>
      <c r="Y9" s="63"/>
      <c r="Z9" s="63"/>
      <c r="AA9" s="63"/>
      <c r="AB9" s="63"/>
      <c r="AC9" s="63"/>
      <c r="AD9" s="63" t="s">
        <v>21</v>
      </c>
      <c r="AE9" s="63"/>
      <c r="AF9" s="63"/>
      <c r="AG9" s="63"/>
      <c r="AH9" s="63"/>
      <c r="AI9" s="63"/>
      <c r="AJ9" s="63"/>
      <c r="AK9" s="3"/>
      <c r="AL9" s="63" t="s">
        <v>29</v>
      </c>
      <c r="AM9" s="63"/>
      <c r="AN9" s="63"/>
      <c r="AO9" s="63"/>
      <c r="AP9" s="63"/>
      <c r="AQ9" s="63"/>
      <c r="AR9" s="63"/>
      <c r="AS9" s="63"/>
      <c r="AT9" s="63" t="s">
        <v>30</v>
      </c>
      <c r="AU9" s="63"/>
      <c r="AV9" s="63"/>
      <c r="AW9" s="63"/>
      <c r="AX9" s="63"/>
      <c r="AY9" s="63"/>
      <c r="AZ9" s="63"/>
      <c r="BA9" s="63"/>
      <c r="BB9" s="63" t="s">
        <v>31</v>
      </c>
      <c r="BC9" s="63"/>
      <c r="BD9" s="63"/>
      <c r="BE9" s="63"/>
      <c r="BF9" s="63"/>
      <c r="BG9" s="63"/>
      <c r="BH9" s="63"/>
      <c r="BI9" s="63"/>
      <c r="BJ9" s="3"/>
      <c r="BK9" s="3"/>
      <c r="BL9" s="64" t="s">
        <v>34</v>
      </c>
      <c r="BM9" s="65"/>
      <c r="BN9" s="66" t="s">
        <v>35</v>
      </c>
      <c r="BO9" s="66"/>
      <c r="BP9" s="66"/>
      <c r="BQ9" s="66"/>
      <c r="BR9" s="66"/>
      <c r="BS9" s="66"/>
      <c r="BT9" s="66"/>
      <c r="BU9" s="66"/>
      <c r="BV9" s="66"/>
      <c r="BW9" s="66"/>
      <c r="BX9" s="66"/>
      <c r="BY9" s="67"/>
    </row>
    <row r="10" spans="1:78" ht="18.75" customHeight="1" x14ac:dyDescent="0.2">
      <c r="A10" s="2"/>
      <c r="B10" s="58" t="str">
        <f>データ!N6</f>
        <v>-</v>
      </c>
      <c r="C10" s="58"/>
      <c r="D10" s="58"/>
      <c r="E10" s="58"/>
      <c r="F10" s="58"/>
      <c r="G10" s="58"/>
      <c r="H10" s="58"/>
      <c r="I10" s="58" t="str">
        <f>データ!O6</f>
        <v>該当数値なし</v>
      </c>
      <c r="J10" s="58"/>
      <c r="K10" s="58"/>
      <c r="L10" s="58"/>
      <c r="M10" s="58"/>
      <c r="N10" s="58"/>
      <c r="O10" s="58"/>
      <c r="P10" s="58">
        <f>データ!P6</f>
        <v>43.76</v>
      </c>
      <c r="Q10" s="58"/>
      <c r="R10" s="58"/>
      <c r="S10" s="58"/>
      <c r="T10" s="58"/>
      <c r="U10" s="58"/>
      <c r="V10" s="58"/>
      <c r="W10" s="58">
        <f>データ!Q6</f>
        <v>100</v>
      </c>
      <c r="X10" s="58"/>
      <c r="Y10" s="58"/>
      <c r="Z10" s="58"/>
      <c r="AA10" s="58"/>
      <c r="AB10" s="58"/>
      <c r="AC10" s="58"/>
      <c r="AD10" s="57">
        <f>データ!R6</f>
        <v>2680</v>
      </c>
      <c r="AE10" s="57"/>
      <c r="AF10" s="57"/>
      <c r="AG10" s="57"/>
      <c r="AH10" s="57"/>
      <c r="AI10" s="57"/>
      <c r="AJ10" s="57"/>
      <c r="AK10" s="2"/>
      <c r="AL10" s="57">
        <f>データ!V6</f>
        <v>2085</v>
      </c>
      <c r="AM10" s="57"/>
      <c r="AN10" s="57"/>
      <c r="AO10" s="57"/>
      <c r="AP10" s="57"/>
      <c r="AQ10" s="57"/>
      <c r="AR10" s="57"/>
      <c r="AS10" s="57"/>
      <c r="AT10" s="58">
        <f>データ!W6</f>
        <v>1.8199999999999998</v>
      </c>
      <c r="AU10" s="58"/>
      <c r="AV10" s="58"/>
      <c r="AW10" s="58"/>
      <c r="AX10" s="58"/>
      <c r="AY10" s="58"/>
      <c r="AZ10" s="58"/>
      <c r="BA10" s="58"/>
      <c r="BB10" s="58">
        <f>データ!X6</f>
        <v>1145.5999999999999</v>
      </c>
      <c r="BC10" s="58"/>
      <c r="BD10" s="58"/>
      <c r="BE10" s="58"/>
      <c r="BF10" s="58"/>
      <c r="BG10" s="58"/>
      <c r="BH10" s="58"/>
      <c r="BI10" s="58"/>
      <c r="BJ10" s="2"/>
      <c r="BK10" s="2"/>
      <c r="BL10" s="59" t="s">
        <v>37</v>
      </c>
      <c r="BM10" s="60"/>
      <c r="BN10" s="61" t="s">
        <v>16</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2">
      <c r="A14" s="2"/>
      <c r="B14" s="33" t="s">
        <v>26</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40</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114</v>
      </c>
      <c r="BM16" s="46"/>
      <c r="BN16" s="46"/>
      <c r="BO16" s="46"/>
      <c r="BP16" s="46"/>
      <c r="BQ16" s="46"/>
      <c r="BR16" s="46"/>
      <c r="BS16" s="46"/>
      <c r="BT16" s="46"/>
      <c r="BU16" s="46"/>
      <c r="BV16" s="46"/>
      <c r="BW16" s="46"/>
      <c r="BX16" s="46"/>
      <c r="BY16" s="46"/>
      <c r="BZ16" s="4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41</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1" t="s">
        <v>113</v>
      </c>
      <c r="BM47" s="52"/>
      <c r="BN47" s="52"/>
      <c r="BO47" s="52"/>
      <c r="BP47" s="52"/>
      <c r="BQ47" s="52"/>
      <c r="BR47" s="52"/>
      <c r="BS47" s="52"/>
      <c r="BT47" s="52"/>
      <c r="BU47" s="52"/>
      <c r="BV47" s="52"/>
      <c r="BW47" s="52"/>
      <c r="BX47" s="52"/>
      <c r="BY47" s="52"/>
      <c r="BZ47" s="5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1"/>
      <c r="BM48" s="52"/>
      <c r="BN48" s="52"/>
      <c r="BO48" s="52"/>
      <c r="BP48" s="52"/>
      <c r="BQ48" s="52"/>
      <c r="BR48" s="52"/>
      <c r="BS48" s="52"/>
      <c r="BT48" s="52"/>
      <c r="BU48" s="52"/>
      <c r="BV48" s="52"/>
      <c r="BW48" s="52"/>
      <c r="BX48" s="52"/>
      <c r="BY48" s="52"/>
      <c r="BZ48" s="5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1"/>
      <c r="BM49" s="52"/>
      <c r="BN49" s="52"/>
      <c r="BO49" s="52"/>
      <c r="BP49" s="52"/>
      <c r="BQ49" s="52"/>
      <c r="BR49" s="52"/>
      <c r="BS49" s="52"/>
      <c r="BT49" s="52"/>
      <c r="BU49" s="52"/>
      <c r="BV49" s="52"/>
      <c r="BW49" s="52"/>
      <c r="BX49" s="52"/>
      <c r="BY49" s="52"/>
      <c r="BZ49" s="5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1"/>
      <c r="BM50" s="52"/>
      <c r="BN50" s="52"/>
      <c r="BO50" s="52"/>
      <c r="BP50" s="52"/>
      <c r="BQ50" s="52"/>
      <c r="BR50" s="52"/>
      <c r="BS50" s="52"/>
      <c r="BT50" s="52"/>
      <c r="BU50" s="52"/>
      <c r="BV50" s="52"/>
      <c r="BW50" s="52"/>
      <c r="BX50" s="52"/>
      <c r="BY50" s="52"/>
      <c r="BZ50" s="5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1"/>
      <c r="BM51" s="52"/>
      <c r="BN51" s="52"/>
      <c r="BO51" s="52"/>
      <c r="BP51" s="52"/>
      <c r="BQ51" s="52"/>
      <c r="BR51" s="52"/>
      <c r="BS51" s="52"/>
      <c r="BT51" s="52"/>
      <c r="BU51" s="52"/>
      <c r="BV51" s="52"/>
      <c r="BW51" s="52"/>
      <c r="BX51" s="52"/>
      <c r="BY51" s="52"/>
      <c r="BZ51" s="5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1"/>
      <c r="BM52" s="52"/>
      <c r="BN52" s="52"/>
      <c r="BO52" s="52"/>
      <c r="BP52" s="52"/>
      <c r="BQ52" s="52"/>
      <c r="BR52" s="52"/>
      <c r="BS52" s="52"/>
      <c r="BT52" s="52"/>
      <c r="BU52" s="52"/>
      <c r="BV52" s="52"/>
      <c r="BW52" s="52"/>
      <c r="BX52" s="52"/>
      <c r="BY52" s="52"/>
      <c r="BZ52" s="5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1"/>
      <c r="BM53" s="52"/>
      <c r="BN53" s="52"/>
      <c r="BO53" s="52"/>
      <c r="BP53" s="52"/>
      <c r="BQ53" s="52"/>
      <c r="BR53" s="52"/>
      <c r="BS53" s="52"/>
      <c r="BT53" s="52"/>
      <c r="BU53" s="52"/>
      <c r="BV53" s="52"/>
      <c r="BW53" s="52"/>
      <c r="BX53" s="52"/>
      <c r="BY53" s="52"/>
      <c r="BZ53" s="5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1"/>
      <c r="BM54" s="52"/>
      <c r="BN54" s="52"/>
      <c r="BO54" s="52"/>
      <c r="BP54" s="52"/>
      <c r="BQ54" s="52"/>
      <c r="BR54" s="52"/>
      <c r="BS54" s="52"/>
      <c r="BT54" s="52"/>
      <c r="BU54" s="52"/>
      <c r="BV54" s="52"/>
      <c r="BW54" s="52"/>
      <c r="BX54" s="52"/>
      <c r="BY54" s="52"/>
      <c r="BZ54" s="5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1"/>
      <c r="BM55" s="52"/>
      <c r="BN55" s="52"/>
      <c r="BO55" s="52"/>
      <c r="BP55" s="52"/>
      <c r="BQ55" s="52"/>
      <c r="BR55" s="52"/>
      <c r="BS55" s="52"/>
      <c r="BT55" s="52"/>
      <c r="BU55" s="52"/>
      <c r="BV55" s="52"/>
      <c r="BW55" s="52"/>
      <c r="BX55" s="52"/>
      <c r="BY55" s="52"/>
      <c r="BZ55" s="5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1"/>
      <c r="BM56" s="52"/>
      <c r="BN56" s="52"/>
      <c r="BO56" s="52"/>
      <c r="BP56" s="52"/>
      <c r="BQ56" s="52"/>
      <c r="BR56" s="52"/>
      <c r="BS56" s="52"/>
      <c r="BT56" s="52"/>
      <c r="BU56" s="52"/>
      <c r="BV56" s="52"/>
      <c r="BW56" s="52"/>
      <c r="BX56" s="52"/>
      <c r="BY56" s="52"/>
      <c r="BZ56" s="5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1"/>
      <c r="BM57" s="52"/>
      <c r="BN57" s="52"/>
      <c r="BO57" s="52"/>
      <c r="BP57" s="52"/>
      <c r="BQ57" s="52"/>
      <c r="BR57" s="52"/>
      <c r="BS57" s="52"/>
      <c r="BT57" s="52"/>
      <c r="BU57" s="52"/>
      <c r="BV57" s="52"/>
      <c r="BW57" s="52"/>
      <c r="BX57" s="52"/>
      <c r="BY57" s="52"/>
      <c r="BZ57" s="5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1"/>
      <c r="BM58" s="52"/>
      <c r="BN58" s="52"/>
      <c r="BO58" s="52"/>
      <c r="BP58" s="52"/>
      <c r="BQ58" s="52"/>
      <c r="BR58" s="52"/>
      <c r="BS58" s="52"/>
      <c r="BT58" s="52"/>
      <c r="BU58" s="52"/>
      <c r="BV58" s="52"/>
      <c r="BW58" s="52"/>
      <c r="BX58" s="52"/>
      <c r="BY58" s="52"/>
      <c r="BZ58" s="5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1"/>
      <c r="BM59" s="52"/>
      <c r="BN59" s="52"/>
      <c r="BO59" s="52"/>
      <c r="BP59" s="52"/>
      <c r="BQ59" s="52"/>
      <c r="BR59" s="52"/>
      <c r="BS59" s="52"/>
      <c r="BT59" s="52"/>
      <c r="BU59" s="52"/>
      <c r="BV59" s="52"/>
      <c r="BW59" s="52"/>
      <c r="BX59" s="52"/>
      <c r="BY59" s="52"/>
      <c r="BZ59" s="53"/>
    </row>
    <row r="60" spans="1:78" ht="13.5" customHeight="1" x14ac:dyDescent="0.2">
      <c r="A60" s="2"/>
      <c r="B60" s="36" t="s">
        <v>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51"/>
      <c r="BM60" s="52"/>
      <c r="BN60" s="52"/>
      <c r="BO60" s="52"/>
      <c r="BP60" s="52"/>
      <c r="BQ60" s="52"/>
      <c r="BR60" s="52"/>
      <c r="BS60" s="52"/>
      <c r="BT60" s="52"/>
      <c r="BU60" s="52"/>
      <c r="BV60" s="52"/>
      <c r="BW60" s="52"/>
      <c r="BX60" s="52"/>
      <c r="BY60" s="52"/>
      <c r="BZ60" s="53"/>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51"/>
      <c r="BM61" s="52"/>
      <c r="BN61" s="52"/>
      <c r="BO61" s="52"/>
      <c r="BP61" s="52"/>
      <c r="BQ61" s="52"/>
      <c r="BR61" s="52"/>
      <c r="BS61" s="52"/>
      <c r="BT61" s="52"/>
      <c r="BU61" s="52"/>
      <c r="BV61" s="52"/>
      <c r="BW61" s="52"/>
      <c r="BX61" s="52"/>
      <c r="BY61" s="52"/>
      <c r="BZ61" s="5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1"/>
      <c r="BM62" s="52"/>
      <c r="BN62" s="52"/>
      <c r="BO62" s="52"/>
      <c r="BP62" s="52"/>
      <c r="BQ62" s="52"/>
      <c r="BR62" s="52"/>
      <c r="BS62" s="52"/>
      <c r="BT62" s="52"/>
      <c r="BU62" s="52"/>
      <c r="BV62" s="52"/>
      <c r="BW62" s="52"/>
      <c r="BX62" s="52"/>
      <c r="BY62" s="52"/>
      <c r="BZ62" s="5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4"/>
      <c r="BM63" s="55"/>
      <c r="BN63" s="55"/>
      <c r="BO63" s="55"/>
      <c r="BP63" s="55"/>
      <c r="BQ63" s="55"/>
      <c r="BR63" s="55"/>
      <c r="BS63" s="55"/>
      <c r="BT63" s="55"/>
      <c r="BU63" s="55"/>
      <c r="BV63" s="55"/>
      <c r="BW63" s="55"/>
      <c r="BX63" s="55"/>
      <c r="BY63" s="55"/>
      <c r="BZ63" s="5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10</v>
      </c>
      <c r="BM64" s="40"/>
      <c r="BN64" s="40"/>
      <c r="BO64" s="40"/>
      <c r="BP64" s="40"/>
      <c r="BQ64" s="40"/>
      <c r="BR64" s="40"/>
      <c r="BS64" s="40"/>
      <c r="BT64" s="40"/>
      <c r="BU64" s="40"/>
      <c r="BV64" s="40"/>
      <c r="BW64" s="40"/>
      <c r="BX64" s="40"/>
      <c r="BY64" s="40"/>
      <c r="BZ64" s="4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86" t="s">
        <v>115</v>
      </c>
      <c r="BM66" s="87"/>
      <c r="BN66" s="87"/>
      <c r="BO66" s="87"/>
      <c r="BP66" s="87"/>
      <c r="BQ66" s="87"/>
      <c r="BR66" s="87"/>
      <c r="BS66" s="87"/>
      <c r="BT66" s="87"/>
      <c r="BU66" s="87"/>
      <c r="BV66" s="87"/>
      <c r="BW66" s="87"/>
      <c r="BX66" s="87"/>
      <c r="BY66" s="87"/>
      <c r="BZ66" s="8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86"/>
      <c r="BM67" s="87"/>
      <c r="BN67" s="87"/>
      <c r="BO67" s="87"/>
      <c r="BP67" s="87"/>
      <c r="BQ67" s="87"/>
      <c r="BR67" s="87"/>
      <c r="BS67" s="87"/>
      <c r="BT67" s="87"/>
      <c r="BU67" s="87"/>
      <c r="BV67" s="87"/>
      <c r="BW67" s="87"/>
      <c r="BX67" s="87"/>
      <c r="BY67" s="87"/>
      <c r="BZ67" s="8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86"/>
      <c r="BM68" s="87"/>
      <c r="BN68" s="87"/>
      <c r="BO68" s="87"/>
      <c r="BP68" s="87"/>
      <c r="BQ68" s="87"/>
      <c r="BR68" s="87"/>
      <c r="BS68" s="87"/>
      <c r="BT68" s="87"/>
      <c r="BU68" s="87"/>
      <c r="BV68" s="87"/>
      <c r="BW68" s="87"/>
      <c r="BX68" s="87"/>
      <c r="BY68" s="87"/>
      <c r="BZ68" s="8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86"/>
      <c r="BM69" s="87"/>
      <c r="BN69" s="87"/>
      <c r="BO69" s="87"/>
      <c r="BP69" s="87"/>
      <c r="BQ69" s="87"/>
      <c r="BR69" s="87"/>
      <c r="BS69" s="87"/>
      <c r="BT69" s="87"/>
      <c r="BU69" s="87"/>
      <c r="BV69" s="87"/>
      <c r="BW69" s="87"/>
      <c r="BX69" s="87"/>
      <c r="BY69" s="87"/>
      <c r="BZ69" s="8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86"/>
      <c r="BM70" s="87"/>
      <c r="BN70" s="87"/>
      <c r="BO70" s="87"/>
      <c r="BP70" s="87"/>
      <c r="BQ70" s="87"/>
      <c r="BR70" s="87"/>
      <c r="BS70" s="87"/>
      <c r="BT70" s="87"/>
      <c r="BU70" s="87"/>
      <c r="BV70" s="87"/>
      <c r="BW70" s="87"/>
      <c r="BX70" s="87"/>
      <c r="BY70" s="87"/>
      <c r="BZ70" s="8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86"/>
      <c r="BM71" s="87"/>
      <c r="BN71" s="87"/>
      <c r="BO71" s="87"/>
      <c r="BP71" s="87"/>
      <c r="BQ71" s="87"/>
      <c r="BR71" s="87"/>
      <c r="BS71" s="87"/>
      <c r="BT71" s="87"/>
      <c r="BU71" s="87"/>
      <c r="BV71" s="87"/>
      <c r="BW71" s="87"/>
      <c r="BX71" s="87"/>
      <c r="BY71" s="87"/>
      <c r="BZ71" s="8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86"/>
      <c r="BM72" s="87"/>
      <c r="BN72" s="87"/>
      <c r="BO72" s="87"/>
      <c r="BP72" s="87"/>
      <c r="BQ72" s="87"/>
      <c r="BR72" s="87"/>
      <c r="BS72" s="87"/>
      <c r="BT72" s="87"/>
      <c r="BU72" s="87"/>
      <c r="BV72" s="87"/>
      <c r="BW72" s="87"/>
      <c r="BX72" s="87"/>
      <c r="BY72" s="87"/>
      <c r="BZ72" s="8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86"/>
      <c r="BM73" s="87"/>
      <c r="BN73" s="87"/>
      <c r="BO73" s="87"/>
      <c r="BP73" s="87"/>
      <c r="BQ73" s="87"/>
      <c r="BR73" s="87"/>
      <c r="BS73" s="87"/>
      <c r="BT73" s="87"/>
      <c r="BU73" s="87"/>
      <c r="BV73" s="87"/>
      <c r="BW73" s="87"/>
      <c r="BX73" s="87"/>
      <c r="BY73" s="87"/>
      <c r="BZ73" s="8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86"/>
      <c r="BM74" s="87"/>
      <c r="BN74" s="87"/>
      <c r="BO74" s="87"/>
      <c r="BP74" s="87"/>
      <c r="BQ74" s="87"/>
      <c r="BR74" s="87"/>
      <c r="BS74" s="87"/>
      <c r="BT74" s="87"/>
      <c r="BU74" s="87"/>
      <c r="BV74" s="87"/>
      <c r="BW74" s="87"/>
      <c r="BX74" s="87"/>
      <c r="BY74" s="87"/>
      <c r="BZ74" s="8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86"/>
      <c r="BM75" s="87"/>
      <c r="BN75" s="87"/>
      <c r="BO75" s="87"/>
      <c r="BP75" s="87"/>
      <c r="BQ75" s="87"/>
      <c r="BR75" s="87"/>
      <c r="BS75" s="87"/>
      <c r="BT75" s="87"/>
      <c r="BU75" s="87"/>
      <c r="BV75" s="87"/>
      <c r="BW75" s="87"/>
      <c r="BX75" s="87"/>
      <c r="BY75" s="87"/>
      <c r="BZ75" s="8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86"/>
      <c r="BM76" s="87"/>
      <c r="BN76" s="87"/>
      <c r="BO76" s="87"/>
      <c r="BP76" s="87"/>
      <c r="BQ76" s="87"/>
      <c r="BR76" s="87"/>
      <c r="BS76" s="87"/>
      <c r="BT76" s="87"/>
      <c r="BU76" s="87"/>
      <c r="BV76" s="87"/>
      <c r="BW76" s="87"/>
      <c r="BX76" s="87"/>
      <c r="BY76" s="87"/>
      <c r="BZ76" s="8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86"/>
      <c r="BM77" s="87"/>
      <c r="BN77" s="87"/>
      <c r="BO77" s="87"/>
      <c r="BP77" s="87"/>
      <c r="BQ77" s="87"/>
      <c r="BR77" s="87"/>
      <c r="BS77" s="87"/>
      <c r="BT77" s="87"/>
      <c r="BU77" s="87"/>
      <c r="BV77" s="87"/>
      <c r="BW77" s="87"/>
      <c r="BX77" s="87"/>
      <c r="BY77" s="87"/>
      <c r="BZ77" s="8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86"/>
      <c r="BM78" s="87"/>
      <c r="BN78" s="87"/>
      <c r="BO78" s="87"/>
      <c r="BP78" s="87"/>
      <c r="BQ78" s="87"/>
      <c r="BR78" s="87"/>
      <c r="BS78" s="87"/>
      <c r="BT78" s="87"/>
      <c r="BU78" s="87"/>
      <c r="BV78" s="87"/>
      <c r="BW78" s="87"/>
      <c r="BX78" s="87"/>
      <c r="BY78" s="87"/>
      <c r="BZ78" s="8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86"/>
      <c r="BM79" s="87"/>
      <c r="BN79" s="87"/>
      <c r="BO79" s="87"/>
      <c r="BP79" s="87"/>
      <c r="BQ79" s="87"/>
      <c r="BR79" s="87"/>
      <c r="BS79" s="87"/>
      <c r="BT79" s="87"/>
      <c r="BU79" s="87"/>
      <c r="BV79" s="87"/>
      <c r="BW79" s="87"/>
      <c r="BX79" s="87"/>
      <c r="BY79" s="87"/>
      <c r="BZ79" s="8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86"/>
      <c r="BM80" s="87"/>
      <c r="BN80" s="87"/>
      <c r="BO80" s="87"/>
      <c r="BP80" s="87"/>
      <c r="BQ80" s="87"/>
      <c r="BR80" s="87"/>
      <c r="BS80" s="87"/>
      <c r="BT80" s="87"/>
      <c r="BU80" s="87"/>
      <c r="BV80" s="87"/>
      <c r="BW80" s="87"/>
      <c r="BX80" s="87"/>
      <c r="BY80" s="87"/>
      <c r="BZ80" s="8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86"/>
      <c r="BM81" s="87"/>
      <c r="BN81" s="87"/>
      <c r="BO81" s="87"/>
      <c r="BP81" s="87"/>
      <c r="BQ81" s="87"/>
      <c r="BR81" s="87"/>
      <c r="BS81" s="87"/>
      <c r="BT81" s="87"/>
      <c r="BU81" s="87"/>
      <c r="BV81" s="87"/>
      <c r="BW81" s="87"/>
      <c r="BX81" s="87"/>
      <c r="BY81" s="87"/>
      <c r="BZ81" s="8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9"/>
      <c r="BM82" s="90"/>
      <c r="BN82" s="90"/>
      <c r="BO82" s="90"/>
      <c r="BP82" s="90"/>
      <c r="BQ82" s="90"/>
      <c r="BR82" s="90"/>
      <c r="BS82" s="90"/>
      <c r="BT82" s="90"/>
      <c r="BU82" s="90"/>
      <c r="BV82" s="90"/>
      <c r="BW82" s="90"/>
      <c r="BX82" s="90"/>
      <c r="BY82" s="90"/>
      <c r="BZ82" s="91"/>
    </row>
    <row r="83" spans="1:78" x14ac:dyDescent="0.2">
      <c r="C83" s="29" t="s">
        <v>43</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x14ac:dyDescent="0.2">
      <c r="C84" s="2"/>
    </row>
    <row r="85" spans="1:78" hidden="1" x14ac:dyDescent="0.2">
      <c r="B85" s="6" t="s">
        <v>44</v>
      </c>
      <c r="C85" s="6"/>
      <c r="D85" s="6"/>
      <c r="E85" s="6" t="s">
        <v>45</v>
      </c>
      <c r="F85" s="6" t="s">
        <v>47</v>
      </c>
      <c r="G85" s="6" t="s">
        <v>48</v>
      </c>
      <c r="H85" s="6" t="s">
        <v>42</v>
      </c>
      <c r="I85" s="6" t="s">
        <v>9</v>
      </c>
      <c r="J85" s="6" t="s">
        <v>49</v>
      </c>
      <c r="K85" s="6" t="s">
        <v>50</v>
      </c>
      <c r="L85" s="6" t="s">
        <v>32</v>
      </c>
      <c r="M85" s="6" t="s">
        <v>36</v>
      </c>
      <c r="N85" s="6" t="s">
        <v>51</v>
      </c>
      <c r="O85" s="6" t="s">
        <v>52</v>
      </c>
    </row>
    <row r="86" spans="1:78" hidden="1" x14ac:dyDescent="0.2">
      <c r="B86" s="6"/>
      <c r="C86" s="6"/>
      <c r="D86" s="6"/>
      <c r="E86" s="6" t="str">
        <f>データ!AI6</f>
        <v/>
      </c>
      <c r="F86" s="6" t="s">
        <v>39</v>
      </c>
      <c r="G86" s="6" t="s">
        <v>39</v>
      </c>
      <c r="H86" s="6" t="str">
        <f>データ!BP6</f>
        <v>【809.19】</v>
      </c>
      <c r="I86" s="6" t="str">
        <f>データ!CA6</f>
        <v>【57.02】</v>
      </c>
      <c r="J86" s="6" t="str">
        <f>データ!CL6</f>
        <v>【273.68】</v>
      </c>
      <c r="K86" s="6" t="str">
        <f>データ!CW6</f>
        <v>【52.55】</v>
      </c>
      <c r="L86" s="6" t="str">
        <f>データ!DH6</f>
        <v>【87.30】</v>
      </c>
      <c r="M86" s="6" t="s">
        <v>39</v>
      </c>
      <c r="N86" s="6" t="s">
        <v>39</v>
      </c>
      <c r="O86" s="6" t="str">
        <f>データ!EO6</f>
        <v>【0.02】</v>
      </c>
    </row>
  </sheetData>
  <sheetProtection algorithmName="SHA-512" hashValue="XnOhzxIgXW9okkw4K+YZn/4yFFEaKOh5EKOuTQFe577asqFwIc9KKue9PvApHu+TEGftvrJAZho3tmJ8xhI7Zg==" saltValue="58rewM8yLoK4K6XTPutXw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2" x14ac:dyDescent="0.2"/>
  <cols>
    <col min="2" max="144" width="11.88671875" customWidth="1"/>
  </cols>
  <sheetData>
    <row r="1" spans="1:145" x14ac:dyDescent="0.2">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18</v>
      </c>
      <c r="B3" s="16" t="s">
        <v>33</v>
      </c>
      <c r="C3" s="16" t="s">
        <v>58</v>
      </c>
      <c r="D3" s="16" t="s">
        <v>59</v>
      </c>
      <c r="E3" s="16" t="s">
        <v>5</v>
      </c>
      <c r="F3" s="16" t="s">
        <v>4</v>
      </c>
      <c r="G3" s="16" t="s">
        <v>23</v>
      </c>
      <c r="H3" s="78" t="s">
        <v>55</v>
      </c>
      <c r="I3" s="79"/>
      <c r="J3" s="79"/>
      <c r="K3" s="79"/>
      <c r="L3" s="79"/>
      <c r="M3" s="79"/>
      <c r="N3" s="79"/>
      <c r="O3" s="79"/>
      <c r="P3" s="79"/>
      <c r="Q3" s="79"/>
      <c r="R3" s="79"/>
      <c r="S3" s="79"/>
      <c r="T3" s="79"/>
      <c r="U3" s="79"/>
      <c r="V3" s="79"/>
      <c r="W3" s="79"/>
      <c r="X3" s="80"/>
      <c r="Y3" s="84" t="s">
        <v>53</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8</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5" x14ac:dyDescent="0.2">
      <c r="A4" s="14" t="s">
        <v>60</v>
      </c>
      <c r="B4" s="17"/>
      <c r="C4" s="17"/>
      <c r="D4" s="17"/>
      <c r="E4" s="17"/>
      <c r="F4" s="17"/>
      <c r="G4" s="17"/>
      <c r="H4" s="81"/>
      <c r="I4" s="82"/>
      <c r="J4" s="82"/>
      <c r="K4" s="82"/>
      <c r="L4" s="82"/>
      <c r="M4" s="82"/>
      <c r="N4" s="82"/>
      <c r="O4" s="82"/>
      <c r="P4" s="82"/>
      <c r="Q4" s="82"/>
      <c r="R4" s="82"/>
      <c r="S4" s="82"/>
      <c r="T4" s="82"/>
      <c r="U4" s="82"/>
      <c r="V4" s="82"/>
      <c r="W4" s="82"/>
      <c r="X4" s="83"/>
      <c r="Y4" s="85" t="s">
        <v>25</v>
      </c>
      <c r="Z4" s="85"/>
      <c r="AA4" s="85"/>
      <c r="AB4" s="85"/>
      <c r="AC4" s="85"/>
      <c r="AD4" s="85"/>
      <c r="AE4" s="85"/>
      <c r="AF4" s="85"/>
      <c r="AG4" s="85"/>
      <c r="AH4" s="85"/>
      <c r="AI4" s="85"/>
      <c r="AJ4" s="85" t="s">
        <v>46</v>
      </c>
      <c r="AK4" s="85"/>
      <c r="AL4" s="85"/>
      <c r="AM4" s="85"/>
      <c r="AN4" s="85"/>
      <c r="AO4" s="85"/>
      <c r="AP4" s="85"/>
      <c r="AQ4" s="85"/>
      <c r="AR4" s="85"/>
      <c r="AS4" s="85"/>
      <c r="AT4" s="85"/>
      <c r="AU4" s="85" t="s">
        <v>28</v>
      </c>
      <c r="AV4" s="85"/>
      <c r="AW4" s="85"/>
      <c r="AX4" s="85"/>
      <c r="AY4" s="85"/>
      <c r="AZ4" s="85"/>
      <c r="BA4" s="85"/>
      <c r="BB4" s="85"/>
      <c r="BC4" s="85"/>
      <c r="BD4" s="85"/>
      <c r="BE4" s="85"/>
      <c r="BF4" s="85" t="s">
        <v>61</v>
      </c>
      <c r="BG4" s="85"/>
      <c r="BH4" s="85"/>
      <c r="BI4" s="85"/>
      <c r="BJ4" s="85"/>
      <c r="BK4" s="85"/>
      <c r="BL4" s="85"/>
      <c r="BM4" s="85"/>
      <c r="BN4" s="85"/>
      <c r="BO4" s="85"/>
      <c r="BP4" s="85"/>
      <c r="BQ4" s="85" t="s">
        <v>14</v>
      </c>
      <c r="BR4" s="85"/>
      <c r="BS4" s="85"/>
      <c r="BT4" s="85"/>
      <c r="BU4" s="85"/>
      <c r="BV4" s="85"/>
      <c r="BW4" s="85"/>
      <c r="BX4" s="85"/>
      <c r="BY4" s="85"/>
      <c r="BZ4" s="85"/>
      <c r="CA4" s="85"/>
      <c r="CB4" s="85" t="s">
        <v>62</v>
      </c>
      <c r="CC4" s="85"/>
      <c r="CD4" s="85"/>
      <c r="CE4" s="85"/>
      <c r="CF4" s="85"/>
      <c r="CG4" s="85"/>
      <c r="CH4" s="85"/>
      <c r="CI4" s="85"/>
      <c r="CJ4" s="85"/>
      <c r="CK4" s="85"/>
      <c r="CL4" s="85"/>
      <c r="CM4" s="85" t="s">
        <v>64</v>
      </c>
      <c r="CN4" s="85"/>
      <c r="CO4" s="85"/>
      <c r="CP4" s="85"/>
      <c r="CQ4" s="85"/>
      <c r="CR4" s="85"/>
      <c r="CS4" s="85"/>
      <c r="CT4" s="85"/>
      <c r="CU4" s="85"/>
      <c r="CV4" s="85"/>
      <c r="CW4" s="85"/>
      <c r="CX4" s="85" t="s">
        <v>65</v>
      </c>
      <c r="CY4" s="85"/>
      <c r="CZ4" s="85"/>
      <c r="DA4" s="85"/>
      <c r="DB4" s="85"/>
      <c r="DC4" s="85"/>
      <c r="DD4" s="85"/>
      <c r="DE4" s="85"/>
      <c r="DF4" s="85"/>
      <c r="DG4" s="85"/>
      <c r="DH4" s="85"/>
      <c r="DI4" s="85" t="s">
        <v>66</v>
      </c>
      <c r="DJ4" s="85"/>
      <c r="DK4" s="85"/>
      <c r="DL4" s="85"/>
      <c r="DM4" s="85"/>
      <c r="DN4" s="85"/>
      <c r="DO4" s="85"/>
      <c r="DP4" s="85"/>
      <c r="DQ4" s="85"/>
      <c r="DR4" s="85"/>
      <c r="DS4" s="85"/>
      <c r="DT4" s="85" t="s">
        <v>67</v>
      </c>
      <c r="DU4" s="85"/>
      <c r="DV4" s="85"/>
      <c r="DW4" s="85"/>
      <c r="DX4" s="85"/>
      <c r="DY4" s="85"/>
      <c r="DZ4" s="85"/>
      <c r="EA4" s="85"/>
      <c r="EB4" s="85"/>
      <c r="EC4" s="85"/>
      <c r="ED4" s="85"/>
      <c r="EE4" s="85" t="s">
        <v>68</v>
      </c>
      <c r="EF4" s="85"/>
      <c r="EG4" s="85"/>
      <c r="EH4" s="85"/>
      <c r="EI4" s="85"/>
      <c r="EJ4" s="85"/>
      <c r="EK4" s="85"/>
      <c r="EL4" s="85"/>
      <c r="EM4" s="85"/>
      <c r="EN4" s="85"/>
      <c r="EO4" s="85"/>
    </row>
    <row r="5" spans="1:145" x14ac:dyDescent="0.2">
      <c r="A5" s="14" t="s">
        <v>69</v>
      </c>
      <c r="B5" s="18"/>
      <c r="C5" s="18"/>
      <c r="D5" s="18"/>
      <c r="E5" s="18"/>
      <c r="F5" s="18"/>
      <c r="G5" s="18"/>
      <c r="H5" s="23" t="s">
        <v>57</v>
      </c>
      <c r="I5" s="23" t="s">
        <v>70</v>
      </c>
      <c r="J5" s="23" t="s">
        <v>71</v>
      </c>
      <c r="K5" s="23" t="s">
        <v>72</v>
      </c>
      <c r="L5" s="23" t="s">
        <v>73</v>
      </c>
      <c r="M5" s="23" t="s">
        <v>6</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44</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5" s="13" customFormat="1" x14ac:dyDescent="0.2">
      <c r="A6" s="14" t="s">
        <v>95</v>
      </c>
      <c r="B6" s="19">
        <f t="shared" ref="B6:X6" si="1">B7</f>
        <v>2022</v>
      </c>
      <c r="C6" s="19">
        <f t="shared" si="1"/>
        <v>454311</v>
      </c>
      <c r="D6" s="19">
        <f t="shared" si="1"/>
        <v>47</v>
      </c>
      <c r="E6" s="19">
        <f t="shared" si="1"/>
        <v>17</v>
      </c>
      <c r="F6" s="19">
        <f t="shared" si="1"/>
        <v>5</v>
      </c>
      <c r="G6" s="19">
        <f t="shared" si="1"/>
        <v>0</v>
      </c>
      <c r="H6" s="19" t="str">
        <f t="shared" si="1"/>
        <v>宮崎県　美郷町</v>
      </c>
      <c r="I6" s="19" t="str">
        <f t="shared" si="1"/>
        <v>法非適用</v>
      </c>
      <c r="J6" s="19" t="str">
        <f t="shared" si="1"/>
        <v>下水道事業</v>
      </c>
      <c r="K6" s="19" t="str">
        <f t="shared" si="1"/>
        <v>農業集落排水</v>
      </c>
      <c r="L6" s="19" t="str">
        <f t="shared" si="1"/>
        <v>F1</v>
      </c>
      <c r="M6" s="19" t="str">
        <f t="shared" si="1"/>
        <v>非設置</v>
      </c>
      <c r="N6" s="24" t="str">
        <f t="shared" si="1"/>
        <v>-</v>
      </c>
      <c r="O6" s="24" t="str">
        <f t="shared" si="1"/>
        <v>該当数値なし</v>
      </c>
      <c r="P6" s="24">
        <f t="shared" si="1"/>
        <v>43.76</v>
      </c>
      <c r="Q6" s="24">
        <f t="shared" si="1"/>
        <v>100</v>
      </c>
      <c r="R6" s="24">
        <f t="shared" si="1"/>
        <v>2680</v>
      </c>
      <c r="S6" s="24">
        <f t="shared" si="1"/>
        <v>4839</v>
      </c>
      <c r="T6" s="24">
        <f t="shared" si="1"/>
        <v>448.84</v>
      </c>
      <c r="U6" s="24">
        <f t="shared" si="1"/>
        <v>10.78</v>
      </c>
      <c r="V6" s="24">
        <f t="shared" si="1"/>
        <v>2085</v>
      </c>
      <c r="W6" s="24">
        <f t="shared" si="1"/>
        <v>1.8199999999999998</v>
      </c>
      <c r="X6" s="24">
        <f t="shared" si="1"/>
        <v>1145.5999999999999</v>
      </c>
      <c r="Y6" s="28">
        <f t="shared" ref="Y6:AH6" si="2">IF(Y7="",NA(),Y7)</f>
        <v>49.81</v>
      </c>
      <c r="Z6" s="28">
        <f t="shared" si="2"/>
        <v>48.22</v>
      </c>
      <c r="AA6" s="28">
        <f t="shared" si="2"/>
        <v>48.38</v>
      </c>
      <c r="AB6" s="28">
        <f t="shared" si="2"/>
        <v>45.89</v>
      </c>
      <c r="AC6" s="28">
        <f t="shared" si="2"/>
        <v>170.13</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1117.06</v>
      </c>
      <c r="BG6" s="28">
        <f t="shared" si="5"/>
        <v>1023.77</v>
      </c>
      <c r="BH6" s="28">
        <f t="shared" si="5"/>
        <v>897.94</v>
      </c>
      <c r="BI6" s="28">
        <f t="shared" si="5"/>
        <v>809.54</v>
      </c>
      <c r="BJ6" s="28">
        <f t="shared" si="5"/>
        <v>721.83</v>
      </c>
      <c r="BK6" s="28">
        <f t="shared" si="5"/>
        <v>654.91999999999996</v>
      </c>
      <c r="BL6" s="28">
        <f t="shared" si="5"/>
        <v>654.71</v>
      </c>
      <c r="BM6" s="28">
        <f t="shared" si="5"/>
        <v>783.8</v>
      </c>
      <c r="BN6" s="28">
        <f t="shared" si="5"/>
        <v>778.81</v>
      </c>
      <c r="BO6" s="28">
        <f t="shared" si="5"/>
        <v>718.49</v>
      </c>
      <c r="BP6" s="24" t="str">
        <f>IF(BP7="","",IF(BP7="-","【-】","【"&amp;SUBSTITUTE(TEXT(BP7,"#,##0.00"),"-","△")&amp;"】"))</f>
        <v>【809.19】</v>
      </c>
      <c r="BQ6" s="28">
        <f t="shared" ref="BQ6:BZ6" si="6">IF(BQ7="",NA(),BQ7)</f>
        <v>98.54</v>
      </c>
      <c r="BR6" s="28">
        <f t="shared" si="6"/>
        <v>108.7</v>
      </c>
      <c r="BS6" s="28">
        <f t="shared" si="6"/>
        <v>122.47</v>
      </c>
      <c r="BT6" s="28">
        <f t="shared" si="6"/>
        <v>111.46</v>
      </c>
      <c r="BU6" s="28">
        <f t="shared" si="6"/>
        <v>130.99</v>
      </c>
      <c r="BV6" s="28">
        <f t="shared" si="6"/>
        <v>65.39</v>
      </c>
      <c r="BW6" s="28">
        <f t="shared" si="6"/>
        <v>65.37</v>
      </c>
      <c r="BX6" s="28">
        <f t="shared" si="6"/>
        <v>68.11</v>
      </c>
      <c r="BY6" s="28">
        <f t="shared" si="6"/>
        <v>67.23</v>
      </c>
      <c r="BZ6" s="28">
        <f t="shared" si="6"/>
        <v>61.82</v>
      </c>
      <c r="CA6" s="24" t="str">
        <f>IF(CA7="","",IF(CA7="-","【-】","【"&amp;SUBSTITUTE(TEXT(CA7,"#,##0.00"),"-","△")&amp;"】"))</f>
        <v>【57.02】</v>
      </c>
      <c r="CB6" s="28">
        <f t="shared" ref="CB6:CK6" si="7">IF(CB7="",NA(),CB7)</f>
        <v>143.53</v>
      </c>
      <c r="CC6" s="28">
        <f t="shared" si="7"/>
        <v>131.59</v>
      </c>
      <c r="CD6" s="28">
        <f t="shared" si="7"/>
        <v>120.63</v>
      </c>
      <c r="CE6" s="28">
        <f t="shared" si="7"/>
        <v>131.53</v>
      </c>
      <c r="CF6" s="28">
        <f t="shared" si="7"/>
        <v>111.45</v>
      </c>
      <c r="CG6" s="28">
        <f t="shared" si="7"/>
        <v>230.88</v>
      </c>
      <c r="CH6" s="28">
        <f t="shared" si="7"/>
        <v>228.99</v>
      </c>
      <c r="CI6" s="28">
        <f t="shared" si="7"/>
        <v>222.41</v>
      </c>
      <c r="CJ6" s="28">
        <f t="shared" si="7"/>
        <v>228.21</v>
      </c>
      <c r="CK6" s="28">
        <f t="shared" si="7"/>
        <v>246.9</v>
      </c>
      <c r="CL6" s="24" t="str">
        <f>IF(CL7="","",IF(CL7="-","【-】","【"&amp;SUBSTITUTE(TEXT(CL7,"#,##0.00"),"-","△")&amp;"】"))</f>
        <v>【273.68】</v>
      </c>
      <c r="CM6" s="28">
        <f t="shared" ref="CM6:CV6" si="8">IF(CM7="",NA(),CM7)</f>
        <v>70.569999999999993</v>
      </c>
      <c r="CN6" s="28">
        <f t="shared" si="8"/>
        <v>70.569999999999993</v>
      </c>
      <c r="CO6" s="28">
        <f t="shared" si="8"/>
        <v>70.569999999999993</v>
      </c>
      <c r="CP6" s="28">
        <f t="shared" si="8"/>
        <v>70.569999999999993</v>
      </c>
      <c r="CQ6" s="28">
        <f t="shared" si="8"/>
        <v>70.569999999999993</v>
      </c>
      <c r="CR6" s="28">
        <f t="shared" si="8"/>
        <v>56.72</v>
      </c>
      <c r="CS6" s="28">
        <f t="shared" si="8"/>
        <v>54.06</v>
      </c>
      <c r="CT6" s="28">
        <f t="shared" si="8"/>
        <v>55.26</v>
      </c>
      <c r="CU6" s="28">
        <f t="shared" si="8"/>
        <v>54.54</v>
      </c>
      <c r="CV6" s="28">
        <f t="shared" si="8"/>
        <v>52.9</v>
      </c>
      <c r="CW6" s="24" t="str">
        <f>IF(CW7="","",IF(CW7="-","【-】","【"&amp;SUBSTITUTE(TEXT(CW7,"#,##0.00"),"-","△")&amp;"】"))</f>
        <v>【52.55】</v>
      </c>
      <c r="CX6" s="28">
        <f t="shared" ref="CX6:DG6" si="9">IF(CX7="",NA(),CX7)</f>
        <v>85.68</v>
      </c>
      <c r="CY6" s="28">
        <f t="shared" si="9"/>
        <v>90.91</v>
      </c>
      <c r="CZ6" s="28">
        <f t="shared" si="9"/>
        <v>97.9</v>
      </c>
      <c r="DA6" s="28">
        <f t="shared" si="9"/>
        <v>98.25</v>
      </c>
      <c r="DB6" s="28">
        <f t="shared" si="9"/>
        <v>98.18</v>
      </c>
      <c r="DC6" s="28">
        <f t="shared" si="9"/>
        <v>90.04</v>
      </c>
      <c r="DD6" s="28">
        <f t="shared" si="9"/>
        <v>90.11</v>
      </c>
      <c r="DE6" s="28">
        <f t="shared" si="9"/>
        <v>90.52</v>
      </c>
      <c r="DF6" s="28">
        <f t="shared" si="9"/>
        <v>90.3</v>
      </c>
      <c r="DG6" s="28">
        <f t="shared" si="9"/>
        <v>90.3</v>
      </c>
      <c r="DH6" s="24" t="str">
        <f>IF(DH7="","",IF(DH7="-","【-】","【"&amp;SUBSTITUTE(TEXT(DH7,"#,##0.00"),"-","△")&amp;"】"))</f>
        <v>【87.30】</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0.04</v>
      </c>
      <c r="EK6" s="28">
        <f t="shared" si="12"/>
        <v>0.02</v>
      </c>
      <c r="EL6" s="28">
        <f t="shared" si="12"/>
        <v>0.02</v>
      </c>
      <c r="EM6" s="28">
        <f t="shared" si="12"/>
        <v>0.01</v>
      </c>
      <c r="EN6" s="28">
        <f t="shared" si="12"/>
        <v>0.01</v>
      </c>
      <c r="EO6" s="24" t="str">
        <f>IF(EO7="","",IF(EO7="-","【-】","【"&amp;SUBSTITUTE(TEXT(EO7,"#,##0.00"),"-","△")&amp;"】"))</f>
        <v>【0.02】</v>
      </c>
    </row>
    <row r="7" spans="1:145" s="13" customFormat="1" x14ac:dyDescent="0.2">
      <c r="A7" s="14"/>
      <c r="B7" s="20">
        <v>2022</v>
      </c>
      <c r="C7" s="20">
        <v>454311</v>
      </c>
      <c r="D7" s="20">
        <v>47</v>
      </c>
      <c r="E7" s="20">
        <v>17</v>
      </c>
      <c r="F7" s="20">
        <v>5</v>
      </c>
      <c r="G7" s="20">
        <v>0</v>
      </c>
      <c r="H7" s="20" t="s">
        <v>96</v>
      </c>
      <c r="I7" s="20" t="s">
        <v>97</v>
      </c>
      <c r="J7" s="20" t="s">
        <v>98</v>
      </c>
      <c r="K7" s="20" t="s">
        <v>99</v>
      </c>
      <c r="L7" s="20" t="s">
        <v>100</v>
      </c>
      <c r="M7" s="20" t="s">
        <v>101</v>
      </c>
      <c r="N7" s="25" t="s">
        <v>39</v>
      </c>
      <c r="O7" s="25" t="s">
        <v>102</v>
      </c>
      <c r="P7" s="25">
        <v>43.76</v>
      </c>
      <c r="Q7" s="25">
        <v>100</v>
      </c>
      <c r="R7" s="25">
        <v>2680</v>
      </c>
      <c r="S7" s="25">
        <v>4839</v>
      </c>
      <c r="T7" s="25">
        <v>448.84</v>
      </c>
      <c r="U7" s="25">
        <v>10.78</v>
      </c>
      <c r="V7" s="25">
        <v>2085</v>
      </c>
      <c r="W7" s="25">
        <v>1.8199999999999998</v>
      </c>
      <c r="X7" s="25">
        <v>1145.5999999999999</v>
      </c>
      <c r="Y7" s="25">
        <v>49.81</v>
      </c>
      <c r="Z7" s="25">
        <v>48.22</v>
      </c>
      <c r="AA7" s="25">
        <v>48.38</v>
      </c>
      <c r="AB7" s="25">
        <v>45.89</v>
      </c>
      <c r="AC7" s="25">
        <v>170.13</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1117.06</v>
      </c>
      <c r="BG7" s="25">
        <v>1023.77</v>
      </c>
      <c r="BH7" s="25">
        <v>897.94</v>
      </c>
      <c r="BI7" s="25">
        <v>809.54</v>
      </c>
      <c r="BJ7" s="25">
        <v>721.83</v>
      </c>
      <c r="BK7" s="25">
        <v>654.91999999999996</v>
      </c>
      <c r="BL7" s="25">
        <v>654.71</v>
      </c>
      <c r="BM7" s="25">
        <v>783.8</v>
      </c>
      <c r="BN7" s="25">
        <v>778.81</v>
      </c>
      <c r="BO7" s="25">
        <v>718.49</v>
      </c>
      <c r="BP7" s="25">
        <v>809.19</v>
      </c>
      <c r="BQ7" s="25">
        <v>98.54</v>
      </c>
      <c r="BR7" s="25">
        <v>108.7</v>
      </c>
      <c r="BS7" s="25">
        <v>122.47</v>
      </c>
      <c r="BT7" s="25">
        <v>111.46</v>
      </c>
      <c r="BU7" s="25">
        <v>130.99</v>
      </c>
      <c r="BV7" s="25">
        <v>65.39</v>
      </c>
      <c r="BW7" s="25">
        <v>65.37</v>
      </c>
      <c r="BX7" s="25">
        <v>68.11</v>
      </c>
      <c r="BY7" s="25">
        <v>67.23</v>
      </c>
      <c r="BZ7" s="25">
        <v>61.82</v>
      </c>
      <c r="CA7" s="25">
        <v>57.02</v>
      </c>
      <c r="CB7" s="25">
        <v>143.53</v>
      </c>
      <c r="CC7" s="25">
        <v>131.59</v>
      </c>
      <c r="CD7" s="25">
        <v>120.63</v>
      </c>
      <c r="CE7" s="25">
        <v>131.53</v>
      </c>
      <c r="CF7" s="25">
        <v>111.45</v>
      </c>
      <c r="CG7" s="25">
        <v>230.88</v>
      </c>
      <c r="CH7" s="25">
        <v>228.99</v>
      </c>
      <c r="CI7" s="25">
        <v>222.41</v>
      </c>
      <c r="CJ7" s="25">
        <v>228.21</v>
      </c>
      <c r="CK7" s="25">
        <v>246.9</v>
      </c>
      <c r="CL7" s="25">
        <v>273.68</v>
      </c>
      <c r="CM7" s="25">
        <v>70.569999999999993</v>
      </c>
      <c r="CN7" s="25">
        <v>70.569999999999993</v>
      </c>
      <c r="CO7" s="25">
        <v>70.569999999999993</v>
      </c>
      <c r="CP7" s="25">
        <v>70.569999999999993</v>
      </c>
      <c r="CQ7" s="25">
        <v>70.569999999999993</v>
      </c>
      <c r="CR7" s="25">
        <v>56.72</v>
      </c>
      <c r="CS7" s="25">
        <v>54.06</v>
      </c>
      <c r="CT7" s="25">
        <v>55.26</v>
      </c>
      <c r="CU7" s="25">
        <v>54.54</v>
      </c>
      <c r="CV7" s="25">
        <v>52.9</v>
      </c>
      <c r="CW7" s="25">
        <v>52.55</v>
      </c>
      <c r="CX7" s="25">
        <v>85.68</v>
      </c>
      <c r="CY7" s="25">
        <v>90.91</v>
      </c>
      <c r="CZ7" s="25">
        <v>97.9</v>
      </c>
      <c r="DA7" s="25">
        <v>98.25</v>
      </c>
      <c r="DB7" s="25">
        <v>98.18</v>
      </c>
      <c r="DC7" s="25">
        <v>90.04</v>
      </c>
      <c r="DD7" s="25">
        <v>90.11</v>
      </c>
      <c r="DE7" s="25">
        <v>90.52</v>
      </c>
      <c r="DF7" s="25">
        <v>90.3</v>
      </c>
      <c r="DG7" s="25">
        <v>90.3</v>
      </c>
      <c r="DH7" s="25">
        <v>87.3</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0.04</v>
      </c>
      <c r="EK7" s="25">
        <v>0.02</v>
      </c>
      <c r="EL7" s="25">
        <v>0.02</v>
      </c>
      <c r="EM7" s="25">
        <v>0.01</v>
      </c>
      <c r="EN7" s="25">
        <v>0.01</v>
      </c>
      <c r="EO7" s="25">
        <v>0.02</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2">
      <c r="B11">
        <v>4</v>
      </c>
      <c r="C11">
        <v>3</v>
      </c>
      <c r="D11">
        <v>2</v>
      </c>
      <c r="E11">
        <v>1</v>
      </c>
      <c r="F11">
        <v>0</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徳田 正喜</cp:lastModifiedBy>
  <cp:lastPrinted>2024-01-25T07:14:42Z</cp:lastPrinted>
  <dcterms:created xsi:type="dcterms:W3CDTF">2023-12-12T02:56:38Z</dcterms:created>
  <dcterms:modified xsi:type="dcterms:W3CDTF">2024-02-27T04:15:14Z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2024-02-20T06:42:10Z</vt:filetime>
  </property>
</Properties>
</file>