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1上水道\"/>
    </mc:Choice>
  </mc:AlternateContent>
  <xr:revisionPtr revIDLastSave="0" documentId="13_ncr:1_{D0B7388E-A394-4DD5-93C5-AE1DC3C76C92}" xr6:coauthVersionLast="47" xr6:coauthVersionMax="47" xr10:uidLastSave="{00000000-0000-0000-0000-000000000000}"/>
  <workbookProtection workbookAlgorithmName="SHA-512" workbookHashValue="Z/gekChn4Ih1McHag7w/eMcFGeZbtxEMSywPpnM6CRWw/I8bQh7oU4VzWS8jfnvinigcbqbF+XLVQiz23TNTGA==" workbookSaltValue="ae1HoNqBXVUy3vYSUsnLO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G85" i="4"/>
  <c r="BB10" i="4"/>
  <c r="AT10" i="4"/>
  <c r="AL10" i="4"/>
  <c r="I10" i="4"/>
  <c r="B10"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<sst xmlns="http://schemas.openxmlformats.org/spreadsheetml/2006/main" count="228" uniqueCount="113">
  <si>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</si>
  <si>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</si>
  <si>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</si>
  <si>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</si>
  <si>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</si>
  <si>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</si>
  <si>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</si>
  <si>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</si>
  <si>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</si>
  <si>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</si>
  <si>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</si>
  <si>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</si>
  <si>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</si>
  <si>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</si>
  <si>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</si>
  <si>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</si>
  <si>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</si>
  <si>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</si>
  <si>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</si>
  <si>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</si>
  <si>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</si>
  <si>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</si>
  <si>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</si>
  <si>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</si>
  <si>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</si>
  <si>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</si>
  <si>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</si>
  <si>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</si>
  <si>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</si>
  <si>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</si>
  <si>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</si>
  <si>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</si>
  <si>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</si>
  <si>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</si>
  <si>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</si>
  <si>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</si>
  <si>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</si>
  <si>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</si>
  <si>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</si>
  <si>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</si>
  <si>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</si>
  <si>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</si>
  <si>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</si>
  <si>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</si>
  <si>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</si>
  <si>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</si>
  <si>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</si>
  <si>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</si>
  <si>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</si>
  <si>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</si>
  <si>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</si>
  <si>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</si>
  <si>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</si>
  <si>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</si>
  <si>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</si>
  <si>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</si>
  <si>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</si>
  <si>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</si>
  <si>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</si>
  <si>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</si>
  <si>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</si>
  <si>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</si>
  <si>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</si>
  <si>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</si>
  <si>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</si>
  <si>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</si>
  <si>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</si>
  <si>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</si>
  <si>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</si>
  <si>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</si>
  <si>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</si>
  <si>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</si>
  <si>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</si>
  <si>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</si>
  <si>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</si>
  <si>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</si>
  <si>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</si>
  <si>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</si>
  <si>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</si>
  <si>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</si>
  <si>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</si>
  <si>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</si>
  <si>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</si>
  <si>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</si>
  <si>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</si>
  <si>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</si>
  <si>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</si>
  <si>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</si>
  <si>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</si>
  <si>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</si>
  <si>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</si>
  <si>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</si>
  <si>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</si>
  <si>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</si>
  <si>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</si>
  <si>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</si>
  <si>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</si>
  <si>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</si>
  <si>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</si>
  <si>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</si>
  <si>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</si>
  <si>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</si>
  <si>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</si>
  <si>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</si>
  <si>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</si>
  <si>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</si>
  <si>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</si>
  <si>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</si>
  <si>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</si>
  <si>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</si>
  <si>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水道事業における経営状況は、経営の健全性・効率性を比較分析すると、【有収率】を除く大部分の項目において、全国平均値や類似団体平均値より高い水準が保たれていると言えるため、数値的には問題なく健全性が保たれている状態といえる。
　しかし、高度経済成長期に集中的に整備してきた管路等に係る更新時期が近づいていることに加え、既に法定耐用年数を超過した老朽管路も増加している。
　これらの状況を踏まえ、財政面と投資面の均衡が図れる将来の水道事業を見据えた計画の必要性の認識をし、平成28年11月に策定して、令和4年3月に見直した「高原町水道事業経営戦略」において、令和12年度までの中長期的な経営方針を定めている。
　アセットマネジメントの理念により継続的かつ計画的な管路及び施設の更新を実施することで、更なる経営の健全性を確保し、今後とも良質な水道水を安定的に供給していく。</t>
    <phoneticPr fontId="4"/>
  </si>
  <si>
    <r>
      <t xml:space="preserve"> 【有形固定資産減価償却率】については、平成30年度から類似団体平均値を上回っており、老朽化の進む償却資産の更新に係る投資計画を実施していかなければならないと考える。
　管路については、【管路経年化率】のとおり、全国平均値、</t>
    </r>
    <r>
      <rPr>
        <sz val="11"/>
        <color rgb="FFFF0000"/>
        <rFont val="ＭＳ ゴシック"/>
        <family val="3"/>
        <charset val="128"/>
      </rPr>
      <t>類似団体平均値より高い数値を示しており</t>
    </r>
    <r>
      <rPr>
        <sz val="11"/>
        <color theme="1"/>
        <rFont val="ＭＳ ゴシック"/>
        <family val="3"/>
        <charset val="128"/>
      </rPr>
      <t>、法定耐用年数を経過した割合が年々増加している傾向にあるため計画的にな更新を図る必要がある。
　また、【管路更新率】については、類似団体平均、全国平均値を超えている。引き続き、既設管路の更新に予算を傾斜配分して、計画的に工事を進める必要性がある。</t>
    </r>
    <rPh sb="123" eb="125">
      <t>スウチ</t>
    </rPh>
    <rPh sb="126" eb="127">
      <t>シメ</t>
    </rPh>
    <rPh sb="202" eb="204">
      <t>ゼンコク</t>
    </rPh>
    <rPh sb="204" eb="207">
      <t>ヘイキンチ</t>
    </rPh>
    <phoneticPr fontId="4"/>
  </si>
  <si>
    <r>
      <t xml:space="preserve"> 【経常収支比率】について、令和4年度は、機構改革により人件費の減少があったものの、台風14号の影響による大規模断水をうけて水道料金の減免を行ったことによる給水収益の大幅減、修繕料の増により前年度より比率は下がったが、毎年度100％を超えていることから、問題ないと考える。</t>
    </r>
    <r>
      <rPr>
        <sz val="10"/>
        <color rgb="FFFF0000"/>
        <rFont val="ＭＳ ゴシック"/>
        <family val="3"/>
        <charset val="128"/>
      </rPr>
      <t xml:space="preserve">
</t>
    </r>
    <r>
      <rPr>
        <sz val="10"/>
        <color theme="1"/>
        <rFont val="ＭＳ ゴシック"/>
        <family val="3"/>
        <charset val="128"/>
      </rPr>
      <t xml:space="preserve"> 【累積欠損金比率】は0％であるため、経営の健全性に問題はない。</t>
    </r>
    <r>
      <rPr>
        <sz val="10"/>
        <color rgb="FFFF0000"/>
        <rFont val="ＭＳ ゴシック"/>
        <family val="3"/>
        <charset val="128"/>
      </rPr>
      <t xml:space="preserve">
</t>
    </r>
    <r>
      <rPr>
        <sz val="10"/>
        <color theme="1"/>
        <rFont val="ＭＳ ゴシック"/>
        <family val="3"/>
        <charset val="128"/>
      </rPr>
      <t xml:space="preserve"> 【流動比率】については、全国平均値を上回っていること、令和2年度が企業債償還のピークであり流動負債は減少する見込みであることから経営の健全性が見て取れる。</t>
    </r>
    <r>
      <rPr>
        <sz val="10"/>
        <color rgb="FFFF0000"/>
        <rFont val="ＭＳ ゴシック"/>
        <family val="3"/>
        <charset val="128"/>
      </rPr>
      <t xml:space="preserve">
</t>
    </r>
    <r>
      <rPr>
        <sz val="10"/>
        <color theme="1"/>
        <rFont val="ＭＳ ゴシック"/>
        <family val="3"/>
        <charset val="128"/>
      </rPr>
      <t xml:space="preserve"> 【企業債残高対給水収益比率】については、全国平均値からすると残高の規模が大きいが、将来の企業債借入れ及び償還の推移を予測していくと企業債残高が年々減少していくと考えているため、中長期的な観点から現在の数値で問題ないと考える。</t>
    </r>
    <r>
      <rPr>
        <sz val="10"/>
        <color rgb="FFFF0000"/>
        <rFont val="ＭＳ ゴシック"/>
        <family val="3"/>
        <charset val="128"/>
      </rPr>
      <t xml:space="preserve">
</t>
    </r>
    <r>
      <rPr>
        <sz val="10"/>
        <color theme="1"/>
        <rFont val="ＭＳ ゴシック"/>
        <family val="3"/>
        <charset val="128"/>
      </rPr>
      <t xml:space="preserve"> 【料金回収率、給水原価】については、毎年同程度の推移にて経営が保たれており、類似団体平均値と比較しても経営が健全であると判断できる。</t>
    </r>
    <r>
      <rPr>
        <sz val="10"/>
        <color rgb="FFFF0000"/>
        <rFont val="ＭＳ ゴシック"/>
        <family val="3"/>
        <charset val="128"/>
      </rPr>
      <t xml:space="preserve">
 </t>
    </r>
    <r>
      <rPr>
        <sz val="10"/>
        <color theme="1"/>
        <rFont val="ＭＳ ゴシック"/>
        <family val="3"/>
        <charset val="128"/>
      </rPr>
      <t>【施設利用率】についても平均値より大きく上回っていることから、本町の施設利用状況や規模は適正であるといえる。
　しかし、【有収率】については、台風14号の被害や令和</t>
    </r>
    <r>
      <rPr>
        <sz val="10"/>
        <color rgb="FFFF0000"/>
        <rFont val="ＭＳ ゴシック"/>
        <family val="3"/>
        <charset val="128"/>
      </rPr>
      <t>5</t>
    </r>
    <r>
      <rPr>
        <sz val="10"/>
        <color theme="1"/>
        <rFont val="ＭＳ ゴシック"/>
        <family val="3"/>
        <charset val="128"/>
      </rPr>
      <t>年1月の大寒波等の影響により、大きく比率が減少しており、類似団体や全国平均と比較しても改善の必要性があることから、漏水調査の結果に基づき管路の更新を進め、対応していく必要がある。</t>
    </r>
    <rPh sb="21" eb="23">
      <t>キコウ</t>
    </rPh>
    <rPh sb="23" eb="25">
      <t>カイカク</t>
    </rPh>
    <rPh sb="28" eb="31">
      <t>ジンケンヒ</t>
    </rPh>
    <rPh sb="32" eb="34">
      <t>ゲンショウ</t>
    </rPh>
    <rPh sb="42" eb="44">
      <t>タイフウ</t>
    </rPh>
    <rPh sb="46" eb="47">
      <t>ゴウ</t>
    </rPh>
    <rPh sb="48" eb="50">
      <t>エイキョウ</t>
    </rPh>
    <rPh sb="53" eb="56">
      <t>ダイキボ</t>
    </rPh>
    <rPh sb="56" eb="58">
      <t>ダンスイ</t>
    </rPh>
    <rPh sb="62" eb="64">
      <t>スイドウ</t>
    </rPh>
    <rPh sb="64" eb="66">
      <t>リョウキン</t>
    </rPh>
    <rPh sb="67" eb="69">
      <t>ゲンメン</t>
    </rPh>
    <rPh sb="70" eb="71">
      <t>オコナ</t>
    </rPh>
    <rPh sb="83" eb="85">
      <t>オオハバ</t>
    </rPh>
    <rPh sb="87" eb="89">
      <t>シュウゼン</t>
    </rPh>
    <rPh sb="89" eb="90">
      <t>リョウ</t>
    </rPh>
    <rPh sb="91" eb="92">
      <t>ゾウ</t>
    </rPh>
    <rPh sb="503" eb="505">
      <t>タイフウ</t>
    </rPh>
    <rPh sb="507" eb="508">
      <t>ゴウ</t>
    </rPh>
    <rPh sb="509" eb="511">
      <t>ヒガイ</t>
    </rPh>
    <rPh sb="512" eb="514">
      <t>レイワ</t>
    </rPh>
    <rPh sb="515" eb="516">
      <t>ネン</t>
    </rPh>
    <rPh sb="517" eb="518">
      <t>ガツ</t>
    </rPh>
    <rPh sb="519" eb="522">
      <t>ダイカンパ</t>
    </rPh>
    <rPh sb="522" eb="523">
      <t>トウ</t>
    </rPh>
    <rPh sb="524" eb="526">
      <t>エイキョウ</t>
    </rPh>
    <rPh sb="530" eb="531">
      <t>オオ</t>
    </rPh>
    <rPh sb="533" eb="535">
      <t>ヒリツ</t>
    </rPh>
    <rPh sb="536" eb="53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</si>
</sst>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1"/>
      <color rgb="FFFF000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0.38</c:v>
                </c:pt>
                <c:pt idx="2">
                  <c:v>0.33</c:v>
                </c:pt>
                <c:pt idx="3">
                  <c:v>0.68</c:v>
                </c:pt>
                <c:pt idx="4">
                  <c:v>0.87</c:v>
                </c:pt>
              </c:numCache>
            </c:numRef>
          </c:val>
          <c:extLst>
            <c:ext xmlns:c16="http://schemas.microsoft.com/office/drawing/2014/chart" uri="{C3380CC4-5D6E-409C-BE32-E72D297353CC}">
              <c16:uniqueId val="{00000000-8C0A-4A63-B5B3-F0ADE143A6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8C0A-4A63-B5B3-F0ADE143A6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66.819999999999993</c:v>
                </c:pt>
                <c:pt idx="1">
                  <c:v>64.66</c:v>
                </c:pt>
                <c:pt idx="2">
                  <c:v>66.34</c:v>
                </c:pt>
                <c:pt idx="3">
                  <c:v>65.27</c:v>
                </c:pt>
                <c:pt idx="4">
                  <c:v>67.239999999999995</c:v>
                </c:pt>
              </c:numCache>
            </c:numRef>
          </c:val>
          <c:extLst>
            <c:ext xmlns:c16="http://schemas.microsoft.com/office/drawing/2014/chart" uri="{C3380CC4-5D6E-409C-BE32-E72D297353CC}">
              <c16:uniqueId val="{00000000-AF99-4217-9B63-54B11933A2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AF99-4217-9B63-54B11933A2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76.61</c:v>
                </c:pt>
                <c:pt idx="1">
                  <c:v>76.63</c:v>
                </c:pt>
                <c:pt idx="2">
                  <c:v>76.16</c:v>
                </c:pt>
                <c:pt idx="3">
                  <c:v>76.36</c:v>
                </c:pt>
                <c:pt idx="4">
                  <c:v>72.7</c:v>
                </c:pt>
              </c:numCache>
            </c:numRef>
          </c:val>
          <c:extLst>
            <c:ext xmlns:c16="http://schemas.microsoft.com/office/drawing/2014/chart" uri="{C3380CC4-5D6E-409C-BE32-E72D297353CC}">
              <c16:uniqueId val="{00000000-8DA9-4BA9-8404-92FBA4C859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8DA9-4BA9-8404-92FBA4C859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108.38</c:v>
                </c:pt>
                <c:pt idx="1">
                  <c:v>107.43</c:v>
                </c:pt>
                <c:pt idx="2">
                  <c:v>113.18</c:v>
                </c:pt>
                <c:pt idx="3">
                  <c:v>108.88</c:v>
                </c:pt>
                <c:pt idx="4">
                  <c:v>102.3</c:v>
                </c:pt>
              </c:numCache>
            </c:numRef>
          </c:val>
          <c:extLst>
            <c:ext xmlns:c16="http://schemas.microsoft.com/office/drawing/2014/chart" uri="{C3380CC4-5D6E-409C-BE32-E72D297353CC}">
              <c16:uniqueId val="{00000000-2E71-4B26-9A66-7873E15DE9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E71-4B26-9A66-7873E15DE9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46.12</c:v>
                </c:pt>
                <c:pt idx="1">
                  <c:v>47.91</c:v>
                </c:pt>
                <c:pt idx="2">
                  <c:v>49.7</c:v>
                </c:pt>
                <c:pt idx="3">
                  <c:v>51.43</c:v>
                </c:pt>
                <c:pt idx="4">
                  <c:v>52.98</c:v>
                </c:pt>
              </c:numCache>
            </c:numRef>
          </c:val>
          <c:extLst>
            <c:ext xmlns:c16="http://schemas.microsoft.com/office/drawing/2014/chart" uri="{C3380CC4-5D6E-409C-BE32-E72D297353CC}">
              <c16:uniqueId val="{00000000-8A9B-4019-884D-C67490C349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8A9B-4019-884D-C67490C349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13.56</c:v>
                </c:pt>
                <c:pt idx="1">
                  <c:v>15.07</c:v>
                </c:pt>
                <c:pt idx="2">
                  <c:v>16.670000000000002</c:v>
                </c:pt>
                <c:pt idx="3">
                  <c:v>20.239999999999998</c:v>
                </c:pt>
                <c:pt idx="4">
                  <c:v>24.15</c:v>
                </c:pt>
              </c:numCache>
            </c:numRef>
          </c:val>
          <c:extLst>
            <c:ext xmlns:c16="http://schemas.microsoft.com/office/drawing/2014/chart" uri="{C3380CC4-5D6E-409C-BE32-E72D297353CC}">
              <c16:uniqueId val="{00000000-EA8B-4C88-B8DB-5EA6B14252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EA8B-4C88-B8DB-5EA6B14252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F-4E21-BF5E-C3DC96F758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668F-4E21-BF5E-C3DC96F758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366.01</c:v>
                </c:pt>
                <c:pt idx="1">
                  <c:v>345.96</c:v>
                </c:pt>
                <c:pt idx="2">
                  <c:v>296.67</c:v>
                </c:pt>
                <c:pt idx="3">
                  <c:v>388.72</c:v>
                </c:pt>
                <c:pt idx="4">
                  <c:v>368.81</c:v>
                </c:pt>
              </c:numCache>
            </c:numRef>
          </c:val>
          <c:extLst>
            <c:ext xmlns:c16="http://schemas.microsoft.com/office/drawing/2014/chart" uri="{C3380CC4-5D6E-409C-BE32-E72D297353CC}">
              <c16:uniqueId val="{00000000-CB82-4D72-878D-B1AB569BFC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B82-4D72-878D-B1AB569BFC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501.72</c:v>
                </c:pt>
                <c:pt idx="1">
                  <c:v>495.6</c:v>
                </c:pt>
                <c:pt idx="2">
                  <c:v>463.48</c:v>
                </c:pt>
                <c:pt idx="3">
                  <c:v>445.75</c:v>
                </c:pt>
                <c:pt idx="4">
                  <c:v>449.5</c:v>
                </c:pt>
              </c:numCache>
            </c:numRef>
          </c:val>
          <c:extLst>
            <c:ext xmlns:c16="http://schemas.microsoft.com/office/drawing/2014/chart" uri="{C3380CC4-5D6E-409C-BE32-E72D297353CC}">
              <c16:uniqueId val="{00000000-BA6B-492A-AEDB-63F5F79387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A6B-492A-AEDB-63F5F79387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107.79</c:v>
                </c:pt>
                <c:pt idx="1">
                  <c:v>106.69</c:v>
                </c:pt>
                <c:pt idx="2">
                  <c:v>113.01</c:v>
                </c:pt>
                <c:pt idx="3">
                  <c:v>108.4</c:v>
                </c:pt>
                <c:pt idx="4">
                  <c:v>97.27</c:v>
                </c:pt>
              </c:numCache>
            </c:numRef>
          </c:val>
          <c:extLst>
            <c:ext xmlns:c16="http://schemas.microsoft.com/office/drawing/2014/chart" uri="{C3380CC4-5D6E-409C-BE32-E72D297353CC}">
              <c16:uniqueId val="{00000000-01E9-4889-AE06-78EBB81B05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01E9-4889-AE06-78EBB81B05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129.09</c:v>
                </c:pt>
                <c:pt idx="1">
                  <c:v>130.5</c:v>
                </c:pt>
                <c:pt idx="2">
                  <c:v>123.29</c:v>
                </c:pt>
                <c:pt idx="3">
                  <c:v>128.75</c:v>
                </c:pt>
                <c:pt idx="4">
                  <c:v>138.16</c:v>
                </c:pt>
              </c:numCache>
            </c:numRef>
          </c:val>
          <c:extLst>
            <c:ext xmlns:c16="http://schemas.microsoft.com/office/drawing/2014/chart" uri="{C3380CC4-5D6E-409C-BE32-E72D297353CC}">
              <c16:uniqueId val="{00000000-968C-4379-AD06-0F40928A8D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968C-4379-AD06-0F40928A8D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CG36" sqref="CG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高原町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8838</v>
      </c>
      <c r="AM8" s="69"/>
      <c r="AN8" s="69"/>
      <c r="AO8" s="69"/>
      <c r="AP8" s="69"/>
      <c r="AQ8" s="69"/>
      <c r="AR8" s="69"/>
      <c r="AS8" s="69"/>
      <c r="AT8" s="37">
        <f>データ!$S$6</f>
        <v>85.39</v>
      </c>
      <c r="AU8" s="38"/>
      <c r="AV8" s="38"/>
      <c r="AW8" s="38"/>
      <c r="AX8" s="38"/>
      <c r="AY8" s="38"/>
      <c r="AZ8" s="38"/>
      <c r="BA8" s="38"/>
      <c r="BB8" s="58">
        <f>データ!$T$6</f>
        <v>103.5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63.37</v>
      </c>
      <c r="J10" s="38"/>
      <c r="K10" s="38"/>
      <c r="L10" s="38"/>
      <c r="M10" s="38"/>
      <c r="N10" s="38"/>
      <c r="O10" s="68"/>
      <c r="P10" s="58">
        <f>データ!$P$6</f>
        <v>99.28</v>
      </c>
      <c r="Q10" s="58"/>
      <c r="R10" s="58"/>
      <c r="S10" s="58"/>
      <c r="T10" s="58"/>
      <c r="U10" s="58"/>
      <c r="V10" s="58"/>
      <c r="W10" s="69">
        <f>データ!$Q$6</f>
        <v>2893</v>
      </c>
      <c r="X10" s="69"/>
      <c r="Y10" s="69"/>
      <c r="Z10" s="69"/>
      <c r="AA10" s="69"/>
      <c r="AB10" s="69"/>
      <c r="AC10" s="69"/>
      <c r="AD10" s="2"/>
      <c r="AE10" s="2"/>
      <c r="AF10" s="2"/>
      <c r="AG10" s="2"/>
      <c r="AH10" s="2"/>
      <c r="AI10" s="2"/>
      <c r="AJ10" s="2"/>
      <c r="AK10" s="2"/>
      <c r="AL10" s="69">
        <f>データ!$U$6</f>
        <v>8674</v>
      </c>
      <c r="AM10" s="69"/>
      <c r="AN10" s="69"/>
      <c r="AO10" s="69"/>
      <c r="AP10" s="69"/>
      <c r="AQ10" s="69"/>
      <c r="AR10" s="69"/>
      <c r="AS10" s="69"/>
      <c r="AT10" s="37">
        <f>データ!$V$6</f>
        <v>51.6</v>
      </c>
      <c r="AU10" s="38"/>
      <c r="AV10" s="38"/>
      <c r="AW10" s="38"/>
      <c r="AX10" s="38"/>
      <c r="AY10" s="38"/>
      <c r="AZ10" s="38"/>
      <c r="BA10" s="38"/>
      <c r="BB10" s="58">
        <f>データ!$W$6</f>
        <v>168.1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2" t="s">
        <v>112</v>
      </c>
      <c r="BM16" s="53"/>
      <c r="BN16" s="53"/>
      <c r="BO16" s="53"/>
      <c r="BP16" s="53"/>
      <c r="BQ16" s="53"/>
      <c r="BR16" s="53"/>
      <c r="BS16" s="53"/>
      <c r="BT16" s="53"/>
      <c r="BU16" s="53"/>
      <c r="BV16" s="53"/>
      <c r="BW16" s="53"/>
      <c r="BX16" s="53"/>
      <c r="BY16" s="53"/>
      <c r="BZ16" s="5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2"/>
      <c r="BM17" s="53"/>
      <c r="BN17" s="53"/>
      <c r="BO17" s="53"/>
      <c r="BP17" s="53"/>
      <c r="BQ17" s="53"/>
      <c r="BR17" s="53"/>
      <c r="BS17" s="53"/>
      <c r="BT17" s="53"/>
      <c r="BU17" s="53"/>
      <c r="BV17" s="53"/>
      <c r="BW17" s="53"/>
      <c r="BX17" s="53"/>
      <c r="BY17" s="53"/>
      <c r="BZ17" s="5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2"/>
      <c r="BM18" s="53"/>
      <c r="BN18" s="53"/>
      <c r="BO18" s="53"/>
      <c r="BP18" s="53"/>
      <c r="BQ18" s="53"/>
      <c r="BR18" s="53"/>
      <c r="BS18" s="53"/>
      <c r="BT18" s="53"/>
      <c r="BU18" s="53"/>
      <c r="BV18" s="53"/>
      <c r="BW18" s="53"/>
      <c r="BX18" s="53"/>
      <c r="BY18" s="53"/>
      <c r="BZ18" s="5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2"/>
      <c r="BM19" s="53"/>
      <c r="BN19" s="53"/>
      <c r="BO19" s="53"/>
      <c r="BP19" s="53"/>
      <c r="BQ19" s="53"/>
      <c r="BR19" s="53"/>
      <c r="BS19" s="53"/>
      <c r="BT19" s="53"/>
      <c r="BU19" s="53"/>
      <c r="BV19" s="53"/>
      <c r="BW19" s="53"/>
      <c r="BX19" s="53"/>
      <c r="BY19" s="53"/>
      <c r="BZ19" s="5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2"/>
      <c r="BM20" s="53"/>
      <c r="BN20" s="53"/>
      <c r="BO20" s="53"/>
      <c r="BP20" s="53"/>
      <c r="BQ20" s="53"/>
      <c r="BR20" s="53"/>
      <c r="BS20" s="53"/>
      <c r="BT20" s="53"/>
      <c r="BU20" s="53"/>
      <c r="BV20" s="53"/>
      <c r="BW20" s="53"/>
      <c r="BX20" s="53"/>
      <c r="BY20" s="53"/>
      <c r="BZ20" s="5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2"/>
      <c r="BM21" s="53"/>
      <c r="BN21" s="53"/>
      <c r="BO21" s="53"/>
      <c r="BP21" s="53"/>
      <c r="BQ21" s="53"/>
      <c r="BR21" s="53"/>
      <c r="BS21" s="53"/>
      <c r="BT21" s="53"/>
      <c r="BU21" s="53"/>
      <c r="BV21" s="53"/>
      <c r="BW21" s="53"/>
      <c r="BX21" s="53"/>
      <c r="BY21" s="53"/>
      <c r="BZ21" s="5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2"/>
      <c r="BM22" s="53"/>
      <c r="BN22" s="53"/>
      <c r="BO22" s="53"/>
      <c r="BP22" s="53"/>
      <c r="BQ22" s="53"/>
      <c r="BR22" s="53"/>
      <c r="BS22" s="53"/>
      <c r="BT22" s="53"/>
      <c r="BU22" s="53"/>
      <c r="BV22" s="53"/>
      <c r="BW22" s="53"/>
      <c r="BX22" s="53"/>
      <c r="BY22" s="53"/>
      <c r="BZ22" s="5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2"/>
      <c r="BM23" s="53"/>
      <c r="BN23" s="53"/>
      <c r="BO23" s="53"/>
      <c r="BP23" s="53"/>
      <c r="BQ23" s="53"/>
      <c r="BR23" s="53"/>
      <c r="BS23" s="53"/>
      <c r="BT23" s="53"/>
      <c r="BU23" s="53"/>
      <c r="BV23" s="53"/>
      <c r="BW23" s="53"/>
      <c r="BX23" s="53"/>
      <c r="BY23" s="53"/>
      <c r="BZ23" s="5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2"/>
      <c r="BM24" s="53"/>
      <c r="BN24" s="53"/>
      <c r="BO24" s="53"/>
      <c r="BP24" s="53"/>
      <c r="BQ24" s="53"/>
      <c r="BR24" s="53"/>
      <c r="BS24" s="53"/>
      <c r="BT24" s="53"/>
      <c r="BU24" s="53"/>
      <c r="BV24" s="53"/>
      <c r="BW24" s="53"/>
      <c r="BX24" s="53"/>
      <c r="BY24" s="53"/>
      <c r="BZ24" s="5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2"/>
      <c r="BM25" s="53"/>
      <c r="BN25" s="53"/>
      <c r="BO25" s="53"/>
      <c r="BP25" s="53"/>
      <c r="BQ25" s="53"/>
      <c r="BR25" s="53"/>
      <c r="BS25" s="53"/>
      <c r="BT25" s="53"/>
      <c r="BU25" s="53"/>
      <c r="BV25" s="53"/>
      <c r="BW25" s="53"/>
      <c r="BX25" s="53"/>
      <c r="BY25" s="53"/>
      <c r="BZ25" s="5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2"/>
      <c r="BM26" s="53"/>
      <c r="BN26" s="53"/>
      <c r="BO26" s="53"/>
      <c r="BP26" s="53"/>
      <c r="BQ26" s="53"/>
      <c r="BR26" s="53"/>
      <c r="BS26" s="53"/>
      <c r="BT26" s="53"/>
      <c r="BU26" s="53"/>
      <c r="BV26" s="53"/>
      <c r="BW26" s="53"/>
      <c r="BX26" s="53"/>
      <c r="BY26" s="53"/>
      <c r="BZ26" s="5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2"/>
      <c r="BM27" s="53"/>
      <c r="BN27" s="53"/>
      <c r="BO27" s="53"/>
      <c r="BP27" s="53"/>
      <c r="BQ27" s="53"/>
      <c r="BR27" s="53"/>
      <c r="BS27" s="53"/>
      <c r="BT27" s="53"/>
      <c r="BU27" s="53"/>
      <c r="BV27" s="53"/>
      <c r="BW27" s="53"/>
      <c r="BX27" s="53"/>
      <c r="BY27" s="53"/>
      <c r="BZ27" s="5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2"/>
      <c r="BM28" s="53"/>
      <c r="BN28" s="53"/>
      <c r="BO28" s="53"/>
      <c r="BP28" s="53"/>
      <c r="BQ28" s="53"/>
      <c r="BR28" s="53"/>
      <c r="BS28" s="53"/>
      <c r="BT28" s="53"/>
      <c r="BU28" s="53"/>
      <c r="BV28" s="53"/>
      <c r="BW28" s="53"/>
      <c r="BX28" s="53"/>
      <c r="BY28" s="53"/>
      <c r="BZ28" s="5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2"/>
      <c r="BM29" s="53"/>
      <c r="BN29" s="53"/>
      <c r="BO29" s="53"/>
      <c r="BP29" s="53"/>
      <c r="BQ29" s="53"/>
      <c r="BR29" s="53"/>
      <c r="BS29" s="53"/>
      <c r="BT29" s="53"/>
      <c r="BU29" s="53"/>
      <c r="BV29" s="53"/>
      <c r="BW29" s="53"/>
      <c r="BX29" s="53"/>
      <c r="BY29" s="53"/>
      <c r="BZ29" s="5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2"/>
      <c r="BM30" s="53"/>
      <c r="BN30" s="53"/>
      <c r="BO30" s="53"/>
      <c r="BP30" s="53"/>
      <c r="BQ30" s="53"/>
      <c r="BR30" s="53"/>
      <c r="BS30" s="53"/>
      <c r="BT30" s="53"/>
      <c r="BU30" s="53"/>
      <c r="BV30" s="53"/>
      <c r="BW30" s="53"/>
      <c r="BX30" s="53"/>
      <c r="BY30" s="53"/>
      <c r="BZ30" s="5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2"/>
      <c r="BM31" s="53"/>
      <c r="BN31" s="53"/>
      <c r="BO31" s="53"/>
      <c r="BP31" s="53"/>
      <c r="BQ31" s="53"/>
      <c r="BR31" s="53"/>
      <c r="BS31" s="53"/>
      <c r="BT31" s="53"/>
      <c r="BU31" s="53"/>
      <c r="BV31" s="53"/>
      <c r="BW31" s="53"/>
      <c r="BX31" s="53"/>
      <c r="BY31" s="53"/>
      <c r="BZ31" s="5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2"/>
      <c r="BM32" s="53"/>
      <c r="BN32" s="53"/>
      <c r="BO32" s="53"/>
      <c r="BP32" s="53"/>
      <c r="BQ32" s="53"/>
      <c r="BR32" s="53"/>
      <c r="BS32" s="53"/>
      <c r="BT32" s="53"/>
      <c r="BU32" s="53"/>
      <c r="BV32" s="53"/>
      <c r="BW32" s="53"/>
      <c r="BX32" s="53"/>
      <c r="BY32" s="53"/>
      <c r="BZ32" s="5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2"/>
      <c r="BM33" s="53"/>
      <c r="BN33" s="53"/>
      <c r="BO33" s="53"/>
      <c r="BP33" s="53"/>
      <c r="BQ33" s="53"/>
      <c r="BR33" s="53"/>
      <c r="BS33" s="53"/>
      <c r="BT33" s="53"/>
      <c r="BU33" s="53"/>
      <c r="BV33" s="53"/>
      <c r="BW33" s="53"/>
      <c r="BX33" s="53"/>
      <c r="BY33" s="53"/>
      <c r="BZ33" s="5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2"/>
      <c r="BM34" s="53"/>
      <c r="BN34" s="53"/>
      <c r="BO34" s="53"/>
      <c r="BP34" s="53"/>
      <c r="BQ34" s="53"/>
      <c r="BR34" s="53"/>
      <c r="BS34" s="53"/>
      <c r="BT34" s="53"/>
      <c r="BU34" s="53"/>
      <c r="BV34" s="53"/>
      <c r="BW34" s="53"/>
      <c r="BX34" s="53"/>
      <c r="BY34" s="53"/>
      <c r="BZ34" s="5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2"/>
      <c r="BM35" s="53"/>
      <c r="BN35" s="53"/>
      <c r="BO35" s="53"/>
      <c r="BP35" s="53"/>
      <c r="BQ35" s="53"/>
      <c r="BR35" s="53"/>
      <c r="BS35" s="53"/>
      <c r="BT35" s="53"/>
      <c r="BU35" s="53"/>
      <c r="BV35" s="53"/>
      <c r="BW35" s="53"/>
      <c r="BX35" s="53"/>
      <c r="BY35" s="53"/>
      <c r="BZ35" s="5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2"/>
      <c r="BM36" s="53"/>
      <c r="BN36" s="53"/>
      <c r="BO36" s="53"/>
      <c r="BP36" s="53"/>
      <c r="BQ36" s="53"/>
      <c r="BR36" s="53"/>
      <c r="BS36" s="53"/>
      <c r="BT36" s="53"/>
      <c r="BU36" s="53"/>
      <c r="BV36" s="53"/>
      <c r="BW36" s="53"/>
      <c r="BX36" s="53"/>
      <c r="BY36" s="53"/>
      <c r="BZ36" s="5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2"/>
      <c r="BM37" s="53"/>
      <c r="BN37" s="53"/>
      <c r="BO37" s="53"/>
      <c r="BP37" s="53"/>
      <c r="BQ37" s="53"/>
      <c r="BR37" s="53"/>
      <c r="BS37" s="53"/>
      <c r="BT37" s="53"/>
      <c r="BU37" s="53"/>
      <c r="BV37" s="53"/>
      <c r="BW37" s="53"/>
      <c r="BX37" s="53"/>
      <c r="BY37" s="53"/>
      <c r="BZ37" s="5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2"/>
      <c r="BM38" s="53"/>
      <c r="BN38" s="53"/>
      <c r="BO38" s="53"/>
      <c r="BP38" s="53"/>
      <c r="BQ38" s="53"/>
      <c r="BR38" s="53"/>
      <c r="BS38" s="53"/>
      <c r="BT38" s="53"/>
      <c r="BU38" s="53"/>
      <c r="BV38" s="53"/>
      <c r="BW38" s="53"/>
      <c r="BX38" s="53"/>
      <c r="BY38" s="53"/>
      <c r="BZ38" s="5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2"/>
      <c r="BM39" s="53"/>
      <c r="BN39" s="53"/>
      <c r="BO39" s="53"/>
      <c r="BP39" s="53"/>
      <c r="BQ39" s="53"/>
      <c r="BR39" s="53"/>
      <c r="BS39" s="53"/>
      <c r="BT39" s="53"/>
      <c r="BU39" s="53"/>
      <c r="BV39" s="53"/>
      <c r="BW39" s="53"/>
      <c r="BX39" s="53"/>
      <c r="BY39" s="53"/>
      <c r="BZ39" s="5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2"/>
      <c r="BM40" s="53"/>
      <c r="BN40" s="53"/>
      <c r="BO40" s="53"/>
      <c r="BP40" s="53"/>
      <c r="BQ40" s="53"/>
      <c r="BR40" s="53"/>
      <c r="BS40" s="53"/>
      <c r="BT40" s="53"/>
      <c r="BU40" s="53"/>
      <c r="BV40" s="53"/>
      <c r="BW40" s="53"/>
      <c r="BX40" s="53"/>
      <c r="BY40" s="53"/>
      <c r="BZ40" s="5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2"/>
      <c r="BM41" s="53"/>
      <c r="BN41" s="53"/>
      <c r="BO41" s="53"/>
      <c r="BP41" s="53"/>
      <c r="BQ41" s="53"/>
      <c r="BR41" s="53"/>
      <c r="BS41" s="53"/>
      <c r="BT41" s="53"/>
      <c r="BU41" s="53"/>
      <c r="BV41" s="53"/>
      <c r="BW41" s="53"/>
      <c r="BX41" s="53"/>
      <c r="BY41" s="53"/>
      <c r="BZ41" s="5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2"/>
      <c r="BM42" s="53"/>
      <c r="BN42" s="53"/>
      <c r="BO42" s="53"/>
      <c r="BP42" s="53"/>
      <c r="BQ42" s="53"/>
      <c r="BR42" s="53"/>
      <c r="BS42" s="53"/>
      <c r="BT42" s="53"/>
      <c r="BU42" s="53"/>
      <c r="BV42" s="53"/>
      <c r="BW42" s="53"/>
      <c r="BX42" s="53"/>
      <c r="BY42" s="53"/>
      <c r="BZ42" s="5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2"/>
      <c r="BM43" s="53"/>
      <c r="BN43" s="53"/>
      <c r="BO43" s="53"/>
      <c r="BP43" s="53"/>
      <c r="BQ43" s="53"/>
      <c r="BR43" s="53"/>
      <c r="BS43" s="53"/>
      <c r="BT43" s="53"/>
      <c r="BU43" s="53"/>
      <c r="BV43" s="53"/>
      <c r="BW43" s="53"/>
      <c r="BX43" s="53"/>
      <c r="BY43" s="53"/>
      <c r="BZ43" s="5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2"/>
      <c r="BM44" s="53"/>
      <c r="BN44" s="53"/>
      <c r="BO44" s="53"/>
      <c r="BP44" s="53"/>
      <c r="BQ44" s="53"/>
      <c r="BR44" s="53"/>
      <c r="BS44" s="53"/>
      <c r="BT44" s="53"/>
      <c r="BU44" s="53"/>
      <c r="BV44" s="53"/>
      <c r="BW44" s="53"/>
      <c r="BX44" s="53"/>
      <c r="BY44" s="53"/>
      <c r="BZ44" s="5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110</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6edceYlpMQEt4DEyEUnGDal8s0/2qukGpg767+Rija6W6P6oCNoc3jRQEoCECkt18TyZmSfN+9OsQ099S8rgg==" saltValue="0vxxVelSG3HBIm/YoDuQ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453617</v>
      </c>
      <c r="D6" s="20">
        <f t="shared" si="3"/>
        <v>46</v>
      </c>
      <c r="E6" s="20">
        <f t="shared" si="3"/>
        <v>1</v>
      </c>
      <c r="F6" s="20">
        <f t="shared" si="3"/>
        <v>0</v>
      </c>
      <c r="G6" s="20">
        <f t="shared" si="3"/>
        <v>1</v>
      </c>
      <c r="H6" s="20" t="str">
        <f t="shared" si="3"/>
        <v>宮崎県　高原町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63.37</v>
      </c>
      <c r="P6" s="21">
        <f t="shared" si="3"/>
        <v>99.28</v>
      </c>
      <c r="Q6" s="21">
        <f t="shared" si="3"/>
        <v>2893</v>
      </c>
      <c r="R6" s="21">
        <f t="shared" si="3"/>
        <v>8838</v>
      </c>
      <c r="S6" s="21">
        <f t="shared" si="3"/>
        <v>85.39</v>
      </c>
      <c r="T6" s="21">
        <f t="shared" si="3"/>
        <v>103.5</v>
      </c>
      <c r="U6" s="21">
        <f t="shared" si="3"/>
        <v>8674</v>
      </c>
      <c r="V6" s="21">
        <f t="shared" si="3"/>
        <v>51.6</v>
      </c>
      <c r="W6" s="21">
        <f t="shared" si="3"/>
        <v>168.1</v>
      </c>
      <c r="X6" s="22">
        <f>IF(X7="",NA(),X7)</f>
        <v>108.38</v>
      </c>
      <c r="Y6" s="22">
        <f t="shared" ref="Y6:AG6" si="4">IF(Y7="",NA(),Y7)</f>
        <v>107.43</v>
      </c>
      <c r="Z6" s="22">
        <f t="shared" si="4"/>
        <v>113.18</v>
      </c>
      <c r="AA6" s="22">
        <f t="shared" si="4"/>
        <v>108.88</v>
      </c>
      <c r="AB6" s="22">
        <f t="shared" si="4"/>
        <v>102.3</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366.01</v>
      </c>
      <c r="AU6" s="22">
        <f t="shared" ref="AU6:BC6" si="6">IF(AU7="",NA(),AU7)</f>
        <v>345.96</v>
      </c>
      <c r="AV6" s="22">
        <f t="shared" si="6"/>
        <v>296.67</v>
      </c>
      <c r="AW6" s="22">
        <f t="shared" si="6"/>
        <v>388.72</v>
      </c>
      <c r="AX6" s="22">
        <f t="shared" si="6"/>
        <v>368.81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501.72</v>
      </c>
      <c r="BF6" s="22">
        <f t="shared" ref="BF6:BN6" si="7">IF(BF7="",NA(),BF7)</f>
        <v>495.6</v>
      </c>
      <c r="BG6" s="22">
        <f t="shared" si="7"/>
        <v>463.48</v>
      </c>
      <c r="BH6" s="22">
        <f t="shared" si="7"/>
        <v>445.75</v>
      </c>
      <c r="BI6" s="22">
        <f t="shared" si="7"/>
        <v>449.5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107.79</v>
      </c>
      <c r="BQ6" s="22">
        <f t="shared" ref="BQ6:BY6" si="8">IF(BQ7="",NA(),BQ7)</f>
        <v>106.69</v>
      </c>
      <c r="BR6" s="22">
        <f t="shared" si="8"/>
        <v>113.01</v>
      </c>
      <c r="BS6" s="22">
        <f t="shared" si="8"/>
        <v>108.4</v>
      </c>
      <c r="BT6" s="22">
        <f t="shared" si="8"/>
        <v>97.27</v>
      </c>
      <c r="BU6" s="22">
        <f t="shared" si="8"/>
        <v>84.77</v>
      </c>
      <c r="BV6" s="22">
        <f t="shared" si="8"/>
        <v>87.11</v>
      </c>
      <c r="BW6" s="22">
        <f t="shared" si="8"/>
        <v>82.78</v>
      </c>
      <c r="BX6" s="22">
        <f t="shared" si="8"/>
        <v>84.82</v>
      </c>
      <c r="BY6" s="22">
        <f t="shared" si="8"/>
        <v>82.29</v>
      </c>
      <c r="BZ6" s="21" t="str">
        <f>IF(BZ7="","",IF(BZ7="-","【-】","【"&amp;SUBSTITUTE(TEXT(BZ7,"#,##0.00"),"-","△")&amp;"】"))</f>
        <v>【97.47】</v>
      </c>
      <c r="CA6" s="22">
        <f>IF(CA7="",NA(),CA7)</f>
        <v>129.09</v>
      </c>
      <c r="CB6" s="22">
        <f t="shared" ref="CB6:CJ6" si="9">IF(CB7="",NA(),CB7)</f>
        <v>130.5</v>
      </c>
      <c r="CC6" s="22">
        <f t="shared" si="9"/>
        <v>123.29</v>
      </c>
      <c r="CD6" s="22">
        <f t="shared" si="9"/>
        <v>128.75</v>
      </c>
      <c r="CE6" s="22">
        <f t="shared" si="9"/>
        <v>138.16</v>
      </c>
      <c r="CF6" s="22">
        <f t="shared" si="9"/>
        <v>227.27</v>
      </c>
      <c r="CG6" s="22">
        <f t="shared" si="9"/>
        <v>223.98</v>
      </c>
      <c r="CH6" s="22">
        <f t="shared" si="9"/>
        <v>225.09</v>
      </c>
      <c r="CI6" s="22">
        <f t="shared" si="9"/>
        <v>224.82</v>
      </c>
      <c r="CJ6" s="22">
        <f t="shared" si="9"/>
        <v>230.85</v>
      </c>
      <c r="CK6" s="21" t="str">
        <f>IF(CK7="","",IF(CK7="-","【-】","【"&amp;SUBSTITUTE(TEXT(CK7,"#,##0.00"),"-","△")&amp;"】"))</f>
        <v>【174.75】</v>
      </c>
      <c r="CL6" s="22">
        <f>IF(CL7="",NA(),CL7)</f>
        <v>66.819999999999993</v>
      </c>
      <c r="CM6" s="22">
        <f t="shared" ref="CM6:CU6" si="10">IF(CM7="",NA(),CM7)</f>
        <v>64.66</v>
      </c>
      <c r="CN6" s="22">
        <f t="shared" si="10"/>
        <v>66.34</v>
      </c>
      <c r="CO6" s="22">
        <f t="shared" si="10"/>
        <v>65.27</v>
      </c>
      <c r="CP6" s="22">
        <f t="shared" si="10"/>
        <v>67.239999999999995</v>
      </c>
      <c r="CQ6" s="22">
        <f t="shared" si="10"/>
        <v>50.29</v>
      </c>
      <c r="CR6" s="22">
        <f t="shared" si="10"/>
        <v>49.64</v>
      </c>
      <c r="CS6" s="22">
        <f t="shared" si="10"/>
        <v>49.38</v>
      </c>
      <c r="CT6" s="22">
        <f t="shared" si="10"/>
        <v>50.09</v>
      </c>
      <c r="CU6" s="22">
        <f t="shared" si="10"/>
        <v>50.1</v>
      </c>
      <c r="CV6" s="21" t="str">
        <f>IF(CV7="","",IF(CV7="-","【-】","【"&amp;SUBSTITUTE(TEXT(CV7,"#,##0.00"),"-","△")&amp;"】"))</f>
        <v>【59.97】</v>
      </c>
      <c r="CW6" s="22">
        <f>IF(CW7="",NA(),CW7)</f>
        <v>76.61</v>
      </c>
      <c r="CX6" s="22">
        <f t="shared" ref="CX6:DF6" si="11">IF(CX7="",NA(),CX7)</f>
        <v>76.63</v>
      </c>
      <c r="CY6" s="22">
        <f t="shared" si="11"/>
        <v>76.16</v>
      </c>
      <c r="CZ6" s="22">
        <f t="shared" si="11"/>
        <v>76.36</v>
      </c>
      <c r="DA6" s="22">
        <f t="shared" si="11"/>
        <v>72.7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46.12</v>
      </c>
      <c r="DI6" s="22">
        <f t="shared" ref="DI6:DQ6" si="12">IF(DI7="",NA(),DI7)</f>
        <v>47.91</v>
      </c>
      <c r="DJ6" s="22">
        <f t="shared" si="12"/>
        <v>49.7</v>
      </c>
      <c r="DK6" s="22">
        <f t="shared" si="12"/>
        <v>51.43</v>
      </c>
      <c r="DL6" s="22">
        <f t="shared" si="12"/>
        <v>52.98</v>
      </c>
      <c r="DM6" s="22">
        <f t="shared" si="12"/>
        <v>45.85</v>
      </c>
      <c r="DN6" s="22">
        <f t="shared" si="12"/>
        <v>47.31</v>
      </c>
      <c r="DO6" s="22">
        <f t="shared" si="12"/>
        <v>47.5</v>
      </c>
      <c r="DP6" s="22">
        <f t="shared" si="12"/>
        <v>48.41</v>
      </c>
      <c r="DQ6" s="22">
        <f t="shared" si="12"/>
        <v>50.02</v>
      </c>
      <c r="DR6" s="21" t="str">
        <f>IF(DR7="","",IF(DR7="-","【-】","【"&amp;SUBSTITUTE(TEXT(DR7,"#,##0.00"),"-","△")&amp;"】"))</f>
        <v>【51.51】</v>
      </c>
      <c r="DS6" s="22">
        <f>IF(DS7="",NA(),DS7)</f>
        <v>13.56</v>
      </c>
      <c r="DT6" s="22">
        <f t="shared" ref="DT6:EB6" si="13">IF(DT7="",NA(),DT7)</f>
        <v>15.07</v>
      </c>
      <c r="DU6" s="22">
        <f t="shared" si="13"/>
        <v>16.670000000000002</v>
      </c>
      <c r="DV6" s="22">
        <f t="shared" si="13"/>
        <v>20.239999999999998</v>
      </c>
      <c r="DW6" s="22">
        <f t="shared" si="13"/>
        <v>24.15</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0.31</v>
      </c>
      <c r="EE6" s="22">
        <f t="shared" ref="EE6:EM6" si="14">IF(EE7="",NA(),EE7)</f>
        <v>0.38</v>
      </c>
      <c r="EF6" s="22">
        <f t="shared" si="14"/>
        <v>0.33</v>
      </c>
      <c r="EG6" s="22">
        <f t="shared" si="14"/>
        <v>0.68</v>
      </c>
      <c r="EH6" s="22">
        <f t="shared" si="14"/>
        <v>0.87</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453617</v>
      </c>
      <c r="D7" s="24">
        <v>46</v>
      </c>
      <c r="E7" s="24">
        <v>1</v>
      </c>
      <c r="F7" s="24">
        <v>0</v>
      </c>
      <c r="G7" s="24">
        <v>1</v>
      </c>
      <c r="H7" s="24" t="s">
        <v>93</v>
      </c>
      <c r="I7" s="24" t="s">
        <v>94</v>
      </c>
      <c r="J7" s="24" t="s">
        <v>95</v>
      </c>
      <c r="K7" s="24" t="s">
        <v>96</v>
      </c>
      <c r="L7" s="24" t="s">
        <v>97</v>
      </c>
      <c r="M7" s="24" t="s">
        <v>98</v>
      </c>
      <c r="N7" s="25" t="s">
        <v>99</v>
      </c>
      <c r="O7" s="25">
        <v>63.37</v>
      </c>
      <c r="P7" s="25">
        <v>99.28</v>
      </c>
      <c r="Q7" s="25">
        <v>2893</v>
      </c>
      <c r="R7" s="25">
        <v>8838</v>
      </c>
      <c r="S7" s="25">
        <v>85.39</v>
      </c>
      <c r="T7" s="25">
        <v>103.5</v>
      </c>
      <c r="U7" s="25">
        <v>8674</v>
      </c>
      <c r="V7" s="25">
        <v>51.6</v>
      </c>
      <c r="W7" s="25">
        <v>168.1</v>
      </c>
      <c r="X7" s="25">
        <v>108.38</v>
      </c>
      <c r="Y7" s="25">
        <v>107.43</v>
      </c>
      <c r="Z7" s="25">
        <v>113.18</v>
      </c>
      <c r="AA7" s="25">
        <v>108.88</v>
      </c>
      <c r="AB7" s="25">
        <v>102.3</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366.01</v>
      </c>
      <c r="AU7" s="25">
        <v>345.96</v>
      </c>
      <c r="AV7" s="25">
        <v>296.67</v>
      </c>
      <c r="AW7" s="25">
        <v>388.72</v>
      </c>
      <c r="AX7" s="25">
        <v>368.81</v>
      </c>
      <c r="AY7" s="25">
        <v>300.14</v>
      </c>
      <c r="AZ7" s="25">
        <v>301.04000000000002</v>
      </c>
      <c r="BA7" s="25">
        <v>305.08</v>
      </c>
      <c r="BB7" s="25">
        <v>305.33999999999997</v>
      </c>
      <c r="BC7" s="25">
        <v>310.01</v>
      </c>
      <c r="BD7" s="25">
        <v>252.29</v>
      </c>
      <c r="BE7" s="25">
        <v>501.72</v>
      </c>
      <c r="BF7" s="25">
        <v>495.6</v>
      </c>
      <c r="BG7" s="25">
        <v>463.48</v>
      </c>
      <c r="BH7" s="25">
        <v>445.75</v>
      </c>
      <c r="BI7" s="25">
        <v>449.5</v>
      </c>
      <c r="BJ7" s="25">
        <v>566.65</v>
      </c>
      <c r="BK7" s="25">
        <v>551.62</v>
      </c>
      <c r="BL7" s="25">
        <v>585.59</v>
      </c>
      <c r="BM7" s="25">
        <v>561.34</v>
      </c>
      <c r="BN7" s="25">
        <v>538.33000000000004</v>
      </c>
      <c r="BO7" s="25">
        <v>268.07</v>
      </c>
      <c r="BP7" s="25">
        <v>107.79</v>
      </c>
      <c r="BQ7" s="25">
        <v>106.69</v>
      </c>
      <c r="BR7" s="25">
        <v>113.01</v>
      </c>
      <c r="BS7" s="25">
        <v>108.4</v>
      </c>
      <c r="BT7" s="25">
        <v>97.27</v>
      </c>
      <c r="BU7" s="25">
        <v>84.77</v>
      </c>
      <c r="BV7" s="25">
        <v>87.11</v>
      </c>
      <c r="BW7" s="25">
        <v>82.78</v>
      </c>
      <c r="BX7" s="25">
        <v>84.82</v>
      </c>
      <c r="BY7" s="25">
        <v>82.29</v>
      </c>
      <c r="BZ7" s="25">
        <v>97.47</v>
      </c>
      <c r="CA7" s="25">
        <v>129.09</v>
      </c>
      <c r="CB7" s="25">
        <v>130.5</v>
      </c>
      <c r="CC7" s="25">
        <v>123.29</v>
      </c>
      <c r="CD7" s="25">
        <v>128.75</v>
      </c>
      <c r="CE7" s="25">
        <v>138.16</v>
      </c>
      <c r="CF7" s="25">
        <v>227.27</v>
      </c>
      <c r="CG7" s="25">
        <v>223.98</v>
      </c>
      <c r="CH7" s="25">
        <v>225.09</v>
      </c>
      <c r="CI7" s="25">
        <v>224.82</v>
      </c>
      <c r="CJ7" s="25">
        <v>230.85</v>
      </c>
      <c r="CK7" s="25">
        <v>174.75</v>
      </c>
      <c r="CL7" s="25">
        <v>66.819999999999993</v>
      </c>
      <c r="CM7" s="25">
        <v>64.66</v>
      </c>
      <c r="CN7" s="25">
        <v>66.34</v>
      </c>
      <c r="CO7" s="25">
        <v>65.27</v>
      </c>
      <c r="CP7" s="25">
        <v>67.239999999999995</v>
      </c>
      <c r="CQ7" s="25">
        <v>50.29</v>
      </c>
      <c r="CR7" s="25">
        <v>49.64</v>
      </c>
      <c r="CS7" s="25">
        <v>49.38</v>
      </c>
      <c r="CT7" s="25">
        <v>50.09</v>
      </c>
      <c r="CU7" s="25">
        <v>50.1</v>
      </c>
      <c r="CV7" s="25">
        <v>59.97</v>
      </c>
      <c r="CW7" s="25">
        <v>76.61</v>
      </c>
      <c r="CX7" s="25">
        <v>76.63</v>
      </c>
      <c r="CY7" s="25">
        <v>76.16</v>
      </c>
      <c r="CZ7" s="25">
        <v>76.36</v>
      </c>
      <c r="DA7" s="25">
        <v>72.7</v>
      </c>
      <c r="DB7" s="25">
        <v>77.73</v>
      </c>
      <c r="DC7" s="25">
        <v>78.09</v>
      </c>
      <c r="DD7" s="25">
        <v>78.010000000000005</v>
      </c>
      <c r="DE7" s="25">
        <v>77.599999999999994</v>
      </c>
      <c r="DF7" s="25">
        <v>77.3</v>
      </c>
      <c r="DG7" s="25">
        <v>89.76</v>
      </c>
      <c r="DH7" s="25">
        <v>46.12</v>
      </c>
      <c r="DI7" s="25">
        <v>47.91</v>
      </c>
      <c r="DJ7" s="25">
        <v>49.7</v>
      </c>
      <c r="DK7" s="25">
        <v>51.43</v>
      </c>
      <c r="DL7" s="25">
        <v>52.98</v>
      </c>
      <c r="DM7" s="25">
        <v>45.85</v>
      </c>
      <c r="DN7" s="25">
        <v>47.31</v>
      </c>
      <c r="DO7" s="25">
        <v>47.5</v>
      </c>
      <c r="DP7" s="25">
        <v>48.41</v>
      </c>
      <c r="DQ7" s="25">
        <v>50.02</v>
      </c>
      <c r="DR7" s="25">
        <v>51.51</v>
      </c>
      <c r="DS7" s="25">
        <v>13.56</v>
      </c>
      <c r="DT7" s="25">
        <v>15.07</v>
      </c>
      <c r="DU7" s="25">
        <v>16.670000000000002</v>
      </c>
      <c r="DV7" s="25">
        <v>20.239999999999998</v>
      </c>
      <c r="DW7" s="25">
        <v>24.15</v>
      </c>
      <c r="DX7" s="25">
        <v>14.13</v>
      </c>
      <c r="DY7" s="25">
        <v>16.77</v>
      </c>
      <c r="DZ7" s="25">
        <v>17.399999999999999</v>
      </c>
      <c r="EA7" s="25">
        <v>18.64</v>
      </c>
      <c r="EB7" s="25">
        <v>19.510000000000002</v>
      </c>
      <c r="EC7" s="25">
        <v>23.75</v>
      </c>
      <c r="ED7" s="25">
        <v>0.31</v>
      </c>
      <c r="EE7" s="25">
        <v>0.38</v>
      </c>
      <c r="EF7" s="25">
        <v>0.33</v>
      </c>
      <c r="EG7" s="25">
        <v>0.68</v>
      </c>
      <c r="EH7" s="25">
        <v>0.87</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聖大</cp:lastModifiedBy>
  <cp:lastPrinted>2024-01-23T11:51:09Z</cp:lastPrinted>
  <dcterms:created xsi:type="dcterms:W3CDTF">2023-12-05T01:02:30Z</dcterms:created>
  <dcterms:modified xsi:type="dcterms:W3CDTF">2024-02-22T00:39:19Z</dcterms:modified>
  <cp:category/>
</cp:coreProperties>
</file>