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
    </mc:Choice>
  </mc:AlternateContent>
  <xr:revisionPtr revIDLastSave="0" documentId="13_ncr:1_{9C6F3205-661A-4E9F-9BC0-0A5A58B7C375}" xr6:coauthVersionLast="47" xr6:coauthVersionMax="47" xr10:uidLastSave="{00000000-0000-0000-0000-000000000000}"/>
  <bookViews>
    <workbookView xWindow="-108" yWindow="-108" windowWidth="23256" windowHeight="12456" tabRatio="7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35" i="10"/>
  <c r="CO34" i="10"/>
  <c r="BW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BE34" i="10" l="1"/>
</calcChain>
</file>

<file path=xl/sharedStrings.xml><?xml version="1.0" encoding="utf-8"?>
<sst xmlns="http://schemas.openxmlformats.org/spreadsheetml/2006/main" count="1090" uniqueCount="571">
  <si>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</si>
  <si>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</si>
  <si>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</si>
  <si>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</si>
  <si>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</si>
  <si>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</si>
  <si>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</si>
  <si>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</si>
  <si>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</si>
  <si>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</si>
  <si>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</si>
  <si>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</si>
  <si>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</si>
  <si>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</si>
  <si>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</si>
  <si>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</si>
  <si>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</si>
  <si>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</si>
  <si>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</si>
  <si>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</si>
  <si>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</si>
  <si>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</si>
  <si>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</si>
  <si>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</si>
  <si>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</si>
  <si>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</si>
  <si>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</si>
  <si>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</si>
  <si>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</si>
  <si>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</si>
  <si>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</si>
  <si>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</si>
  <si>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</si>
  <si>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</si>
  <si>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</si>
  <si>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</si>
  <si>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</si>
  <si>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</si>
  <si>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</si>
  <si>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</si>
  <si>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</si>
  <si>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</si>
  <si>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</si>
  <si>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</si>
  <si>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</si>
  <si>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</si>
  <si>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</si>
  <si>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</si>
  <si>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</si>
  <si>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</si>
  <si>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</si>
  <si>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</si>
  <si>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</si>
  <si>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</si>
  <si>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</si>
  <si>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</si>
  <si>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</si>
  <si>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</si>
  <si>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</si>
  <si>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</si>
  <si>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</si>
  <si>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</si>
  <si>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</si>
  <si>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</si>
  <si>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</si>
  <si>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</si>
  <si>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</si>
  <si>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</si>
  <si>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</si>
  <si>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</si>
  <si>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</si>
  <si>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</si>
  <si>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</si>
  <si>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</si>
  <si>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</si>
  <si>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</si>
  <si>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</si>
  <si>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</si>
  <si>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</si>
  <si>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</si>
  <si>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</si>
  <si>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</si>
  <si>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</si>
  <si>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</si>
  <si>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</si>
  <si>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</si>
  <si>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</si>
  <si>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</si>
  <si>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</si>
  <si>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</si>
  <si>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</si>
  <si>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</si>
  <si>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</si>
  <si>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</si>
  <si>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えびの市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</si>
  <si>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</si>
  <si>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</si>
  <si>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</si>
  <si>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</si>
  <si>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</si>
  <si>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</si>
  <si>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</si>
  <si>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</si>
  <si>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</si>
  <si>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</si>
  <si>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</si>
  <si>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</si>
  <si>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</si>
  <si>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</si>
  <si>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</si>
  <si>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</si>
  <si>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</si>
  <si>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</si>
  <si>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</si>
  <si>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</si>
  <si>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</si>
  <si>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</si>
  <si>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</si>
  <si>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</si>
  <si>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</si>
  <si>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</si>
  <si>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</si>
  <si>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</si>
  <si>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</si>
  <si>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</si>
  <si>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</si>
  <si>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</si>
  <si>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</si>
  <si>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</si>
  <si>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</si>
  <si>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</si>
  <si>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</si>
  <si>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</si>
  <si>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</si>
  <si>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</si>
  <si>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</si>
  <si>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</si>
  <si>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</si>
  <si>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</si>
  <si>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</si>
  <si>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</si>
  <si>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</si>
  <si>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</si>
  <si>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</si>
  <si>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</si>
  <si>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</si>
  <si>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</si>
  <si>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</si>
  <si>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</si>
  <si>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</si>
  <si>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</si>
  <si>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</si>
  <si>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</si>
  <si>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</si>
  <si>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</si>
  <si>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</si>
  <si>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</si>
  <si>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</si>
  <si>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</si>
  <si>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</si>
  <si>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</si>
  <si>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</si>
  <si>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</si>
  <si>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</si>
  <si>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</si>
  <si>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</si>
  <si>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</si>
  <si>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</si>
  <si>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</si>
  <si>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</si>
  <si>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</si>
  <si>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</si>
  <si>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</si>
  <si>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</si>
  <si>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</si>
  <si>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</si>
  <si>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</si>
  <si>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</si>
  <si>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</si>
  <si>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</si>
  <si>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</si>
  <si>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</si>
  <si>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</si>
  <si>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</si>
  <si>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</si>
  <si>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</si>
  <si>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</si>
  <si>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</si>
  <si>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</si>
  <si>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</si>
  <si>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</si>
  <si>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</si>
  <si>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</si>
  <si>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</si>
  <si>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</si>
  <si>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</si>
  <si>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</si>
  <si>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</si>
  <si>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</si>
  <si>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</si>
  <si>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</si>
  <si>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</si>
  <si>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</si>
  <si>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</si>
  <si>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宮崎県えびの市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</si>
  <si>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</si>
  <si>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</si>
  <si>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</si>
  <si>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</si>
  <si>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</si>
  <si>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</si>
  <si>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</si>
  <si>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</si>
  <si>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</si>
  <si>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</si>
  <si>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</si>
  <si>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</si>
  <si>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</si>
  <si>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</si>
  <si>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</si>
  <si>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</si>
  <si>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</si>
  <si>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</si>
  <si>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</si>
  <si>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</si>
  <si>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</si>
  <si>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</si>
  <si>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</si>
  <si>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</si>
  <si>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</si>
  <si>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</si>
  <si>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</si>
  <si>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</si>
  <si>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</si>
  <si>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</si>
  <si>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</si>
  <si>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</si>
  <si>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</si>
  <si>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</si>
  <si>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</si>
  <si>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</si>
  <si>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</si>
  <si>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</si>
  <si>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</si>
  <si>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</si>
  <si>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</si>
  <si>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</si>
  <si>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</si>
  <si>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</si>
  <si>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</si>
  <si>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</si>
  <si>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</si>
  <si>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</si>
  <si>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</si>
  <si>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</si>
  <si>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</si>
  <si>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</si>
  <si>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</si>
  <si>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</si>
  <si>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</si>
  <si>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</si>
  <si>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</si>
  <si>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</si>
  <si>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</si>
  <si>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</si>
  <si>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</si>
  <si>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</si>
  <si>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</si>
  <si>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</si>
  <si>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</si>
  <si>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</si>
  <si>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</si>
  <si>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</si>
  <si>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</si>
  <si>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</si>
  <si>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</si>
  <si>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</si>
  <si>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</si>
  <si>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</si>
  <si>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</si>
  <si>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</si>
  <si>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</si>
  <si>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</si>
  <si>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</si>
  <si>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</si>
  <si>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</si>
  <si>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</si>
  <si>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</si>
  <si>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</si>
  <si>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</si>
  <si>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</si>
  <si>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</si>
  <si>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</si>
  <si>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</si>
  <si>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</si>
  <si>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</si>
  <si>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</si>
  <si>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</si>
  <si>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</si>
  <si>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</si>
  <si>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</si>
  <si>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</si>
  <si>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</si>
  <si>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</si>
  <si>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</si>
  <si>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</si>
  <si>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</si>
  <si>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</si>
  <si>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</si>
  <si>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</si>
  <si>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</si>
  <si>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</si>
  <si>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</si>
  <si>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</si>
  <si>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</si>
  <si>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</si>
  <si>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</si>
  <si>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</si>
  <si>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</si>
  <si>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</si>
  <si>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</si>
  <si>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</si>
  <si>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</si>
  <si>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</si>
  <si>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</si>
  <si>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</si>
  <si>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</si>
  <si>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</si>
  <si>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</si>
  <si>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</si>
  <si>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</si>
  <si>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</si>
  <si>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</si>
  <si>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</si>
  <si>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</si>
  <si>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</si>
  <si>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</si>
  <si>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</si>
  <si>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</si>
  <si>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</si>
  <si>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</si>
  <si>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</si>
  <si>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</si>
  <si>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</si>
  <si>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</si>
  <si>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</si>
  <si>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</si>
  <si>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</si>
  <si>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</si>
  <si>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</si>
  <si>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</si>
  <si>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</si>
  <si>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</si>
  <si>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</si>
  <si>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</si>
  <si>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宮崎県えびの市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</si>
  <si>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</si>
  <si>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</si>
  <si>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</si>
  <si>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</si>
  <si>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</si>
  <si>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</si>
  <si>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</si>
  <si>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</si>
  <si>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</si>
  <si>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</si>
  <si>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</si>
  <si>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</si>
  <si>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</si>
  <si>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</si>
  <si>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</si>
  <si>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</si>
  <si>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</si>
  <si>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</si>
  <si>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</si>
  <si>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</si>
  <si>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</si>
  <si>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</si>
  <si>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</si>
  <si>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</si>
  <si>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</si>
  <si>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</si>
  <si>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</si>
  <si>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</si>
  <si>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</si>
  <si>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</si>
  <si>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</si>
  <si>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</si>
  <si>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</si>
  <si>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</si>
  <si>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</si>
  <si>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</si>
  <si>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</si>
  <si>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</si>
  <si>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</si>
  <si>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病院事業会計</t>
    <phoneticPr fontId="5"/>
  </si>
  <si>
    <t>産業団地整備事業特別会計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</si>
  <si>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</si>
  <si>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</si>
  <si>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</si>
  <si>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</si>
  <si>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</si>
  <si>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</si>
  <si>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</si>
  <si>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</si>
  <si>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</si>
  <si>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</si>
  <si>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</si>
  <si>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</si>
  <si>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</si>
  <si>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</si>
  <si>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</si>
  <si>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</si>
  <si>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</si>
  <si>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</si>
  <si>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</si>
  <si>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</si>
  <si>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</si>
  <si>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</si>
  <si>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</si>
  <si>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</si>
  <si>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</si>
  <si>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</si>
  <si>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</si>
  <si>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</si>
  <si>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</si>
  <si>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</si>
  <si>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</si>
  <si>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</si>
  <si>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</si>
  <si>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</si>
  <si>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</si>
  <si>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</si>
  <si>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</si>
  <si>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</si>
  <si>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</si>
  <si>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</si>
  <si>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</si>
  <si>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</si>
  <si>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</si>
  <si>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</si>
  <si>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</si>
  <si>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</si>
  <si>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</si>
  <si>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</si>
  <si>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</si>
  <si>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</si>
  <si>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</si>
  <si>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</si>
  <si>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</si>
  <si>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</si>
  <si>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</si>
  <si>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</si>
  <si>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</si>
  <si>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</si>
  <si>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</si>
  <si>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</si>
  <si>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</si>
  <si>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</si>
  <si>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</si>
  <si>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</si>
  <si>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</si>
  <si>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</si>
  <si>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</si>
  <si>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</si>
  <si>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</si>
  <si>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</si>
  <si>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</si>
  <si>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</si>
  <si>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</si>
  <si>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</si>
  <si>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</si>
  <si>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</si>
  <si>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</si>
  <si>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</si>
  <si>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</si>
  <si>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</si>
  <si>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</si>
  <si>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</si>
  <si>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</si>
  <si>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</si>
  <si>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</si>
  <si>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</si>
  <si>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</si>
  <si>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</si>
  <si>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</si>
  <si>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</si>
  <si>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</si>
  <si>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</si>
  <si>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</si>
  <si>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</si>
  <si>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</si>
  <si>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</si>
  <si>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</si>
  <si>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</si>
  <si>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</si>
  <si>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</si>
  <si>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</si>
  <si>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</si>
  <si>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</si>
  <si>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</si>
  <si>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</si>
  <si>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</si>
  <si>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</si>
  <si>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</si>
  <si>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</si>
  <si>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</si>
  <si>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</si>
  <si>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</si>
  <si>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</si>
  <si>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</si>
  <si>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</si>
  <si>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</si>
  <si>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</si>
  <si>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</si>
  <si>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</si>
  <si>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</si>
  <si>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</si>
  <si>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</si>
  <si>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</si>
  <si>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</si>
  <si>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</si>
  <si>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</si>
  <si>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</si>
  <si>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</si>
  <si>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</si>
  <si>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</si>
  <si>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</si>
  <si>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</si>
  <si>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</si>
  <si>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</si>
  <si>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</si>
  <si>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</si>
  <si>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4.05</t>
  </si>
  <si>
    <t>▲ 8.61</t>
  </si>
  <si>
    <t>水道事業会計</t>
  </si>
  <si>
    <t>病院事業会計</t>
  </si>
  <si>
    <t>介護保険特別会計（保険事業勘定）</t>
  </si>
  <si>
    <t>一般会計</t>
  </si>
  <si>
    <t>国民健康保険特別会計</t>
  </si>
  <si>
    <t>後期高齢者医療特別会計</t>
  </si>
  <si>
    <t>介護保険特別会計（介護サービス事業勘定）</t>
  </si>
  <si>
    <t>産業団地整備事業特別会計</t>
  </si>
  <si>
    <t>その他会計（赤字）</t>
  </si>
  <si>
    <t>その他会計（黒字）</t>
  </si>
  <si>
    <t>R01</t>
    <phoneticPr fontId="5"/>
  </si>
  <si>
    <t>R02</t>
    <phoneticPr fontId="5"/>
  </si>
  <si>
    <t>R03</t>
    <phoneticPr fontId="5"/>
  </si>
  <si>
    <t>R04</t>
    <phoneticPr fontId="5"/>
  </si>
  <si>
    <t>R05</t>
    <phoneticPr fontId="5"/>
  </si>
  <si>
    <t>西諸広域行政事務組合</t>
    <rPh sb="0" eb="1">
      <t>ニシ</t>
    </rPh>
    <rPh sb="1" eb="2">
      <t>モロ</t>
    </rPh>
    <rPh sb="2" eb="4">
      <t>コウイキ</t>
    </rPh>
    <rPh sb="4" eb="6">
      <t>ギョウセイ</t>
    </rPh>
    <rPh sb="6" eb="8">
      <t>ジム</t>
    </rPh>
    <rPh sb="8" eb="10">
      <t>クミアイ</t>
    </rPh>
    <phoneticPr fontId="2"/>
  </si>
  <si>
    <t>宮崎県後期高齢者医療広域連合　一般会計</t>
    <rPh sb="0" eb="3">
      <t>ミヤザキケン</t>
    </rPh>
    <rPh sb="3" eb="8">
      <t>コウキコウレイシャ</t>
    </rPh>
    <rPh sb="8" eb="14">
      <t>イリョウコウイキレンゴウ</t>
    </rPh>
    <rPh sb="15" eb="19">
      <t>イッパンカイケイ</t>
    </rPh>
    <phoneticPr fontId="2"/>
  </si>
  <si>
    <t>宮崎県後期高齢者医療広域連合　後期高齢者医療特別会計</t>
    <rPh sb="0" eb="3">
      <t>ミヤザキケン</t>
    </rPh>
    <rPh sb="3" eb="8">
      <t>コウキコウレイシャ</t>
    </rPh>
    <rPh sb="8" eb="14">
      <t>イリョウコウイキレンゴウ</t>
    </rPh>
    <rPh sb="15" eb="22">
      <t>コウキコウレイシャイリョウ</t>
    </rPh>
    <rPh sb="22" eb="26">
      <t>トクベツカイケイ</t>
    </rPh>
    <phoneticPr fontId="2"/>
  </si>
  <si>
    <t>宮崎県市町村総合事務組合　自治会館管理運営特別会計</t>
    <rPh sb="0" eb="3">
      <t>ミヤザキケン</t>
    </rPh>
    <rPh sb="3" eb="8">
      <t>シチョウソンソウゴウ</t>
    </rPh>
    <rPh sb="8" eb="12">
      <t>ジムクミアイ</t>
    </rPh>
    <rPh sb="13" eb="17">
      <t>ジチカイカン</t>
    </rPh>
    <rPh sb="17" eb="19">
      <t>カンリ</t>
    </rPh>
    <rPh sb="19" eb="21">
      <t>ウンエイ</t>
    </rPh>
    <rPh sb="21" eb="25">
      <t>トクベツカイケイ</t>
    </rPh>
    <phoneticPr fontId="2"/>
  </si>
  <si>
    <t>株式会社えびの</t>
    <rPh sb="0" eb="4">
      <t>カブシキガイシャ</t>
    </rPh>
    <phoneticPr fontId="2"/>
  </si>
  <si>
    <t>公共施設等整備基金</t>
    <rPh sb="0" eb="5">
      <t>コウキョウシセツトウ</t>
    </rPh>
    <rPh sb="5" eb="9">
      <t>セイビキキン</t>
    </rPh>
    <phoneticPr fontId="5"/>
  </si>
  <si>
    <t>心のふるさと基金</t>
    <rPh sb="0" eb="1">
      <t>ココロ</t>
    </rPh>
    <rPh sb="6" eb="8">
      <t>キキン</t>
    </rPh>
    <phoneticPr fontId="2"/>
  </si>
  <si>
    <t>職員退職手当基金</t>
    <rPh sb="0" eb="4">
      <t>ショクインタイショク</t>
    </rPh>
    <rPh sb="4" eb="6">
      <t>テアテ</t>
    </rPh>
    <rPh sb="6" eb="8">
      <t>キキン</t>
    </rPh>
    <phoneticPr fontId="2"/>
  </si>
  <si>
    <t>ぷらいど21基金</t>
    <rPh sb="6" eb="8">
      <t>キキン</t>
    </rPh>
    <phoneticPr fontId="2"/>
  </si>
  <si>
    <t>子育て支援対策基金</t>
    <rPh sb="0" eb="2">
      <t>コソダ</t>
    </rPh>
    <rPh sb="3" eb="5">
      <t>シエン</t>
    </rPh>
    <rPh sb="5" eb="7">
      <t>タイサク</t>
    </rPh>
    <rPh sb="7" eb="9">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</si>
  <si>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</si>
  <si>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</si>
  <si>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</si>
  <si>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</si>
  <si>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</si>
  <si>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近年、地方債発行額が減少の傾向にあり将来負担比率は発生していない。
一方で、この地方債発行額が減少に転じる以前の大型事業の元金償還が始まったことにより、実質公債費比率は増加の傾向にある。
今後は美化センターの改修等大型事業の起債が予定されるため、起債対象事業の年度間の平準化に努め、公債費の適正化に引き続き取り組んでいく。
</t>
    <rPh sb="0" eb="2">
      <t>キンネン</t>
    </rPh>
    <rPh sb="3" eb="6">
      <t>チホウサイ</t>
    </rPh>
    <rPh sb="6" eb="8">
      <t>ハッコウ</t>
    </rPh>
    <rPh sb="8" eb="9">
      <t>ガク</t>
    </rPh>
    <rPh sb="10" eb="12">
      <t>ゲンショウ</t>
    </rPh>
    <rPh sb="13" eb="15">
      <t>ケイコウ</t>
    </rPh>
    <rPh sb="18" eb="20">
      <t>ショウライ</t>
    </rPh>
    <rPh sb="20" eb="24">
      <t>フタンヒリツ</t>
    </rPh>
    <rPh sb="25" eb="27">
      <t>ハッセイ</t>
    </rPh>
    <rPh sb="34" eb="36">
      <t>イッポウ</t>
    </rPh>
    <rPh sb="40" eb="43">
      <t>チホウサイ</t>
    </rPh>
    <rPh sb="43" eb="45">
      <t>ハッコウ</t>
    </rPh>
    <rPh sb="45" eb="46">
      <t>ガク</t>
    </rPh>
    <rPh sb="47" eb="49">
      <t>ゲンショウ</t>
    </rPh>
    <rPh sb="50" eb="51">
      <t>テン</t>
    </rPh>
    <rPh sb="53" eb="55">
      <t>イゼン</t>
    </rPh>
    <rPh sb="56" eb="60">
      <t>オオガタジギョウ</t>
    </rPh>
    <rPh sb="61" eb="63">
      <t>ガンキン</t>
    </rPh>
    <rPh sb="63" eb="65">
      <t>ショウカン</t>
    </rPh>
    <rPh sb="66" eb="67">
      <t>ハジ</t>
    </rPh>
    <rPh sb="76" eb="83">
      <t>ジッシツコウサイヒヒリツ</t>
    </rPh>
    <rPh sb="84" eb="86">
      <t>ゾウカ</t>
    </rPh>
    <rPh sb="87" eb="89">
      <t>ケイコウ</t>
    </rPh>
    <rPh sb="94" eb="96">
      <t>コンゴ</t>
    </rPh>
    <rPh sb="97" eb="99">
      <t>ビカ</t>
    </rPh>
    <rPh sb="104" eb="106">
      <t>カイシュウ</t>
    </rPh>
    <rPh sb="106" eb="107">
      <t>ナド</t>
    </rPh>
    <rPh sb="107" eb="109">
      <t>オオガタ</t>
    </rPh>
    <rPh sb="109" eb="111">
      <t>ジギョウ</t>
    </rPh>
    <rPh sb="112" eb="114">
      <t>キサイ</t>
    </rPh>
    <rPh sb="115" eb="117">
      <t>ヨテイ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</si>
  <si>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</si>
  <si>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</si>
  <si>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</si>
  <si>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当市においては、将来負担額を充当可能財源等が上回るため、将来負担比率は算出されない状況が続いている。しかし、今後、美化センター改修等大型事業の起債も予定されており、将来負担額の増が見込まれる。適正な地方債発行を行い、計画的に財政運営を行う。
有形固定資産減価償却率は、類似団体平均を下回るものの近年上昇の傾向にある。公共施設の適正配置、既存施設の有効活用による効率的な行政運営に努める。</t>
    <rPh sb="0" eb="2">
      <t>トウシ</t>
    </rPh>
    <rPh sb="8" eb="10">
      <t>ショウライ</t>
    </rPh>
    <rPh sb="10" eb="12">
      <t>フタン</t>
    </rPh>
    <rPh sb="12" eb="13">
      <t>ガク</t>
    </rPh>
    <rPh sb="14" eb="16">
      <t>ジュウトウ</t>
    </rPh>
    <rPh sb="16" eb="18">
      <t>カノウ</t>
    </rPh>
    <rPh sb="18" eb="20">
      <t>ザイゲン</t>
    </rPh>
    <rPh sb="20" eb="21">
      <t>ナド</t>
    </rPh>
    <rPh sb="22" eb="24">
      <t>ウワマワ</t>
    </rPh>
    <rPh sb="28" eb="30">
      <t>ショウライ</t>
    </rPh>
    <rPh sb="30" eb="32">
      <t>フタン</t>
    </rPh>
    <rPh sb="32" eb="34">
      <t>ヒリツ</t>
    </rPh>
    <rPh sb="35" eb="37">
      <t>サンシュツ</t>
    </rPh>
    <rPh sb="41" eb="43">
      <t>ジョウキョウ</t>
    </rPh>
    <rPh sb="44" eb="45">
      <t>ツヅ</t>
    </rPh>
    <rPh sb="54" eb="56">
      <t>コンゴ</t>
    </rPh>
    <rPh sb="57" eb="59">
      <t>ビカ</t>
    </rPh>
    <rPh sb="63" eb="65">
      <t>カイシュウ</t>
    </rPh>
    <rPh sb="65" eb="66">
      <t>ナド</t>
    </rPh>
    <rPh sb="66" eb="68">
      <t>オオガタ</t>
    </rPh>
    <rPh sb="68" eb="70">
      <t>ジギョウ</t>
    </rPh>
    <rPh sb="71" eb="73">
      <t>キサイ</t>
    </rPh>
    <rPh sb="74" eb="76">
      <t>ヨテイ</t>
    </rPh>
    <rPh sb="82" eb="86">
      <t>ショウライフタン</t>
    </rPh>
    <rPh sb="86" eb="87">
      <t>ガク</t>
    </rPh>
    <rPh sb="88" eb="89">
      <t>ゾウ</t>
    </rPh>
    <rPh sb="90" eb="92">
      <t>ミコ</t>
    </rPh>
    <rPh sb="96" eb="98">
      <t>テキセイ</t>
    </rPh>
    <rPh sb="99" eb="101">
      <t>チホウ</t>
    </rPh>
    <rPh sb="101" eb="102">
      <t>サイ</t>
    </rPh>
    <rPh sb="102" eb="104">
      <t>ハッコウ</t>
    </rPh>
    <rPh sb="105" eb="106">
      <t>オコナ</t>
    </rPh>
    <rPh sb="108" eb="111">
      <t>ケイカクテキ</t>
    </rPh>
    <rPh sb="134" eb="136">
      <t>ルイジ</t>
    </rPh>
    <rPh sb="136" eb="138">
      <t>ダンタイ</t>
    </rPh>
    <rPh sb="138" eb="140">
      <t>ヘイキン</t>
    </rPh>
    <rPh sb="141" eb="143">
      <t>シタマワ</t>
    </rPh>
    <rPh sb="147" eb="149">
      <t>キンネン</t>
    </rPh>
    <rPh sb="149" eb="151">
      <t>ジョウショウ</t>
    </rPh>
    <rPh sb="152" eb="154">
      <t>ケイコウ</t>
    </rPh>
    <rPh sb="158" eb="160">
      <t>コウキョウ</t>
    </rPh>
    <rPh sb="160" eb="162">
      <t>シセツ</t>
    </rPh>
    <rPh sb="163" eb="167">
      <t>テキセイハイチ</t>
    </rPh>
    <rPh sb="168" eb="172">
      <t>キゾンシセツ</t>
    </rPh>
    <rPh sb="173" eb="175">
      <t>ユウコウ</t>
    </rPh>
    <rPh sb="175" eb="177">
      <t>カツヨウ</t>
    </rPh>
    <rPh sb="180" eb="183">
      <t>コウリツテキ</t>
    </rPh>
    <rPh sb="184" eb="186">
      <t>ギョウセイ</t>
    </rPh>
    <rPh sb="186" eb="188">
      <t>ウンエイ</t>
    </rPh>
    <rPh sb="189" eb="190">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</si>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</sst>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6ABE029-ED50-4D72-9B65-D84CA623F4A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1320-4A96-B0D7-4776B84E85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82541</c:v>
                </c:pt>
                <c:pt idx="1">
                  <c:v>109182</c:v>
                </c:pt>
                <c:pt idx="2">
                  <c:v>80390</c:v>
                </c:pt>
                <c:pt idx="3">
                  <c:v>101917</c:v>
                </c:pt>
                <c:pt idx="4">
                  <c:v>62487</c:v>
                </c:pt>
              </c:numCache>
            </c:numRef>
          </c:val>
          <c:smooth val="0"/>
          <c:extLst>
            <c:ext xmlns:c16="http://schemas.microsoft.com/office/drawing/2014/chart" uri="{C3380CC4-5D6E-409C-BE32-E72D297353CC}">
              <c16:uniqueId val="{00000001-1320-4A96-B0D7-4776B84E85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c:v>
                </c:pt>
                <c:pt idx="1">
                  <c:v>8.15</c:v>
                </c:pt>
                <c:pt idx="2">
                  <c:v>10.119999999999999</c:v>
                </c:pt>
                <c:pt idx="3">
                  <c:v>9.94</c:v>
                </c:pt>
                <c:pt idx="4">
                  <c:v>3.83</c:v>
                </c:pt>
              </c:numCache>
            </c:numRef>
          </c:val>
          <c:extLst>
            <c:ext xmlns:c16="http://schemas.microsoft.com/office/drawing/2014/chart" uri="{C3380CC4-5D6E-409C-BE32-E72D297353CC}">
              <c16:uniqueId val="{00000000-A373-4DB6-95D0-80B780FC8F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52.38</c:v>
                </c:pt>
                <c:pt idx="1">
                  <c:v>44.98</c:v>
                </c:pt>
                <c:pt idx="2">
                  <c:v>46.7</c:v>
                </c:pt>
                <c:pt idx="3">
                  <c:v>53.33</c:v>
                </c:pt>
                <c:pt idx="4">
                  <c:v>50.74</c:v>
                </c:pt>
              </c:numCache>
            </c:numRef>
          </c:val>
          <c:extLst>
            <c:ext xmlns:c16="http://schemas.microsoft.com/office/drawing/2014/chart" uri="{C3380CC4-5D6E-409C-BE32-E72D297353CC}">
              <c16:uniqueId val="{00000001-A373-4DB6-95D0-80B780FC8FA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0.04</c:v>
                </c:pt>
                <c:pt idx="1">
                  <c:v>-4.05</c:v>
                </c:pt>
                <c:pt idx="2">
                  <c:v>6.24</c:v>
                </c:pt>
                <c:pt idx="3">
                  <c:v>4.7300000000000004</c:v>
                </c:pt>
                <c:pt idx="4">
                  <c:v>-8.61</c:v>
                </c:pt>
              </c:numCache>
            </c:numRef>
          </c:val>
          <c:smooth val="0"/>
          <c:extLst>
            <c:ext xmlns:c16="http://schemas.microsoft.com/office/drawing/2014/chart" uri="{C3380CC4-5D6E-409C-BE32-E72D297353CC}">
              <c16:uniqueId val="{00000002-A373-4DB6-95D0-80B780FC8FA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C01-4951-ADE3-D00128598B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01-4951-ADE3-D00128598B13}"/>
            </c:ext>
          </c:extLst>
        </c:ser>
        <c:ser>
          <c:idx val="2"/>
          <c:order val="2"/>
          <c:tx>
            <c:strRef>
              <c:f>データシート!$A$29</c:f>
              <c:strCache>
                <c:ptCount val="1"/>
                <c:pt idx="0">
                  <c:v>産業団地整備事業特別会計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C01-4951-ADE3-D00128598B13}"/>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0.02</c:v>
                </c:pt>
                <c:pt idx="4">
                  <c:v>#N/A</c:v>
                </c:pt>
                <c:pt idx="5">
                  <c:v>0.03</c:v>
                </c:pt>
                <c:pt idx="6">
                  <c:v>#N/A</c:v>
                </c:pt>
                <c:pt idx="7">
                  <c:v>0.03</c:v>
                </c:pt>
                <c:pt idx="8">
                  <c:v>#N/A</c:v>
                </c:pt>
                <c:pt idx="9">
                  <c:v>0.02</c:v>
                </c:pt>
              </c:numCache>
            </c:numRef>
          </c:val>
          <c:extLst>
            <c:ext xmlns:c16="http://schemas.microsoft.com/office/drawing/2014/chart" uri="{C3380CC4-5D6E-409C-BE32-E72D297353CC}">
              <c16:uniqueId val="{00000003-4C01-4951-ADE3-D00128598B1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0.4</c:v>
                </c:pt>
                <c:pt idx="4">
                  <c:v>#N/A</c:v>
                </c:pt>
                <c:pt idx="5">
                  <c:v>0.23</c:v>
                </c:pt>
                <c:pt idx="6">
                  <c:v>#N/A</c:v>
                </c:pt>
                <c:pt idx="7">
                  <c:v>0.09</c:v>
                </c:pt>
                <c:pt idx="8">
                  <c:v>#N/A</c:v>
                </c:pt>
                <c:pt idx="9">
                  <c:v>0.02</c:v>
                </c:pt>
              </c:numCache>
            </c:numRef>
          </c:val>
          <c:extLst>
            <c:ext xmlns:c16="http://schemas.microsoft.com/office/drawing/2014/chart" uri="{C3380CC4-5D6E-409C-BE32-E72D297353CC}">
              <c16:uniqueId val="{00000004-4C01-4951-ADE3-D00128598B1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0.36</c:v>
                </c:pt>
                <c:pt idx="2">
                  <c:v>#N/A</c:v>
                </c:pt>
                <c:pt idx="3">
                  <c:v>0.46</c:v>
                </c:pt>
                <c:pt idx="4">
                  <c:v>#N/A</c:v>
                </c:pt>
                <c:pt idx="5">
                  <c:v>0.75</c:v>
                </c:pt>
                <c:pt idx="6">
                  <c:v>#N/A</c:v>
                </c:pt>
                <c:pt idx="7">
                  <c:v>0.54</c:v>
                </c:pt>
                <c:pt idx="8">
                  <c:v>#N/A</c:v>
                </c:pt>
                <c:pt idx="9">
                  <c:v>0.49</c:v>
                </c:pt>
              </c:numCache>
            </c:numRef>
          </c:val>
          <c:extLst>
            <c:ext xmlns:c16="http://schemas.microsoft.com/office/drawing/2014/chart" uri="{C3380CC4-5D6E-409C-BE32-E72D297353CC}">
              <c16:uniqueId val="{00000005-4C01-4951-ADE3-D00128598B13}"/>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8</c:v>
                </c:pt>
                <c:pt idx="2">
                  <c:v>#N/A</c:v>
                </c:pt>
                <c:pt idx="3">
                  <c:v>8.14</c:v>
                </c:pt>
                <c:pt idx="4">
                  <c:v>#N/A</c:v>
                </c:pt>
                <c:pt idx="5">
                  <c:v>10.119999999999999</c:v>
                </c:pt>
                <c:pt idx="6">
                  <c:v>#N/A</c:v>
                </c:pt>
                <c:pt idx="7">
                  <c:v>9.94</c:v>
                </c:pt>
                <c:pt idx="8">
                  <c:v>#N/A</c:v>
                </c:pt>
                <c:pt idx="9">
                  <c:v>3.83</c:v>
                </c:pt>
              </c:numCache>
            </c:numRef>
          </c:val>
          <c:extLst>
            <c:ext xmlns:c16="http://schemas.microsoft.com/office/drawing/2014/chart" uri="{C3380CC4-5D6E-409C-BE32-E72D297353CC}">
              <c16:uniqueId val="{00000006-4C01-4951-ADE3-D00128598B13}"/>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1.27</c:v>
                </c:pt>
                <c:pt idx="2">
                  <c:v>#N/A</c:v>
                </c:pt>
                <c:pt idx="3">
                  <c:v>1.22</c:v>
                </c:pt>
                <c:pt idx="4">
                  <c:v>#N/A</c:v>
                </c:pt>
                <c:pt idx="5">
                  <c:v>1.64</c:v>
                </c:pt>
                <c:pt idx="6">
                  <c:v>#N/A</c:v>
                </c:pt>
                <c:pt idx="7">
                  <c:v>2.92</c:v>
                </c:pt>
                <c:pt idx="8">
                  <c:v>#N/A</c:v>
                </c:pt>
                <c:pt idx="9">
                  <c:v>4.34</c:v>
                </c:pt>
              </c:numCache>
            </c:numRef>
          </c:val>
          <c:extLst>
            <c:ext xmlns:c16="http://schemas.microsoft.com/office/drawing/2014/chart" uri="{C3380CC4-5D6E-409C-BE32-E72D297353CC}">
              <c16:uniqueId val="{00000007-4C01-4951-ADE3-D00128598B13}"/>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4.63</c:v>
                </c:pt>
                <c:pt idx="2">
                  <c:v>#N/A</c:v>
                </c:pt>
                <c:pt idx="3">
                  <c:v>4.99</c:v>
                </c:pt>
                <c:pt idx="4">
                  <c:v>#N/A</c:v>
                </c:pt>
                <c:pt idx="5">
                  <c:v>6.12</c:v>
                </c:pt>
                <c:pt idx="6">
                  <c:v>#N/A</c:v>
                </c:pt>
                <c:pt idx="7">
                  <c:v>7.61</c:v>
                </c:pt>
                <c:pt idx="8">
                  <c:v>#N/A</c:v>
                </c:pt>
                <c:pt idx="9">
                  <c:v>4.42</c:v>
                </c:pt>
              </c:numCache>
            </c:numRef>
          </c:val>
          <c:extLst>
            <c:ext xmlns:c16="http://schemas.microsoft.com/office/drawing/2014/chart" uri="{C3380CC4-5D6E-409C-BE32-E72D297353CC}">
              <c16:uniqueId val="{00000008-4C01-4951-ADE3-D00128598B1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8.26</c:v>
                </c:pt>
                <c:pt idx="2">
                  <c:v>#N/A</c:v>
                </c:pt>
                <c:pt idx="3">
                  <c:v>8.7200000000000006</c:v>
                </c:pt>
                <c:pt idx="4">
                  <c:v>#N/A</c:v>
                </c:pt>
                <c:pt idx="5">
                  <c:v>9.58</c:v>
                </c:pt>
                <c:pt idx="6">
                  <c:v>#N/A</c:v>
                </c:pt>
                <c:pt idx="7">
                  <c:v>10.25</c:v>
                </c:pt>
                <c:pt idx="8">
                  <c:v>#N/A</c:v>
                </c:pt>
                <c:pt idx="9">
                  <c:v>10.33</c:v>
                </c:pt>
              </c:numCache>
            </c:numRef>
          </c:val>
          <c:extLst>
            <c:ext xmlns:c16="http://schemas.microsoft.com/office/drawing/2014/chart" uri="{C3380CC4-5D6E-409C-BE32-E72D297353CC}">
              <c16:uniqueId val="{00000009-4C01-4951-ADE3-D00128598B1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594</c:v>
                </c:pt>
                <c:pt idx="5">
                  <c:v>636</c:v>
                </c:pt>
                <c:pt idx="8">
                  <c:v>660</c:v>
                </c:pt>
                <c:pt idx="11">
                  <c:v>722</c:v>
                </c:pt>
                <c:pt idx="14">
                  <c:v>727</c:v>
                </c:pt>
              </c:numCache>
            </c:numRef>
          </c:val>
          <c:extLst>
            <c:ext xmlns:c16="http://schemas.microsoft.com/office/drawing/2014/chart" uri="{C3380CC4-5D6E-409C-BE32-E72D297353CC}">
              <c16:uniqueId val="{00000000-B857-407F-8681-CDE4423EB9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857-407F-8681-CDE4423EB9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2-B857-407F-8681-CDE4423EB9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c:v>
                </c:pt>
                <c:pt idx="3">
                  <c:v>20</c:v>
                </c:pt>
                <c:pt idx="6">
                  <c:v>18</c:v>
                </c:pt>
                <c:pt idx="9">
                  <c:v>18</c:v>
                </c:pt>
                <c:pt idx="12">
                  <c:v>7</c:v>
                </c:pt>
              </c:numCache>
            </c:numRef>
          </c:val>
          <c:extLst>
            <c:ext xmlns:c16="http://schemas.microsoft.com/office/drawing/2014/chart" uri="{C3380CC4-5D6E-409C-BE32-E72D297353CC}">
              <c16:uniqueId val="{00000003-B857-407F-8681-CDE4423EB9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c:v>
                </c:pt>
                <c:pt idx="3">
                  <c:v>34</c:v>
                </c:pt>
                <c:pt idx="6">
                  <c:v>46</c:v>
                </c:pt>
                <c:pt idx="9">
                  <c:v>50</c:v>
                </c:pt>
                <c:pt idx="12">
                  <c:v>37</c:v>
                </c:pt>
              </c:numCache>
            </c:numRef>
          </c:val>
          <c:extLst>
            <c:ext xmlns:c16="http://schemas.microsoft.com/office/drawing/2014/chart" uri="{C3380CC4-5D6E-409C-BE32-E72D297353CC}">
              <c16:uniqueId val="{00000004-B857-407F-8681-CDE4423EB9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57-407F-8681-CDE4423EB9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857-407F-8681-CDE4423EB9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707</c:v>
                </c:pt>
                <c:pt idx="3">
                  <c:v>771</c:v>
                </c:pt>
                <c:pt idx="6">
                  <c:v>820</c:v>
                </c:pt>
                <c:pt idx="9">
                  <c:v>935</c:v>
                </c:pt>
                <c:pt idx="12">
                  <c:v>949</c:v>
                </c:pt>
              </c:numCache>
            </c:numRef>
          </c:val>
          <c:extLst>
            <c:ext xmlns:c16="http://schemas.microsoft.com/office/drawing/2014/chart" uri="{C3380CC4-5D6E-409C-BE32-E72D297353CC}">
              <c16:uniqueId val="{00000007-B857-407F-8681-CDE4423EB9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146</c:v>
                </c:pt>
                <c:pt idx="2">
                  <c:v>#N/A</c:v>
                </c:pt>
                <c:pt idx="3">
                  <c:v>#N/A</c:v>
                </c:pt>
                <c:pt idx="4">
                  <c:v>189</c:v>
                </c:pt>
                <c:pt idx="5">
                  <c:v>#N/A</c:v>
                </c:pt>
                <c:pt idx="6">
                  <c:v>#N/A</c:v>
                </c:pt>
                <c:pt idx="7">
                  <c:v>224</c:v>
                </c:pt>
                <c:pt idx="8">
                  <c:v>#N/A</c:v>
                </c:pt>
                <c:pt idx="9">
                  <c:v>#N/A</c:v>
                </c:pt>
                <c:pt idx="10">
                  <c:v>281</c:v>
                </c:pt>
                <c:pt idx="11">
                  <c:v>#N/A</c:v>
                </c:pt>
                <c:pt idx="12">
                  <c:v>#N/A</c:v>
                </c:pt>
                <c:pt idx="13">
                  <c:v>267</c:v>
                </c:pt>
                <c:pt idx="14">
                  <c:v>#N/A</c:v>
                </c:pt>
              </c:numCache>
            </c:numRef>
          </c:val>
          <c:smooth val="0"/>
          <c:extLst>
            <c:ext xmlns:c16="http://schemas.microsoft.com/office/drawing/2014/chart" uri="{C3380CC4-5D6E-409C-BE32-E72D297353CC}">
              <c16:uniqueId val="{00000008-B857-407F-8681-CDE4423EB9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7340</c:v>
                </c:pt>
                <c:pt idx="5">
                  <c:v>7323</c:v>
                </c:pt>
                <c:pt idx="8">
                  <c:v>7272</c:v>
                </c:pt>
                <c:pt idx="11">
                  <c:v>7085</c:v>
                </c:pt>
                <c:pt idx="14">
                  <c:v>6716</c:v>
                </c:pt>
              </c:numCache>
            </c:numRef>
          </c:val>
          <c:extLst>
            <c:ext xmlns:c16="http://schemas.microsoft.com/office/drawing/2014/chart" uri="{C3380CC4-5D6E-409C-BE32-E72D297353CC}">
              <c16:uniqueId val="{00000000-510C-4645-9426-F8DCC53B3F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10C-4645-9426-F8DCC53B3F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7801</c:v>
                </c:pt>
                <c:pt idx="5">
                  <c:v>6808</c:v>
                </c:pt>
                <c:pt idx="8">
                  <c:v>7284</c:v>
                </c:pt>
                <c:pt idx="11">
                  <c:v>7581</c:v>
                </c:pt>
                <c:pt idx="14">
                  <c:v>7557</c:v>
                </c:pt>
              </c:numCache>
            </c:numRef>
          </c:val>
          <c:extLst>
            <c:ext xmlns:c16="http://schemas.microsoft.com/office/drawing/2014/chart" uri="{C3380CC4-5D6E-409C-BE32-E72D297353CC}">
              <c16:uniqueId val="{00000002-510C-4645-9426-F8DCC53B3F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10C-4645-9426-F8DCC53B3F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10C-4645-9426-F8DCC53B3F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0C-4645-9426-F8DCC53B3F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2187</c:v>
                </c:pt>
                <c:pt idx="3">
                  <c:v>2217</c:v>
                </c:pt>
                <c:pt idx="6">
                  <c:v>2149</c:v>
                </c:pt>
                <c:pt idx="9">
                  <c:v>2176</c:v>
                </c:pt>
                <c:pt idx="12">
                  <c:v>2240</c:v>
                </c:pt>
              </c:numCache>
            </c:numRef>
          </c:val>
          <c:extLst>
            <c:ext xmlns:c16="http://schemas.microsoft.com/office/drawing/2014/chart" uri="{C3380CC4-5D6E-409C-BE32-E72D297353CC}">
              <c16:uniqueId val="{00000006-510C-4645-9426-F8DCC53B3F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63</c:v>
                </c:pt>
                <c:pt idx="3">
                  <c:v>43</c:v>
                </c:pt>
                <c:pt idx="6">
                  <c:v>25</c:v>
                </c:pt>
                <c:pt idx="9">
                  <c:v>7</c:v>
                </c:pt>
                <c:pt idx="12">
                  <c:v>0</c:v>
                </c:pt>
              </c:numCache>
            </c:numRef>
          </c:val>
          <c:extLst>
            <c:ext xmlns:c16="http://schemas.microsoft.com/office/drawing/2014/chart" uri="{C3380CC4-5D6E-409C-BE32-E72D297353CC}">
              <c16:uniqueId val="{00000007-510C-4645-9426-F8DCC53B3F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1173</c:v>
                </c:pt>
                <c:pt idx="3">
                  <c:v>1684</c:v>
                </c:pt>
                <c:pt idx="6">
                  <c:v>1686</c:v>
                </c:pt>
                <c:pt idx="9">
                  <c:v>1259</c:v>
                </c:pt>
                <c:pt idx="12">
                  <c:v>1178</c:v>
                </c:pt>
              </c:numCache>
            </c:numRef>
          </c:val>
          <c:extLst>
            <c:ext xmlns:c16="http://schemas.microsoft.com/office/drawing/2014/chart" uri="{C3380CC4-5D6E-409C-BE32-E72D297353CC}">
              <c16:uniqueId val="{00000008-510C-4645-9426-F8DCC53B3F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10C-4645-9426-F8DCC53B3F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8998</c:v>
                </c:pt>
                <c:pt idx="3">
                  <c:v>9075</c:v>
                </c:pt>
                <c:pt idx="6">
                  <c:v>9078</c:v>
                </c:pt>
                <c:pt idx="9">
                  <c:v>8857</c:v>
                </c:pt>
                <c:pt idx="12">
                  <c:v>8417</c:v>
                </c:pt>
              </c:numCache>
            </c:numRef>
          </c:val>
          <c:extLst>
            <c:ext xmlns:c16="http://schemas.microsoft.com/office/drawing/2014/chart" uri="{C3380CC4-5D6E-409C-BE32-E72D297353CC}">
              <c16:uniqueId val="{0000000A-510C-4645-9426-F8DCC53B3F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10C-4645-9426-F8DCC53B3F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3212</c:v>
                </c:pt>
                <c:pt idx="1">
                  <c:v>3560</c:v>
                </c:pt>
                <c:pt idx="2">
                  <c:v>3392</c:v>
                </c:pt>
              </c:numCache>
            </c:numRef>
          </c:val>
          <c:extLst>
            <c:ext xmlns:c16="http://schemas.microsoft.com/office/drawing/2014/chart" uri="{C3380CC4-5D6E-409C-BE32-E72D297353CC}">
              <c16:uniqueId val="{00000000-6B14-4CDD-9C51-42DDB86947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97</c:v>
                </c:pt>
                <c:pt idx="1">
                  <c:v>97</c:v>
                </c:pt>
                <c:pt idx="2">
                  <c:v>121</c:v>
                </c:pt>
              </c:numCache>
            </c:numRef>
          </c:val>
          <c:extLst>
            <c:ext xmlns:c16="http://schemas.microsoft.com/office/drawing/2014/chart" uri="{C3380CC4-5D6E-409C-BE32-E72D297353CC}">
              <c16:uniqueId val="{00000001-6B14-4CDD-9C51-42DDB86947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3569</c:v>
                </c:pt>
                <c:pt idx="1">
                  <c:v>3494</c:v>
                </c:pt>
                <c:pt idx="2">
                  <c:v>3660</c:v>
                </c:pt>
              </c:numCache>
            </c:numRef>
          </c:val>
          <c:extLst>
            <c:ext xmlns:c16="http://schemas.microsoft.com/office/drawing/2014/chart" uri="{C3380CC4-5D6E-409C-BE32-E72D297353CC}">
              <c16:uniqueId val="{00000002-6B14-4CDD-9C51-42DDB86947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{8D5CFAAC-337C-4322-9E5E-49CD26114D58}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7BE-4167-B0DD-627F1DDD7D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{07A69954-9A49-4069-A2C5-45121FB41969}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BE-4167-B0DD-627F1DDD7D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{34E131ED-9574-4BCB-9890-C81735F88F6E}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BE-4167-B0DD-627F1DDD7D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{0AA693A9-21D7-431A-BFAB-A2C76CA6CB77}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BE-4167-B0DD-627F1DDD7D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{91DDD0C0-435A-4909-A830-C9BA01441505}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BE-4167-B0DD-627F1DDD7D8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{AC2DC968-4377-46F8-BB88-D1A358F2A468}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7BE-4167-B0DD-627F1DDD7D8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{112D3BC4-9DD1-4941-AD63-DDF6B95B4C78}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7BE-4167-B0DD-627F1DDD7D8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{D2577DF1-5059-46D6-B324-65E747FA3DC7}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7BE-4167-B0DD-627F1DDD7D8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{30BFABD6-75CC-479E-A1B1-9B2D42C45589}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7BE-4167-B0DD-627F1DDD7D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61.2</c:v>
                </c:pt>
                <c:pt idx="8">
                  <c:v>62.3</c:v>
                </c:pt>
                <c:pt idx="16">
                  <c:v>61.3</c:v>
                </c:pt>
                <c:pt idx="24">
                  <c:v>61.8</c:v>
                </c:pt>
                <c:pt idx="32">
                  <c:v>62.6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7BE-4167-B0DD-627F1DDD7D8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{B34D2FAE-974C-4384-ACEC-A604BB605567}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7BE-4167-B0DD-627F1DDD7D8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{A33F4F2A-E812-413E-9E2C-6C9730D7BDA6}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BE-4167-B0DD-627F1DDD7D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{090D2031-B6AD-4A6B-AA91-35822FE7D7EC}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BE-4167-B0DD-627F1DDD7D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{A0E1A820-4171-4544-B071-C2B5506B7C43}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BE-4167-B0DD-627F1DDD7D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{95752B9E-23AF-49A8-9E6F-85E5A3AD8F8A}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BE-4167-B0DD-627F1DDD7D8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{38EA9C6A-AAF4-47A9-AAE5-BF34E1A63AEF}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7BE-4167-B0DD-627F1DDD7D8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{0BF38213-EFBB-4A7E-A11E-82F100BAA141}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7BE-4167-B0DD-627F1DDD7D8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{DC6D993A-D4F8-4A82-9E09-9DEA8BDA02BC}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7BE-4167-B0DD-627F1DDD7D8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{23AD0EC2-5E31-47F5-9204-E9C32CAC01D4}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7BE-4167-B0DD-627F1DDD7D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77BE-4167-B0DD-627F1DDD7D81}"/>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{39ED183E-F974-4975-AFEA-870608E84D49}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F06-49C4-9F3A-243BCBC8AD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{E7B939AF-D3B1-49F2-81DD-898ECFD06D88}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06-49C4-9F3A-243BCBC8AD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{3684861A-1636-4078-B5AA-621B14049E24}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06-49C4-9F3A-243BCBC8AD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{91EADA77-BF14-4206-A613-F6AB8F568369}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06-49C4-9F3A-243BCBC8AD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{A12778FA-D644-4389-9000-FDE32B0ED190}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06-49C4-9F3A-243BCBC8ADF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{81B4FAB7-5CF7-4EF1-8ACE-CC71F94D0A82}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F06-49C4-9F3A-243BCBC8ADF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{B9248AE8-54AF-4F6E-B014-89F8D12D3A78}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F06-49C4-9F3A-243BCBC8ADF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{165B633C-E259-499A-8FB2-7DB799366359}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F06-49C4-9F3A-243BCBC8ADF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{DDA5F02D-85E7-48E4-8C4D-119E0278F87C}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F06-49C4-9F3A-243BCBC8AD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2.5</c:v>
                </c:pt>
                <c:pt idx="8">
                  <c:v>2.7</c:v>
                </c:pt>
                <c:pt idx="16">
                  <c:v>3.1</c:v>
                </c:pt>
                <c:pt idx="24">
                  <c:v>3.8</c:v>
                </c:pt>
                <c:pt idx="32">
                  <c:v>4.2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F06-49C4-9F3A-243BCBC8ADF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{6DC98C41-59AB-4B48-A23F-AF7C7B037BAC}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F06-49C4-9F3A-243BCBC8ADF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{0607A9B8-858F-46FE-8C65-374015DABAF3}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06-49C4-9F3A-243BCBC8AD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{2723A09C-E16A-4BE9-BA3B-F37A9B417B0E}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06-49C4-9F3A-243BCBC8AD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{826E26E3-4217-4CD2-A30E-B71B7A5C244C}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06-49C4-9F3A-243BCBC8AD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{9FBD97E5-A0C4-4898-A762-934490028D8C}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06-49C4-9F3A-243BCBC8ADF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{EDE47015-489E-4459-9094-282454BE925C}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F06-49C4-9F3A-243BCBC8ADF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{C7BB867C-8177-4857-B7DF-1525644A70F0}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F06-49C4-9F3A-243BCBC8ADF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{2C9B7638-2F46-44CC-B40E-BF0C2209CE39}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F06-49C4-9F3A-243BCBC8ADF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{DF3AFA19-4E1B-497E-8CCE-7A8540868899}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F06-49C4-9F3A-243BCBC8AD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7F06-49C4-9F3A-243BCBC8ADF0}"/>
            </c:ext>
          </c:extLst>
        </c:ser>
        <c:dLbls>
          <c:showLegendKey val="0"/>
          <c:showVal val="1"/>
          <c:showCatName val="0"/>
          <c:showSerName val="0"/>
          <c:showPercent val="0"/>
          <c:showBubbleSize val="0"/>
        </c:dLbls>
        <c:axId val="84219776"/>
        <c:axId val="84234240"/>
      </c:scatterChart>
      <c:valAx>
        <c:axId val="84219776"/>
        <c:scaling>
          <c:orientation val="maxMin"/>
          <c:max val="9.6"/>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宮崎県えびの市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近年の大型事業実施に伴う起債の元利償還開始により元利償還金は増加の傾向にある。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今後、美化センターの改修等大型事業の実施が予定されており、起債額が増加することが見込まれる。その影響を軽減するため、起債対象事業の年度間の平準化に努める。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宮崎県えびの市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おける令和元年度以降の公営企業債等繰入見込額の増額は、産業団地整備事業債の借入れが主な要因となっている。今後、産業団地の売却が進むことにより、この公営企業債等繰入見込額は減少する見込みであ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今後も一般会計において、大型事業実施に伴う起債の元利償還金の増額が見込まれるため、起債対象事業の年度間の平準化に努める。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宮崎県えびの市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基金積立額が約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千万円に対し、取崩し額が約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億円の取り崩したものの、公共施設等整備基金を約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百万円積増したことによるもの。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本的には、それぞれの基金使途目的に基づいて積立て取崩しを行っていくが、喫緊の課題である公共施設の老朽化への対応や、今後実施する大型建設事業に備え、公共施設等整備基金を中心に特定目的基金の積立てを行う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公共施設等整備基金：公共施設の建設や維持補修に係る財源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心のふるさと基金：心のふるさと寄附金の寄附者が指定した地域福祉の充実・自然環境保全・伝統文化保全に関する事業等の財源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ぷらいど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基金：市民が実施するまちづくりを推進するため、市内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地区の地域運営協議会事業の財源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子育て支援対策基金：第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子以降の保育料無償化給付等に係る事業の財源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心のふるさと寄附金が減少したことにより基金積立金も減少したが、公共施設等整備基金の積立てが前年度より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万円増となったことにより、特定目的基金全体の令和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年度積立額は前年度より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ぷらいど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基金は、使途目的の事業の財源とするため基金を取り崩しているが、現在積立ては行っていないため、年々減少している。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それぞれの基金使途目的に基づいて積立て取崩しを行っていく。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心のふるさと寄附金の収入額が想定より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億円程度下回ったことにより、歳入の不足分を補うために取り崩したことで、前年度より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災害など不測の事態へ対応するための経費として、また収支の不足等に対応し安定した財政運営を行っていくため、実質収支の黒字を維持し、財政調整基金への積立額を確保していく。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年度に追加交付された普通交付税で措置された臨時財政対策債の元利償還金分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24,915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千円分を積み立て、令和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償還計画に基づきそれぞれの地方債を償還していき、収支のバランスを見ながら積立て取崩しを行っていく。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F946D33-2645-49CB-B679-8332A70345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6E3C4DC-D28F-4410-AA46-6841F532C4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3746465-4DF4-4671-BB80-82A4A4502669}"/>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8913F82-79FA-473A-9FD9-7299BD2EAFA9}"/>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E194F21-1325-43C4-9974-38F3C4239E9E}"/>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913FC50-4868-429A-9685-5CCA48B67FA2}"/>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B016675-C980-4625-8754-2F36EB377690}"/>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051AB35-F213-4BFD-9889-59C4CB5F09FB}"/>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F820454-C50B-4A15-A0EE-51924D1AF8F1}"/>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19A85BC-C357-4786-A5F2-F6867F11D33C}"/>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A53B489-E1B1-440B-869C-C1CF54A670DF}"/>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5BBA890-6CA3-4CD9-AD0D-2985882C2BBA}"/>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F668B7D-6DC0-4468-AE5B-ECC692B56677}"/>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C2EF9A8-9628-40D3-BB03-FC15DEFAD9C2}"/>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071DD43-E902-45CB-A64D-9E7D57F686C5}"/>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91B8271-E6EB-453A-A9F8-644624810D2F}"/>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A88D2AF-2A69-4B35-95EA-7443C77AACD0}"/>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C86192D-4D7B-4497-AC9F-8818D12ECC29}"/>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5BEA837-93BE-4C7B-944B-7B743BE29C4F}"/>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8453931-5579-4AFA-8147-4322BE6376A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C0A42E2-29C4-41FD-9A64-4769DDC1FDC5}"/>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E9FA96A-62C6-48CB-90DF-9314793A0C68}"/>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17,525
17,187
282.93
14,315,795
13,943,295
256,219
6,686,388
8,417,181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6F65FC1-CA39-46F7-97D6-D463466B9823}"/>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18346DB-83D8-41B7-88CF-8D7083FA4187}"/>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D577127-8CF1-4270-A760-891199CB76D1}"/>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F9816DD-4240-4EFF-B9A6-DDCDB2AFF12D}"/>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056DD61-0C65-4B34-B630-06579C76CBF8}"/>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08786FB-4416-4D82-948E-327A2D1DAE65}"/>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F7AEA95-EBDD-43A3-9907-3109E413AA81}"/>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6AF6E73-3B3C-4485-BA62-6700A23B306A}"/>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8E3AC5B-A807-43F5-85A6-1167AB874BA7}"/>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94039DE-E916-4C80-AD08-1C7604E6BB1F}"/>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D18DD1E-B9B3-4E78-BE93-46B578DC617F}"/>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2AE803C-B005-4653-B5E7-359DC5C5327E}"/>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2813C67-7276-42A6-B80D-6D23E39D19C5}"/>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0B61512-52AD-4B32-BC52-71535B540637}"/>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522DF99-0B83-4D7F-812A-8EF1CC172B5C}"/>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3C6FC6E-86AC-4532-ACC1-C628C6A9BBD6}"/>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51CD7A1-F012-481C-88B2-82EE231F1989}"/>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2A23664-960B-4894-B928-8E4E7BF61CA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7F66620-7FB2-4C8C-8B28-C8D8ED31BFD4}"/>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1614E32-6653-4016-AEC5-4C4C5152B334}"/>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9B68AB9-5E34-4EA9-A94D-8A3917DDE95C}"/>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E70A4064-6F66-4675-8DCF-8538871AD179}"/>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DF8606F-C9D1-4A09-8C62-AEBD36D391CC}"/>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52BDA08-513E-47C2-9841-0F6008FF232B}"/>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B61B0C5-D3DA-4734-AADE-32A197D0D222}"/>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DFEC6B8-6C76-410B-9BF6-EB518A6BF089}"/>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7746CA7-0A94-413C-BA19-2E72C567B0B0}"/>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B367EDA-2D93-4709-A422-FE4A988FF8A4}"/>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C2D8A31-7B70-4BA8-865D-DECC00E4D69A}"/>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7F8AB3E-6710-47DB-B38B-0FD6DA0513B7}"/>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7BAA3CA-472B-4764-9DD9-02F728682E34}"/>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D447DAE-CC68-49F4-ACEF-F3119609BBBD}"/>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9CCA9F8-5EB7-45A6-A6E2-0AE2220BBA68}"/>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11B1E9B-45EB-445F-B8A1-EBA7AC874C00}"/>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807463C-E0B0-4441-B777-2C38F7CF7C2D}"/>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当市の有形固定資産減価償却率は類似団体内平均値を下回るが、前年度より</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ポイント上昇した。令和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年度に策定した「えびの市公共施設個別計画」に基づき、施設の運営・維持管理を計画的に進めていく必要がある。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6E54EF4C-C134-4F1D-A5B6-9FE0D8E6DC3A}"/>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2E68CCA-A1A0-4B2C-81CD-482123EA4C67}"/>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C235FA31-4B50-4AD1-B159-D9EDD0271604}"/>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2D149483-18E3-4063-B8D4-D0C6F4FFE47D}"/>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B28B18A7-690A-444A-991C-583DA8DC9F92}"/>
            </a:ext>
          </a:extLst>
        </xdr:cNvPr>
        <xdr:cNvSpPr txBox="1"/>
      </xdr:nvSpPr>
      <xdr:spPr>
        <a:xfrm>
          <a:off x="72151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A756288A-D7ED-4E77-9909-70D24FA3E9C5}"/>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88A605EC-E936-47CF-83C4-840D6EF42AD8}"/>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555630AB-4300-440B-BF83-A022CB91CC2F}"/>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35D88861-8E9D-4B1F-8575-5423C7012156}"/>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5EE7FF33-D909-4492-81F3-22A85DEFFBF8}"/>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1B575259-F5BC-4E78-A17A-48AFEFD479AF}"/>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C85F4DA9-8E7A-4C59-8A20-E85C46E45941}"/>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EA120371-272E-437D-B86D-AB386313427E}"/>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EA9B788-2FAC-459F-8B79-3B0B795CC11F}"/>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94A07524-1C7F-4AC9-A825-0DE5A01EE8C3}"/>
            </a:ext>
          </a:extLst>
        </xdr:cNvPr>
        <xdr:cNvSpPr txBox="1"/>
      </xdr:nvSpPr>
      <xdr:spPr>
        <a:xfrm>
          <a:off x="80124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D89FC0F5-63D8-44A9-8801-95974D4A268D}"/>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BAFBAAA6-E689-43D0-9FA1-147464279404}"/>
            </a:ext>
          </a:extLst>
        </xdr:cNvPr>
        <xdr:cNvCxnSpPr/>
      </xdr:nvCxnSpPr>
      <xdr:spPr>
        <a:xfrm flipV="1">
          <a:off x="4206240" y="4382876"/>
          <a:ext cx="1270" cy="1230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F8784C14-7258-4780-8963-357627B8F7AF}"/>
            </a:ext>
          </a:extLst>
        </xdr:cNvPr>
        <xdr:cNvSpPr txBox="1"/>
      </xdr:nvSpPr>
      <xdr:spPr>
        <a:xfrm>
          <a:off x="4258945" y="561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0DBAB0E7-A772-4C75-90D4-E55F23CD00AA}"/>
            </a:ext>
          </a:extLst>
        </xdr:cNvPr>
        <xdr:cNvCxnSpPr/>
      </xdr:nvCxnSpPr>
      <xdr:spPr>
        <a:xfrm>
          <a:off x="4119245" y="561382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8" name="有形固定資産減価償却率最大値テキスト">
          <a:extLst>
            <a:ext uri="{FF2B5EF4-FFF2-40B4-BE49-F238E27FC236}">
              <a16:creationId xmlns:a16="http://schemas.microsoft.com/office/drawing/2014/main" id="{1998E52A-2C7B-4167-A977-81B7664B5F62}"/>
            </a:ext>
          </a:extLst>
        </xdr:cNvPr>
        <xdr:cNvSpPr txBox="1"/>
      </xdr:nvSpPr>
      <xdr:spPr>
        <a:xfrm>
          <a:off x="4258945" y="4165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9" name="直線コネクタ 78">
          <a:extLst>
            <a:ext uri="{FF2B5EF4-FFF2-40B4-BE49-F238E27FC236}">
              <a16:creationId xmlns:a16="http://schemas.microsoft.com/office/drawing/2014/main" id="{CF3FB5B2-95E6-4AD6-A31B-D2861472495B}"/>
            </a:ext>
          </a:extLst>
        </xdr:cNvPr>
        <xdr:cNvCxnSpPr/>
      </xdr:nvCxnSpPr>
      <xdr:spPr>
        <a:xfrm>
          <a:off x="4119245" y="438287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80" name="有形固定資産減価償却率平均値テキスト">
          <a:extLst>
            <a:ext uri="{FF2B5EF4-FFF2-40B4-BE49-F238E27FC236}">
              <a16:creationId xmlns:a16="http://schemas.microsoft.com/office/drawing/2014/main" id="{ABDC0504-90DB-48EB-8494-16F9094EA585}"/>
            </a:ext>
          </a:extLst>
        </xdr:cNvPr>
        <xdr:cNvSpPr txBox="1"/>
      </xdr:nvSpPr>
      <xdr:spPr>
        <a:xfrm>
          <a:off x="4258945" y="5158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1" name="フローチャート: 判断 80">
          <a:extLst>
            <a:ext uri="{FF2B5EF4-FFF2-40B4-BE49-F238E27FC236}">
              <a16:creationId xmlns:a16="http://schemas.microsoft.com/office/drawing/2014/main" id="{08BB56FB-04B7-4EA1-AF98-86C49387EE7A}"/>
            </a:ext>
          </a:extLst>
        </xdr:cNvPr>
        <xdr:cNvSpPr/>
      </xdr:nvSpPr>
      <xdr:spPr>
        <a:xfrm>
          <a:off x="4157345" y="51804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2" name="フローチャート: 判断 81">
          <a:extLst>
            <a:ext uri="{FF2B5EF4-FFF2-40B4-BE49-F238E27FC236}">
              <a16:creationId xmlns:a16="http://schemas.microsoft.com/office/drawing/2014/main" id="{DE781B04-4F04-449C-B8CE-61EDD054A7BD}"/>
            </a:ext>
          </a:extLst>
        </xdr:cNvPr>
        <xdr:cNvSpPr/>
      </xdr:nvSpPr>
      <xdr:spPr>
        <a:xfrm>
          <a:off x="3537585" y="51732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3" name="フローチャート: 判断 82">
          <a:extLst>
            <a:ext uri="{FF2B5EF4-FFF2-40B4-BE49-F238E27FC236}">
              <a16:creationId xmlns:a16="http://schemas.microsoft.com/office/drawing/2014/main" id="{AF58FB73-B21C-4C6B-ABB3-9D39CC4617BE}"/>
            </a:ext>
          </a:extLst>
        </xdr:cNvPr>
        <xdr:cNvSpPr/>
      </xdr:nvSpPr>
      <xdr:spPr>
        <a:xfrm>
          <a:off x="2867025" y="51408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4" name="フローチャート: 判断 83">
          <a:extLst>
            <a:ext uri="{FF2B5EF4-FFF2-40B4-BE49-F238E27FC236}">
              <a16:creationId xmlns:a16="http://schemas.microsoft.com/office/drawing/2014/main" id="{2AFB3F97-6F6F-4994-AEB5-187818046A61}"/>
            </a:ext>
          </a:extLst>
        </xdr:cNvPr>
        <xdr:cNvSpPr/>
      </xdr:nvSpPr>
      <xdr:spPr>
        <a:xfrm>
          <a:off x="2196465" y="51264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5" name="フローチャート: 判断 84">
          <a:extLst>
            <a:ext uri="{FF2B5EF4-FFF2-40B4-BE49-F238E27FC236}">
              <a16:creationId xmlns:a16="http://schemas.microsoft.com/office/drawing/2014/main" id="{D40C0AA4-D376-43B6-A2DE-FF706CF7CB9A}"/>
            </a:ext>
          </a:extLst>
        </xdr:cNvPr>
        <xdr:cNvSpPr/>
      </xdr:nvSpPr>
      <xdr:spPr>
        <a:xfrm>
          <a:off x="1525905" y="51138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ACEE5C4-753F-4621-943C-E53F82FF174D}"/>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C49E61F-E445-4DEB-913A-9776ACD9A1BD}"/>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9F56CA4-8320-4DE6-A282-6E1DD8E3CAFC}"/>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9374939-D4EF-4C44-BB50-C555CFFDD4E8}"/>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B4DAD0B-DA6B-416C-9C0E-A1BFF6929A29}"/>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91" name="楕円 90">
          <a:extLst>
            <a:ext uri="{FF2B5EF4-FFF2-40B4-BE49-F238E27FC236}">
              <a16:creationId xmlns:a16="http://schemas.microsoft.com/office/drawing/2014/main" id="{6F5797E8-F666-4504-B5B1-27ADCB49D56F}"/>
            </a:ext>
          </a:extLst>
        </xdr:cNvPr>
        <xdr:cNvSpPr/>
      </xdr:nvSpPr>
      <xdr:spPr>
        <a:xfrm>
          <a:off x="4157345" y="51426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136330</xdr:rowOff>
    </xdr:from>
    <xdr:ext cx="405111" cy="259045"/>
    <xdr:sp macro="" textlink="">
      <xdr:nvSpPr>
        <xdr:cNvPr id="92" name="有形固定資産減価償却率該当値テキスト">
          <a:extLst>
            <a:ext uri="{FF2B5EF4-FFF2-40B4-BE49-F238E27FC236}">
              <a16:creationId xmlns:a16="http://schemas.microsoft.com/office/drawing/2014/main" id="{F3506364-7F53-43D7-9B7F-FFA10585B239}"/>
            </a:ext>
          </a:extLst>
        </xdr:cNvPr>
        <xdr:cNvSpPr txBox="1"/>
      </xdr:nvSpPr>
      <xdr:spPr>
        <a:xfrm>
          <a:off x="4258945" y="4997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99060</xdr:rowOff>
    </xdr:from>
    <xdr:to>
      <xdr:col>19</xdr:col>
      <xdr:colOff>187325</xdr:colOff>
      <xdr:row>31</xdr:row>
      <xdr:rowOff>29210</xdr:rowOff>
    </xdr:to>
    <xdr:sp macro="" textlink="">
      <xdr:nvSpPr>
        <xdr:cNvPr id="93" name="楕円 92">
          <a:extLst>
            <a:ext uri="{FF2B5EF4-FFF2-40B4-BE49-F238E27FC236}">
              <a16:creationId xmlns:a16="http://schemas.microsoft.com/office/drawing/2014/main" id="{2F8EDE95-76B6-4729-ADFE-74A259F85CA7}"/>
            </a:ext>
          </a:extLst>
        </xdr:cNvPr>
        <xdr:cNvSpPr/>
      </xdr:nvSpPr>
      <xdr:spPr>
        <a:xfrm>
          <a:off x="3537585" y="5128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149860</xdr:rowOff>
    </xdr:from>
    <xdr:to>
      <xdr:col>23</xdr:col>
      <xdr:colOff>85725</xdr:colOff>
      <xdr:row>30</xdr:row>
      <xdr:rowOff>164253</xdr:rowOff>
    </xdr:to>
    <xdr:cxnSp macro="">
      <xdr:nvCxnSpPr>
        <xdr:cNvPr id="94" name="直線コネクタ 93">
          <a:extLst>
            <a:ext uri="{FF2B5EF4-FFF2-40B4-BE49-F238E27FC236}">
              <a16:creationId xmlns:a16="http://schemas.microsoft.com/office/drawing/2014/main" id="{9DA4CCE9-6FB1-4264-A3B8-4CB6780C3673}"/>
            </a:ext>
          </a:extLst>
        </xdr:cNvPr>
        <xdr:cNvCxnSpPr/>
      </xdr:nvCxnSpPr>
      <xdr:spPr>
        <a:xfrm>
          <a:off x="3588385" y="5179060"/>
          <a:ext cx="61976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90064</xdr:rowOff>
    </xdr:from>
    <xdr:to>
      <xdr:col>15</xdr:col>
      <xdr:colOff>187325</xdr:colOff>
      <xdr:row>31</xdr:row>
      <xdr:rowOff>20214</xdr:rowOff>
    </xdr:to>
    <xdr:sp macro="" textlink="">
      <xdr:nvSpPr>
        <xdr:cNvPr id="95" name="楕円 94">
          <a:extLst>
            <a:ext uri="{FF2B5EF4-FFF2-40B4-BE49-F238E27FC236}">
              <a16:creationId xmlns:a16="http://schemas.microsoft.com/office/drawing/2014/main" id="{5D87E46F-1BEF-4E72-B581-89AEAB8D5F26}"/>
            </a:ext>
          </a:extLst>
        </xdr:cNvPr>
        <xdr:cNvSpPr/>
      </xdr:nvSpPr>
      <xdr:spPr>
        <a:xfrm>
          <a:off x="2867025" y="51192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140864</xdr:rowOff>
    </xdr:from>
    <xdr:to>
      <xdr:col>19</xdr:col>
      <xdr:colOff>136525</xdr:colOff>
      <xdr:row>30</xdr:row>
      <xdr:rowOff>149860</xdr:rowOff>
    </xdr:to>
    <xdr:cxnSp macro="">
      <xdr:nvCxnSpPr>
        <xdr:cNvPr id="96" name="直線コネクタ 95">
          <a:extLst>
            <a:ext uri="{FF2B5EF4-FFF2-40B4-BE49-F238E27FC236}">
              <a16:creationId xmlns:a16="http://schemas.microsoft.com/office/drawing/2014/main" id="{B9CC353E-5854-4EDD-838C-9E36BA39E811}"/>
            </a:ext>
          </a:extLst>
        </xdr:cNvPr>
        <xdr:cNvCxnSpPr/>
      </xdr:nvCxnSpPr>
      <xdr:spPr>
        <a:xfrm>
          <a:off x="2917825" y="5170064"/>
          <a:ext cx="67056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108056</xdr:rowOff>
    </xdr:from>
    <xdr:to>
      <xdr:col>11</xdr:col>
      <xdr:colOff>187325</xdr:colOff>
      <xdr:row>31</xdr:row>
      <xdr:rowOff>38206</xdr:rowOff>
    </xdr:to>
    <xdr:sp macro="" textlink="">
      <xdr:nvSpPr>
        <xdr:cNvPr id="97" name="楕円 96">
          <a:extLst>
            <a:ext uri="{FF2B5EF4-FFF2-40B4-BE49-F238E27FC236}">
              <a16:creationId xmlns:a16="http://schemas.microsoft.com/office/drawing/2014/main" id="{B15C377A-56D0-4C1C-A6A8-11B07AF81EA8}"/>
            </a:ext>
          </a:extLst>
        </xdr:cNvPr>
        <xdr:cNvSpPr/>
      </xdr:nvSpPr>
      <xdr:spPr>
        <a:xfrm>
          <a:off x="2196465" y="51372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140864</xdr:rowOff>
    </xdr:from>
    <xdr:to>
      <xdr:col>15</xdr:col>
      <xdr:colOff>136525</xdr:colOff>
      <xdr:row>30</xdr:row>
      <xdr:rowOff>158856</xdr:rowOff>
    </xdr:to>
    <xdr:cxnSp macro="">
      <xdr:nvCxnSpPr>
        <xdr:cNvPr id="98" name="直線コネクタ 97">
          <a:extLst>
            <a:ext uri="{FF2B5EF4-FFF2-40B4-BE49-F238E27FC236}">
              <a16:creationId xmlns:a16="http://schemas.microsoft.com/office/drawing/2014/main" id="{D049747C-B7EA-4B52-B419-2A67995E96CA}"/>
            </a:ext>
          </a:extLst>
        </xdr:cNvPr>
        <xdr:cNvCxnSpPr/>
      </xdr:nvCxnSpPr>
      <xdr:spPr>
        <a:xfrm flipV="1">
          <a:off x="2247265" y="5170064"/>
          <a:ext cx="67056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88265</xdr:rowOff>
    </xdr:from>
    <xdr:to>
      <xdr:col>7</xdr:col>
      <xdr:colOff>187325</xdr:colOff>
      <xdr:row>31</xdr:row>
      <xdr:rowOff>18415</xdr:rowOff>
    </xdr:to>
    <xdr:sp macro="" textlink="">
      <xdr:nvSpPr>
        <xdr:cNvPr id="99" name="楕円 98">
          <a:extLst>
            <a:ext uri="{FF2B5EF4-FFF2-40B4-BE49-F238E27FC236}">
              <a16:creationId xmlns:a16="http://schemas.microsoft.com/office/drawing/2014/main" id="{196B212E-7881-48E6-BE14-57EA77899A17}"/>
            </a:ext>
          </a:extLst>
        </xdr:cNvPr>
        <xdr:cNvSpPr/>
      </xdr:nvSpPr>
      <xdr:spPr>
        <a:xfrm>
          <a:off x="1525905" y="51174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139065</xdr:rowOff>
    </xdr:from>
    <xdr:to>
      <xdr:col>11</xdr:col>
      <xdr:colOff>136525</xdr:colOff>
      <xdr:row>30</xdr:row>
      <xdr:rowOff>158856</xdr:rowOff>
    </xdr:to>
    <xdr:cxnSp macro="">
      <xdr:nvCxnSpPr>
        <xdr:cNvPr id="100" name="直線コネクタ 99">
          <a:extLst>
            <a:ext uri="{FF2B5EF4-FFF2-40B4-BE49-F238E27FC236}">
              <a16:creationId xmlns:a16="http://schemas.microsoft.com/office/drawing/2014/main" id="{4ABEAA07-796C-446B-B2FB-E23B3D376E97}"/>
            </a:ext>
          </a:extLst>
        </xdr:cNvPr>
        <xdr:cNvCxnSpPr/>
      </xdr:nvCxnSpPr>
      <xdr:spPr>
        <a:xfrm>
          <a:off x="1576705" y="5168265"/>
          <a:ext cx="67056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101" name="n_1aveValue有形固定資産減価償却率">
          <a:extLst>
            <a:ext uri="{FF2B5EF4-FFF2-40B4-BE49-F238E27FC236}">
              <a16:creationId xmlns:a16="http://schemas.microsoft.com/office/drawing/2014/main" id="{B1953970-38BE-4DC9-A63D-76BC9ABAF437}"/>
            </a:ext>
          </a:extLst>
        </xdr:cNvPr>
        <xdr:cNvSpPr txBox="1"/>
      </xdr:nvSpPr>
      <xdr:spPr>
        <a:xfrm>
          <a:off x="3395989" y="5262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102" name="n_2aveValue有形固定資産減価償却率">
          <a:extLst>
            <a:ext uri="{FF2B5EF4-FFF2-40B4-BE49-F238E27FC236}">
              <a16:creationId xmlns:a16="http://schemas.microsoft.com/office/drawing/2014/main" id="{F076D2E9-77CD-4A79-98CA-F2809E929B12}"/>
            </a:ext>
          </a:extLst>
        </xdr:cNvPr>
        <xdr:cNvSpPr txBox="1"/>
      </xdr:nvSpPr>
      <xdr:spPr>
        <a:xfrm>
          <a:off x="2738129" y="5229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103" name="n_3aveValue有形固定資産減価償却率">
          <a:extLst>
            <a:ext uri="{FF2B5EF4-FFF2-40B4-BE49-F238E27FC236}">
              <a16:creationId xmlns:a16="http://schemas.microsoft.com/office/drawing/2014/main" id="{CE9CDE36-78B3-4FBB-8A47-AF0D6DA46219}"/>
            </a:ext>
          </a:extLst>
        </xdr:cNvPr>
        <xdr:cNvSpPr txBox="1"/>
      </xdr:nvSpPr>
      <xdr:spPr>
        <a:xfrm>
          <a:off x="2067569" y="490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104" name="n_4aveValue有形固定資産減価償却率">
          <a:extLst>
            <a:ext uri="{FF2B5EF4-FFF2-40B4-BE49-F238E27FC236}">
              <a16:creationId xmlns:a16="http://schemas.microsoft.com/office/drawing/2014/main" id="{DFEDE0F8-FB45-4F0E-86A7-FC0B7FE0DE93}"/>
            </a:ext>
          </a:extLst>
        </xdr:cNvPr>
        <xdr:cNvSpPr txBox="1"/>
      </xdr:nvSpPr>
      <xdr:spPr>
        <a:xfrm>
          <a:off x="1397009" y="4892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45737</xdr:rowOff>
    </xdr:from>
    <xdr:ext cx="405111" cy="259045"/>
    <xdr:sp macro="" textlink="">
      <xdr:nvSpPr>
        <xdr:cNvPr id="105" name="n_1mainValue有形固定資産減価償却率">
          <a:extLst>
            <a:ext uri="{FF2B5EF4-FFF2-40B4-BE49-F238E27FC236}">
              <a16:creationId xmlns:a16="http://schemas.microsoft.com/office/drawing/2014/main" id="{095986D5-803F-4A34-B163-419685F78ABF}"/>
            </a:ext>
          </a:extLst>
        </xdr:cNvPr>
        <xdr:cNvSpPr txBox="1"/>
      </xdr:nvSpPr>
      <xdr:spPr>
        <a:xfrm>
          <a:off x="3395989" y="49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36741</xdr:rowOff>
    </xdr:from>
    <xdr:ext cx="405111" cy="259045"/>
    <xdr:sp macro="" textlink="">
      <xdr:nvSpPr>
        <xdr:cNvPr id="106" name="n_2mainValue有形固定資産減価償却率">
          <a:extLst>
            <a:ext uri="{FF2B5EF4-FFF2-40B4-BE49-F238E27FC236}">
              <a16:creationId xmlns:a16="http://schemas.microsoft.com/office/drawing/2014/main" id="{B53E016F-29CF-458F-8D36-8ED010D62EF4}"/>
            </a:ext>
          </a:extLst>
        </xdr:cNvPr>
        <xdr:cNvSpPr txBox="1"/>
      </xdr:nvSpPr>
      <xdr:spPr>
        <a:xfrm>
          <a:off x="2738129" y="4898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29333</xdr:rowOff>
    </xdr:from>
    <xdr:ext cx="405111" cy="259045"/>
    <xdr:sp macro="" textlink="">
      <xdr:nvSpPr>
        <xdr:cNvPr id="107" name="n_3mainValue有形固定資産減価償却率">
          <a:extLst>
            <a:ext uri="{FF2B5EF4-FFF2-40B4-BE49-F238E27FC236}">
              <a16:creationId xmlns:a16="http://schemas.microsoft.com/office/drawing/2014/main" id="{9F4248EC-4DC0-4E15-87E5-2A799E20E07C}"/>
            </a:ext>
          </a:extLst>
        </xdr:cNvPr>
        <xdr:cNvSpPr txBox="1"/>
      </xdr:nvSpPr>
      <xdr:spPr>
        <a:xfrm>
          <a:off x="2067569" y="522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108" name="n_4mainValue有形固定資産減価償却率">
          <a:extLst>
            <a:ext uri="{FF2B5EF4-FFF2-40B4-BE49-F238E27FC236}">
              <a16:creationId xmlns:a16="http://schemas.microsoft.com/office/drawing/2014/main" id="{C4955E89-CCD1-494C-956B-386A63EC2AB7}"/>
            </a:ext>
          </a:extLst>
        </xdr:cNvPr>
        <xdr:cNvSpPr txBox="1"/>
      </xdr:nvSpPr>
      <xdr:spPr>
        <a:xfrm>
          <a:off x="1397009" y="5206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BAA204B0-6EC2-49C2-A3D1-E9F8612A6AFA}"/>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AE0D2B9D-1D7E-4478-A5B4-E40C4A0418A7}"/>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9E05E0F0-D3EA-4175-9B5D-911881FEC26D}"/>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3F8223DE-3B5C-4265-B71D-9505BE2CC7CF}"/>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367AB779-0B5E-42EF-ADBF-0F3A6E9AEBBF}"/>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B0A73AE-17A9-42BA-AC84-D4793B71616F}"/>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A586EE2E-771B-4FF0-B605-17A9D3D6A565}"/>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B851CB24-001E-4D80-8582-D34E84375501}"/>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D00B2C3A-5AAD-4A07-A1C7-80B2B465DB07}"/>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F1B852E9-37F2-459E-B12C-480916A5D9B3}"/>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C48B4169-B578-405D-8D1D-6D892779C5B4}"/>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E4C21232-91C8-4FA8-9DF6-398B436CBA08}"/>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69834D31-BFD0-4D51-B8ED-2E015D121CBD}"/>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当市の債務償還比率は、全国・県・類似団体平均と比較しても大きく下回っている。今後も引き続き公債費の適正化、健全な財政運営に努める。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47FEF5D3-12FC-4D7B-A56A-DFF254EB8712}"/>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D7E83FC-467E-4C17-B983-31794CEE79DB}"/>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BFC6405-9CA1-4C4C-98FE-0B9105D2478C}"/>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4F08C125-E2C6-4CBC-8FD2-8F5A3F44963C}"/>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C298C314-10B8-4471-A066-855762846238}"/>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ADB2E502-AD3E-43ED-8AD0-71AEFEB18678}"/>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106AF057-F2D6-4FC7-9E09-08168C1CA85E}"/>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35A61FDC-13F5-45D4-B1D7-3F0D77D7C4BA}"/>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6C656F9B-DE6D-4AA8-8113-2260D2C5E18D}"/>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B730312B-B8B2-4FD7-B77E-10AC0802B7D2}"/>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8435B260-2C01-4266-AF3E-56E69B544E81}"/>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9E0D014D-E5CF-4BF0-A776-315A14242E38}"/>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A3B249A7-5D5A-41C4-A156-C3B81531F0B7}"/>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831388EE-DCFB-4580-B572-C86D27BC4C85}"/>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C628B75A-D07A-4639-8223-B76AB63768F4}"/>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7" name="直線コネクタ 136">
          <a:extLst>
            <a:ext uri="{FF2B5EF4-FFF2-40B4-BE49-F238E27FC236}">
              <a16:creationId xmlns:a16="http://schemas.microsoft.com/office/drawing/2014/main" id="{69313B6B-55BA-4C0B-BD55-3699DF0A84FA}"/>
            </a:ext>
          </a:extLst>
        </xdr:cNvPr>
        <xdr:cNvCxnSpPr/>
      </xdr:nvCxnSpPr>
      <xdr:spPr>
        <a:xfrm flipV="1">
          <a:off x="13027660" y="4442248"/>
          <a:ext cx="1269" cy="138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8" name="債務償還比率最小値テキスト">
          <a:extLst>
            <a:ext uri="{FF2B5EF4-FFF2-40B4-BE49-F238E27FC236}">
              <a16:creationId xmlns:a16="http://schemas.microsoft.com/office/drawing/2014/main" id="{DEA4AF3C-2692-4D18-9BCC-DF25AC56FCE0}"/>
            </a:ext>
          </a:extLst>
        </xdr:cNvPr>
        <xdr:cNvSpPr txBox="1"/>
      </xdr:nvSpPr>
      <xdr:spPr>
        <a:xfrm>
          <a:off x="13080365" y="58274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9" name="直線コネクタ 138">
          <a:extLst>
            <a:ext uri="{FF2B5EF4-FFF2-40B4-BE49-F238E27FC236}">
              <a16:creationId xmlns:a16="http://schemas.microsoft.com/office/drawing/2014/main" id="{9F39C86F-1455-4D43-95B5-631BD74C5C78}"/>
            </a:ext>
          </a:extLst>
        </xdr:cNvPr>
        <xdr:cNvCxnSpPr/>
      </xdr:nvCxnSpPr>
      <xdr:spPr>
        <a:xfrm>
          <a:off x="12963525" y="5823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F4489D51-F669-446B-9707-A833251B493A}"/>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FFFF34B1-A6D1-40A3-B953-272EA324F584}"/>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2" name="債務償還比率平均値テキスト">
          <a:extLst>
            <a:ext uri="{FF2B5EF4-FFF2-40B4-BE49-F238E27FC236}">
              <a16:creationId xmlns:a16="http://schemas.microsoft.com/office/drawing/2014/main" id="{214A2808-6C27-4EA3-989B-AC68F2C5C1C9}"/>
            </a:ext>
          </a:extLst>
        </xdr:cNvPr>
        <xdr:cNvSpPr txBox="1"/>
      </xdr:nvSpPr>
      <xdr:spPr>
        <a:xfrm>
          <a:off x="13080365" y="5014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3" name="フローチャート: 判断 142">
          <a:extLst>
            <a:ext uri="{FF2B5EF4-FFF2-40B4-BE49-F238E27FC236}">
              <a16:creationId xmlns:a16="http://schemas.microsoft.com/office/drawing/2014/main" id="{D8F9F118-5742-43A2-8770-B618A5622333}"/>
            </a:ext>
          </a:extLst>
        </xdr:cNvPr>
        <xdr:cNvSpPr/>
      </xdr:nvSpPr>
      <xdr:spPr>
        <a:xfrm>
          <a:off x="13001625" y="50323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4" name="フローチャート: 判断 143">
          <a:extLst>
            <a:ext uri="{FF2B5EF4-FFF2-40B4-BE49-F238E27FC236}">
              <a16:creationId xmlns:a16="http://schemas.microsoft.com/office/drawing/2014/main" id="{16A616C1-078C-47E9-A13F-8FE13B4CA932}"/>
            </a:ext>
          </a:extLst>
        </xdr:cNvPr>
        <xdr:cNvSpPr/>
      </xdr:nvSpPr>
      <xdr:spPr>
        <a:xfrm>
          <a:off x="12359005" y="504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5" name="フローチャート: 判断 144">
          <a:extLst>
            <a:ext uri="{FF2B5EF4-FFF2-40B4-BE49-F238E27FC236}">
              <a16:creationId xmlns:a16="http://schemas.microsoft.com/office/drawing/2014/main" id="{852F0DBF-4D18-4E30-AE95-2B53AC2AAB5A}"/>
            </a:ext>
          </a:extLst>
        </xdr:cNvPr>
        <xdr:cNvSpPr/>
      </xdr:nvSpPr>
      <xdr:spPr>
        <a:xfrm>
          <a:off x="11688445" y="5008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6" name="フローチャート: 判断 145">
          <a:extLst>
            <a:ext uri="{FF2B5EF4-FFF2-40B4-BE49-F238E27FC236}">
              <a16:creationId xmlns:a16="http://schemas.microsoft.com/office/drawing/2014/main" id="{1A4B0986-7896-4D07-9E74-B98AD6766EE9}"/>
            </a:ext>
          </a:extLst>
        </xdr:cNvPr>
        <xdr:cNvSpPr/>
      </xdr:nvSpPr>
      <xdr:spPr>
        <a:xfrm>
          <a:off x="11017885" y="5176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7" name="フローチャート: 判断 146">
          <a:extLst>
            <a:ext uri="{FF2B5EF4-FFF2-40B4-BE49-F238E27FC236}">
              <a16:creationId xmlns:a16="http://schemas.microsoft.com/office/drawing/2014/main" id="{3177709D-CA82-4652-ACAF-2DDF948FA7E4}"/>
            </a:ext>
          </a:extLst>
        </xdr:cNvPr>
        <xdr:cNvSpPr/>
      </xdr:nvSpPr>
      <xdr:spPr>
        <a:xfrm>
          <a:off x="10347325" y="52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A2F6023-50CC-4479-A50F-CE029549596A}"/>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EF34E5C-9CFD-428E-8043-40FFCC50FBAB}"/>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C266BD4-BAA4-4577-82C9-14FA850A3A70}"/>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9832D06F-3357-4BE3-9213-4E17255C6B65}"/>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9A9A87F-78B5-4DDD-BE05-B93C32D987B8}"/>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113792</xdr:rowOff>
    </xdr:from>
    <xdr:to>
      <xdr:col>76</xdr:col>
      <xdr:colOff>73025</xdr:colOff>
      <xdr:row>29</xdr:row>
      <xdr:rowOff>43942</xdr:rowOff>
    </xdr:to>
    <xdr:sp macro="" textlink="">
      <xdr:nvSpPr>
        <xdr:cNvPr id="153" name="楕円 152">
          <a:extLst>
            <a:ext uri="{FF2B5EF4-FFF2-40B4-BE49-F238E27FC236}">
              <a16:creationId xmlns:a16="http://schemas.microsoft.com/office/drawing/2014/main" id="{DC9B2AD3-AEF7-4634-8ED9-995A8F184032}"/>
            </a:ext>
          </a:extLst>
        </xdr:cNvPr>
        <xdr:cNvSpPr/>
      </xdr:nvSpPr>
      <xdr:spPr>
        <a:xfrm>
          <a:off x="13001625" y="48077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136669</xdr:rowOff>
    </xdr:from>
    <xdr:ext cx="469744" cy="259045"/>
    <xdr:sp macro="" textlink="">
      <xdr:nvSpPr>
        <xdr:cNvPr id="154" name="債務償還比率該当値テキスト">
          <a:extLst>
            <a:ext uri="{FF2B5EF4-FFF2-40B4-BE49-F238E27FC236}">
              <a16:creationId xmlns:a16="http://schemas.microsoft.com/office/drawing/2014/main" id="{C9FB3785-25BE-4727-A0F2-6B21CB7C467C}"/>
            </a:ext>
          </a:extLst>
        </xdr:cNvPr>
        <xdr:cNvSpPr txBox="1"/>
      </xdr:nvSpPr>
      <xdr:spPr>
        <a:xfrm>
          <a:off x="13080365" y="466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64855</xdr:rowOff>
    </xdr:from>
    <xdr:to>
      <xdr:col>72</xdr:col>
      <xdr:colOff>123825</xdr:colOff>
      <xdr:row>28</xdr:row>
      <xdr:rowOff>166455</xdr:rowOff>
    </xdr:to>
    <xdr:sp macro="" textlink="">
      <xdr:nvSpPr>
        <xdr:cNvPr id="155" name="楕円 154">
          <a:extLst>
            <a:ext uri="{FF2B5EF4-FFF2-40B4-BE49-F238E27FC236}">
              <a16:creationId xmlns:a16="http://schemas.microsoft.com/office/drawing/2014/main" id="{E77F1FB9-E732-4FF0-92F3-E1915D3A1403}"/>
            </a:ext>
          </a:extLst>
        </xdr:cNvPr>
        <xdr:cNvSpPr/>
      </xdr:nvSpPr>
      <xdr:spPr>
        <a:xfrm>
          <a:off x="12359005" y="475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115655</xdr:rowOff>
    </xdr:from>
    <xdr:to>
      <xdr:col>76</xdr:col>
      <xdr:colOff>22225</xdr:colOff>
      <xdr:row>28</xdr:row>
      <xdr:rowOff>164592</xdr:rowOff>
    </xdr:to>
    <xdr:cxnSp macro="">
      <xdr:nvCxnSpPr>
        <xdr:cNvPr id="156" name="直線コネクタ 155">
          <a:extLst>
            <a:ext uri="{FF2B5EF4-FFF2-40B4-BE49-F238E27FC236}">
              <a16:creationId xmlns:a16="http://schemas.microsoft.com/office/drawing/2014/main" id="{8722FEF9-90F1-4461-9DD6-B5ED18D8BFC2}"/>
            </a:ext>
          </a:extLst>
        </xdr:cNvPr>
        <xdr:cNvCxnSpPr/>
      </xdr:nvCxnSpPr>
      <xdr:spPr>
        <a:xfrm>
          <a:off x="12409805" y="4809575"/>
          <a:ext cx="619760" cy="4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105636</xdr:rowOff>
    </xdr:from>
    <xdr:to>
      <xdr:col>68</xdr:col>
      <xdr:colOff>123825</xdr:colOff>
      <xdr:row>29</xdr:row>
      <xdr:rowOff>35786</xdr:rowOff>
    </xdr:to>
    <xdr:sp macro="" textlink="">
      <xdr:nvSpPr>
        <xdr:cNvPr id="157" name="楕円 156">
          <a:extLst>
            <a:ext uri="{FF2B5EF4-FFF2-40B4-BE49-F238E27FC236}">
              <a16:creationId xmlns:a16="http://schemas.microsoft.com/office/drawing/2014/main" id="{CE184EAD-D293-43FD-A5CC-9969823F84D9}"/>
            </a:ext>
          </a:extLst>
        </xdr:cNvPr>
        <xdr:cNvSpPr/>
      </xdr:nvSpPr>
      <xdr:spPr>
        <a:xfrm>
          <a:off x="11688445" y="4799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115655</xdr:rowOff>
    </xdr:from>
    <xdr:to>
      <xdr:col>72</xdr:col>
      <xdr:colOff>73025</xdr:colOff>
      <xdr:row>28</xdr:row>
      <xdr:rowOff>156436</xdr:rowOff>
    </xdr:to>
    <xdr:cxnSp macro="">
      <xdr:nvCxnSpPr>
        <xdr:cNvPr id="158" name="直線コネクタ 157">
          <a:extLst>
            <a:ext uri="{FF2B5EF4-FFF2-40B4-BE49-F238E27FC236}">
              <a16:creationId xmlns:a16="http://schemas.microsoft.com/office/drawing/2014/main" id="{FD5AA54A-2F5E-49A9-8759-7D7388CFA604}"/>
            </a:ext>
          </a:extLst>
        </xdr:cNvPr>
        <xdr:cNvCxnSpPr/>
      </xdr:nvCxnSpPr>
      <xdr:spPr>
        <a:xfrm flipV="1">
          <a:off x="11739245" y="4809575"/>
          <a:ext cx="670560" cy="4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76920</xdr:rowOff>
    </xdr:from>
    <xdr:to>
      <xdr:col>64</xdr:col>
      <xdr:colOff>123825</xdr:colOff>
      <xdr:row>30</xdr:row>
      <xdr:rowOff>7070</xdr:rowOff>
    </xdr:to>
    <xdr:sp macro="" textlink="">
      <xdr:nvSpPr>
        <xdr:cNvPr id="159" name="楕円 158">
          <a:extLst>
            <a:ext uri="{FF2B5EF4-FFF2-40B4-BE49-F238E27FC236}">
              <a16:creationId xmlns:a16="http://schemas.microsoft.com/office/drawing/2014/main" id="{BC79C75E-1FAC-43A9-8FED-6CA81D500DD5}"/>
            </a:ext>
          </a:extLst>
        </xdr:cNvPr>
        <xdr:cNvSpPr/>
      </xdr:nvSpPr>
      <xdr:spPr>
        <a:xfrm>
          <a:off x="11017885" y="4938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156436</xdr:rowOff>
    </xdr:from>
    <xdr:to>
      <xdr:col>68</xdr:col>
      <xdr:colOff>73025</xdr:colOff>
      <xdr:row>29</xdr:row>
      <xdr:rowOff>127720</xdr:rowOff>
    </xdr:to>
    <xdr:cxnSp macro="">
      <xdr:nvCxnSpPr>
        <xdr:cNvPr id="160" name="直線コネクタ 159">
          <a:extLst>
            <a:ext uri="{FF2B5EF4-FFF2-40B4-BE49-F238E27FC236}">
              <a16:creationId xmlns:a16="http://schemas.microsoft.com/office/drawing/2014/main" id="{BE214BED-6143-433E-A9AA-928C2C805ACD}"/>
            </a:ext>
          </a:extLst>
        </xdr:cNvPr>
        <xdr:cNvCxnSpPr/>
      </xdr:nvCxnSpPr>
      <xdr:spPr>
        <a:xfrm flipV="1">
          <a:off x="11068685" y="4850356"/>
          <a:ext cx="670560" cy="13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58688</xdr:rowOff>
    </xdr:from>
    <xdr:to>
      <xdr:col>60</xdr:col>
      <xdr:colOff>123825</xdr:colOff>
      <xdr:row>29</xdr:row>
      <xdr:rowOff>160288</xdr:rowOff>
    </xdr:to>
    <xdr:sp macro="" textlink="">
      <xdr:nvSpPr>
        <xdr:cNvPr id="161" name="楕円 160">
          <a:extLst>
            <a:ext uri="{FF2B5EF4-FFF2-40B4-BE49-F238E27FC236}">
              <a16:creationId xmlns:a16="http://schemas.microsoft.com/office/drawing/2014/main" id="{16B5D05A-3B84-4C45-A088-C29D8940FD37}"/>
            </a:ext>
          </a:extLst>
        </xdr:cNvPr>
        <xdr:cNvSpPr/>
      </xdr:nvSpPr>
      <xdr:spPr>
        <a:xfrm>
          <a:off x="10347325" y="49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109488</xdr:rowOff>
    </xdr:from>
    <xdr:to>
      <xdr:col>64</xdr:col>
      <xdr:colOff>73025</xdr:colOff>
      <xdr:row>29</xdr:row>
      <xdr:rowOff>127720</xdr:rowOff>
    </xdr:to>
    <xdr:cxnSp macro="">
      <xdr:nvCxnSpPr>
        <xdr:cNvPr id="162" name="直線コネクタ 161">
          <a:extLst>
            <a:ext uri="{FF2B5EF4-FFF2-40B4-BE49-F238E27FC236}">
              <a16:creationId xmlns:a16="http://schemas.microsoft.com/office/drawing/2014/main" id="{E7B44D03-B6DE-4593-ACC4-3B712BACD725}"/>
            </a:ext>
          </a:extLst>
        </xdr:cNvPr>
        <xdr:cNvCxnSpPr/>
      </xdr:nvCxnSpPr>
      <xdr:spPr>
        <a:xfrm>
          <a:off x="10398125" y="4971048"/>
          <a:ext cx="670560" cy="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3" name="n_1aveValue債務償還比率">
          <a:extLst>
            <a:ext uri="{FF2B5EF4-FFF2-40B4-BE49-F238E27FC236}">
              <a16:creationId xmlns:a16="http://schemas.microsoft.com/office/drawing/2014/main" id="{426B33E5-B226-4212-8AB8-EAA0262418DE}"/>
            </a:ext>
          </a:extLst>
        </xdr:cNvPr>
        <xdr:cNvSpPr txBox="1"/>
      </xdr:nvSpPr>
      <xdr:spPr>
        <a:xfrm>
          <a:off x="12185092" y="513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4" name="n_2aveValue債務償還比率">
          <a:extLst>
            <a:ext uri="{FF2B5EF4-FFF2-40B4-BE49-F238E27FC236}">
              <a16:creationId xmlns:a16="http://schemas.microsoft.com/office/drawing/2014/main" id="{8A4850D8-467C-44D0-B2FE-8E914333B886}"/>
            </a:ext>
          </a:extLst>
        </xdr:cNvPr>
        <xdr:cNvSpPr txBox="1"/>
      </xdr:nvSpPr>
      <xdr:spPr>
        <a:xfrm>
          <a:off x="11527232" y="509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5" name="n_3aveValue債務償還比率">
          <a:extLst>
            <a:ext uri="{FF2B5EF4-FFF2-40B4-BE49-F238E27FC236}">
              <a16:creationId xmlns:a16="http://schemas.microsoft.com/office/drawing/2014/main" id="{910C5A4C-6DCD-4B2A-9AA1-EADCA89B81B9}"/>
            </a:ext>
          </a:extLst>
        </xdr:cNvPr>
        <xdr:cNvSpPr txBox="1"/>
      </xdr:nvSpPr>
      <xdr:spPr>
        <a:xfrm>
          <a:off x="10856672" y="526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66" name="n_4aveValue債務償還比率">
          <a:extLst>
            <a:ext uri="{FF2B5EF4-FFF2-40B4-BE49-F238E27FC236}">
              <a16:creationId xmlns:a16="http://schemas.microsoft.com/office/drawing/2014/main" id="{6081B529-95B1-48A3-B285-7EFED5272FB5}"/>
            </a:ext>
          </a:extLst>
        </xdr:cNvPr>
        <xdr:cNvSpPr txBox="1"/>
      </xdr:nvSpPr>
      <xdr:spPr>
        <a:xfrm>
          <a:off x="10186112" y="5323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11532</xdr:rowOff>
    </xdr:from>
    <xdr:ext cx="469744" cy="259045"/>
    <xdr:sp macro="" textlink="">
      <xdr:nvSpPr>
        <xdr:cNvPr id="167" name="n_1mainValue債務償還比率">
          <a:extLst>
            <a:ext uri="{FF2B5EF4-FFF2-40B4-BE49-F238E27FC236}">
              <a16:creationId xmlns:a16="http://schemas.microsoft.com/office/drawing/2014/main" id="{FBCE4D24-4EF7-47C6-A604-61070F52691D}"/>
            </a:ext>
          </a:extLst>
        </xdr:cNvPr>
        <xdr:cNvSpPr txBox="1"/>
      </xdr:nvSpPr>
      <xdr:spPr>
        <a:xfrm>
          <a:off x="12185092" y="453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52313</xdr:rowOff>
    </xdr:from>
    <xdr:ext cx="469744" cy="259045"/>
    <xdr:sp macro="" textlink="">
      <xdr:nvSpPr>
        <xdr:cNvPr id="168" name="n_2mainValue債務償還比率">
          <a:extLst>
            <a:ext uri="{FF2B5EF4-FFF2-40B4-BE49-F238E27FC236}">
              <a16:creationId xmlns:a16="http://schemas.microsoft.com/office/drawing/2014/main" id="{50A46AE6-630D-44DA-A236-7A2EF95DB635}"/>
            </a:ext>
          </a:extLst>
        </xdr:cNvPr>
        <xdr:cNvSpPr txBox="1"/>
      </xdr:nvSpPr>
      <xdr:spPr>
        <a:xfrm>
          <a:off x="11527232" y="457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23597</xdr:rowOff>
    </xdr:from>
    <xdr:ext cx="469744" cy="259045"/>
    <xdr:sp macro="" textlink="">
      <xdr:nvSpPr>
        <xdr:cNvPr id="169" name="n_3mainValue債務償還比率">
          <a:extLst>
            <a:ext uri="{FF2B5EF4-FFF2-40B4-BE49-F238E27FC236}">
              <a16:creationId xmlns:a16="http://schemas.microsoft.com/office/drawing/2014/main" id="{CCD345E0-89E7-46CD-B1D2-655AFA2BE21B}"/>
            </a:ext>
          </a:extLst>
        </xdr:cNvPr>
        <xdr:cNvSpPr txBox="1"/>
      </xdr:nvSpPr>
      <xdr:spPr>
        <a:xfrm>
          <a:off x="10856672" y="471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5365</xdr:rowOff>
    </xdr:from>
    <xdr:ext cx="469744" cy="259045"/>
    <xdr:sp macro="" textlink="">
      <xdr:nvSpPr>
        <xdr:cNvPr id="170" name="n_4mainValue債務償還比率">
          <a:extLst>
            <a:ext uri="{FF2B5EF4-FFF2-40B4-BE49-F238E27FC236}">
              <a16:creationId xmlns:a16="http://schemas.microsoft.com/office/drawing/2014/main" id="{F2F4B27A-8EE5-4B6C-B355-585AD97762D8}"/>
            </a:ext>
          </a:extLst>
        </xdr:cNvPr>
        <xdr:cNvSpPr txBox="1"/>
      </xdr:nvSpPr>
      <xdr:spPr>
        <a:xfrm>
          <a:off x="10186112" y="469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1EA93F30-C6DC-48F2-B7C8-F69DD927180C}"/>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853106E4-D4AF-48D4-BAED-F1D2056EE457}"/>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ED9BD8F7-C015-464D-913A-F1685339F729}"/>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87011149-8EC3-4400-BBD9-188DD597A998}"/>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41A381C5-DFAE-4161-AEC3-12D0F94CFE09}"/>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7E390EEC-D8E5-4FB5-90CA-AC8F0359C8C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F526DC5-256B-46F9-BF60-88AFE2B956A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8DACC17-1FC7-48EE-A2AA-D5B47F5CA31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41A3C6E-2B91-415D-B093-4667DB54F7F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9A2E744-7CA2-4F24-BFC5-4D92DC482C9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5E3D501-E5D2-4523-B6E4-74EDA6BB033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48E7B69-7788-4C6E-B0AF-7E6FFDA5F6E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2CCF9B2-C2F2-4074-9177-532372995C6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B04F2C4-E78E-4BE2-9ED3-2A4C9149629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C6A5560-1587-4DFA-B8F0-7170C3BD518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E79F18C-0432-41FA-8C50-55B5C224BAFD}"/>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17,525
17,187
282.93
14,315,795
13,943,295
256,219
6,686,388
8,417,181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4462079-3539-4BF8-AC23-5F52298DC05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3F70CFF-B5E4-4EEC-B7BD-8607098208B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36D28FA-95E8-4A08-B803-A2DB8BC01CD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76687FA-E6BC-4958-8717-13B4AA58205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A167BF9-AC06-4428-8F67-0FD62375346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C7A6F45-EB64-4373-A0A4-19A4568264E7}"/>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106BD4D-B91A-4765-B2CD-05F33B0E97D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AE6D152-0336-490B-9CD8-D82DA728A82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284D84F-E428-4209-992D-2CE39BCF41F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C9FB583-0B71-4D42-8A2C-8D966D7B3A8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BF2709-7053-4487-9FFA-65957858A32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E471A93-2663-4841-88F3-4286CB5DC4B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5455516-E693-4F98-998B-759F903EEE4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9C8230F-BCFF-4FF2-B3C4-6F807B09570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BE2393-F0B3-4CBB-82DC-6BCB2EF8E93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9CC80C3-A503-4F80-B8E4-83C6284000C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248F9C5-3A90-4481-8E88-063BC82540B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D818374-6540-4061-A9C5-CEC4B70B75E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53890F1-6D85-49C1-A5E1-9A3478014E7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BE49431-1E9F-4112-9261-1417392576F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325318D-6B49-40B1-8FB9-3C9A2161CD6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461D738-7E78-4933-B2B7-A807907F667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0CE1B6C-6DB1-439C-A2F0-31A7BF62220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D7527AC-C71F-4193-BD4F-48ECFA2AD2F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606AB8D-FC6A-4A45-9419-9DE71A1054F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6186E0D-90E8-4385-99C8-B616C3B71AF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0AE8311-4018-4C36-AEB6-6FF8436C9B3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4671852-E107-46AE-9B08-DBF995E636D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2D52ED7-242E-4588-81F2-6F63C2453D5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E9B3EC1-4B2D-4D8F-A83C-636196BAA08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2617E50-4186-4836-B29D-441F712CE61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7CE4DDB-6A4A-4BD8-98C2-BCA7084A1DAC}"/>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4DD3E30-D2A5-4B88-B4EA-C5C029CC31A2}"/>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36FE21C-E70F-47F1-A3F3-659908452E3D}"/>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E56D08D-B030-4392-818A-C27CC85DB2E3}"/>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F612A3D-55EE-45F2-B04E-DD8CDCACA10F}"/>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CF53717-3AB5-48B9-9332-CDE80C2F1787}"/>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47A7A02-5085-4E34-A7D4-E10F8E9394BF}"/>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19F7D7A-A0A9-4079-AE68-7ABB8E793EAA}"/>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19D06ED-8DF1-45C3-A62F-9BECCEC9994E}"/>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E355B01-720C-4C0A-9785-4FB449750874}"/>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F1C3D98-D42F-40E1-A744-E85B37CC355F}"/>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60A533E-42FF-4670-939E-36B22FE8816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3F808DE-FFB9-4BBA-8610-04432033E821}"/>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9F8CE41-08F9-4C07-B45A-4D2AA5F73CB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B9ECB8FE-A781-483B-826E-1113ECD9B612}"/>
            </a:ext>
          </a:extLst>
        </xdr:cNvPr>
        <xdr:cNvCxnSpPr/>
      </xdr:nvCxnSpPr>
      <xdr:spPr>
        <a:xfrm flipV="1">
          <a:off x="4086225" y="567309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10FB00A0-FE9C-464D-B049-85E0EA26C296}"/>
            </a:ext>
          </a:extLst>
        </xdr:cNvPr>
        <xdr:cNvSpPr txBox="1"/>
      </xdr:nvSpPr>
      <xdr:spPr>
        <a:xfrm>
          <a:off x="412496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BD211175-D0EC-4A13-BC2D-1033C8DA7969}"/>
            </a:ext>
          </a:extLst>
        </xdr:cNvPr>
        <xdr:cNvCxnSpPr/>
      </xdr:nvCxnSpPr>
      <xdr:spPr>
        <a:xfrm>
          <a:off x="4020820" y="7027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33F7A5A3-2366-4CC2-B208-A89E701295A4}"/>
            </a:ext>
          </a:extLst>
        </xdr:cNvPr>
        <xdr:cNvSpPr txBox="1"/>
      </xdr:nvSpPr>
      <xdr:spPr>
        <a:xfrm>
          <a:off x="412496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D295A48D-DC4D-4A7A-921E-083E79DF103A}"/>
            </a:ext>
          </a:extLst>
        </xdr:cNvPr>
        <xdr:cNvCxnSpPr/>
      </xdr:nvCxnSpPr>
      <xdr:spPr>
        <a:xfrm>
          <a:off x="4020820" y="567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2ECFFF39-1E6F-4759-B862-2CD9A2C75C0F}"/>
            </a:ext>
          </a:extLst>
        </xdr:cNvPr>
        <xdr:cNvSpPr txBox="1"/>
      </xdr:nvSpPr>
      <xdr:spPr>
        <a:xfrm>
          <a:off x="412496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1C11330B-B8AC-4E46-98A6-52250B15CEFF}"/>
            </a:ext>
          </a:extLst>
        </xdr:cNvPr>
        <xdr:cNvSpPr/>
      </xdr:nvSpPr>
      <xdr:spPr>
        <a:xfrm>
          <a:off x="403606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FFBE8692-4422-4BC4-ACFF-3FA0B59BC4EF}"/>
            </a:ext>
          </a:extLst>
        </xdr:cNvPr>
        <xdr:cNvSpPr/>
      </xdr:nvSpPr>
      <xdr:spPr>
        <a:xfrm>
          <a:off x="331216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1436C2DC-2F79-43A0-9F88-3F30B2021E59}"/>
            </a:ext>
          </a:extLst>
        </xdr:cNvPr>
        <xdr:cNvSpPr/>
      </xdr:nvSpPr>
      <xdr:spPr>
        <a:xfrm>
          <a:off x="25146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6A10D9CC-8B5A-4DEE-9844-5CC419BE2F08}"/>
            </a:ext>
          </a:extLst>
        </xdr:cNvPr>
        <xdr:cNvSpPr/>
      </xdr:nvSpPr>
      <xdr:spPr>
        <a:xfrm>
          <a:off x="17399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59D530E2-945B-4E67-9335-C55D5E764FBA}"/>
            </a:ext>
          </a:extLst>
        </xdr:cNvPr>
        <xdr:cNvSpPr/>
      </xdr:nvSpPr>
      <xdr:spPr>
        <a:xfrm>
          <a:off x="965200" y="6315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D2B2685-E422-4A3C-8DBD-3F4E56B79E3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1809E6D-C1C9-4861-94F3-2B033C31796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37CAB91-A569-406B-907A-DA4FFB81D99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DE67AA5-7E9C-4F4A-8977-259D2BA9DAB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504717F-D14E-40F4-93C4-5A1CC5AF70B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122555</xdr:rowOff>
    </xdr:from>
    <xdr:to>
      <xdr:col>24</xdr:col>
      <xdr:colOff>114300</xdr:colOff>
      <xdr:row>38</xdr:row>
      <xdr:rowOff>52705</xdr:rowOff>
    </xdr:to>
    <xdr:sp macro="" textlink="">
      <xdr:nvSpPr>
        <xdr:cNvPr id="73" name="楕円 72">
          <a:extLst>
            <a:ext uri="{FF2B5EF4-FFF2-40B4-BE49-F238E27FC236}">
              <a16:creationId xmlns:a16="http://schemas.microsoft.com/office/drawing/2014/main" id="{2C6A16E2-AAF1-4AA1-ACAF-DEC1D4AC7326}"/>
            </a:ext>
          </a:extLst>
        </xdr:cNvPr>
        <xdr:cNvSpPr/>
      </xdr:nvSpPr>
      <xdr:spPr>
        <a:xfrm>
          <a:off x="4036060" y="6325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145432</xdr:rowOff>
    </xdr:from>
    <xdr:ext cx="405111" cy="259045"/>
    <xdr:sp macro="" textlink="">
      <xdr:nvSpPr>
        <xdr:cNvPr id="74" name="【道路】&#10;有形固定資産減価償却率該当値テキスト">
          <a:extLst>
            <a:ext uri="{FF2B5EF4-FFF2-40B4-BE49-F238E27FC236}">
              <a16:creationId xmlns:a16="http://schemas.microsoft.com/office/drawing/2014/main" id="{6E5CDFD8-BB9D-43E3-BFD4-4BC67C74704C}"/>
            </a:ext>
          </a:extLst>
        </xdr:cNvPr>
        <xdr:cNvSpPr txBox="1"/>
      </xdr:nvSpPr>
      <xdr:spPr>
        <a:xfrm>
          <a:off x="4124960"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93980</xdr:rowOff>
    </xdr:from>
    <xdr:to>
      <xdr:col>20</xdr:col>
      <xdr:colOff>38100</xdr:colOff>
      <xdr:row>38</xdr:row>
      <xdr:rowOff>24130</xdr:rowOff>
    </xdr:to>
    <xdr:sp macro="" textlink="">
      <xdr:nvSpPr>
        <xdr:cNvPr id="75" name="楕円 74">
          <a:extLst>
            <a:ext uri="{FF2B5EF4-FFF2-40B4-BE49-F238E27FC236}">
              <a16:creationId xmlns:a16="http://schemas.microsoft.com/office/drawing/2014/main" id="{B18EB551-B849-4701-8F40-8426001B9863}"/>
            </a:ext>
          </a:extLst>
        </xdr:cNvPr>
        <xdr:cNvSpPr/>
      </xdr:nvSpPr>
      <xdr:spPr>
        <a:xfrm>
          <a:off x="3312160" y="6296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144780</xdr:rowOff>
    </xdr:from>
    <xdr:to>
      <xdr:col>24</xdr:col>
      <xdr:colOff>63500</xdr:colOff>
      <xdr:row>38</xdr:row>
      <xdr:rowOff>1905</xdr:rowOff>
    </xdr:to>
    <xdr:cxnSp macro="">
      <xdr:nvCxnSpPr>
        <xdr:cNvPr id="76" name="直線コネクタ 75">
          <a:extLst>
            <a:ext uri="{FF2B5EF4-FFF2-40B4-BE49-F238E27FC236}">
              <a16:creationId xmlns:a16="http://schemas.microsoft.com/office/drawing/2014/main" id="{ABF0FD23-645C-4106-99DE-DD5E8ED0DB27}"/>
            </a:ext>
          </a:extLst>
        </xdr:cNvPr>
        <xdr:cNvCxnSpPr/>
      </xdr:nvCxnSpPr>
      <xdr:spPr>
        <a:xfrm>
          <a:off x="3355340" y="6347460"/>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65405</xdr:rowOff>
    </xdr:from>
    <xdr:to>
      <xdr:col>15</xdr:col>
      <xdr:colOff>101600</xdr:colOff>
      <xdr:row>37</xdr:row>
      <xdr:rowOff>167005</xdr:rowOff>
    </xdr:to>
    <xdr:sp macro="" textlink="">
      <xdr:nvSpPr>
        <xdr:cNvPr id="77" name="楕円 76">
          <a:extLst>
            <a:ext uri="{FF2B5EF4-FFF2-40B4-BE49-F238E27FC236}">
              <a16:creationId xmlns:a16="http://schemas.microsoft.com/office/drawing/2014/main" id="{97E02076-533F-4516-9F2D-231E631F4015}"/>
            </a:ext>
          </a:extLst>
        </xdr:cNvPr>
        <xdr:cNvSpPr/>
      </xdr:nvSpPr>
      <xdr:spPr>
        <a:xfrm>
          <a:off x="25146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116205</xdr:rowOff>
    </xdr:from>
    <xdr:to>
      <xdr:col>19</xdr:col>
      <xdr:colOff>177800</xdr:colOff>
      <xdr:row>37</xdr:row>
      <xdr:rowOff>144780</xdr:rowOff>
    </xdr:to>
    <xdr:cxnSp macro="">
      <xdr:nvCxnSpPr>
        <xdr:cNvPr id="78" name="直線コネクタ 77">
          <a:extLst>
            <a:ext uri="{FF2B5EF4-FFF2-40B4-BE49-F238E27FC236}">
              <a16:creationId xmlns:a16="http://schemas.microsoft.com/office/drawing/2014/main" id="{66340E7B-A6D6-4633-AF9F-DAA5C2536425}"/>
            </a:ext>
          </a:extLst>
        </xdr:cNvPr>
        <xdr:cNvCxnSpPr/>
      </xdr:nvCxnSpPr>
      <xdr:spPr>
        <a:xfrm>
          <a:off x="2565400" y="631888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38735</xdr:rowOff>
    </xdr:from>
    <xdr:to>
      <xdr:col>10</xdr:col>
      <xdr:colOff>165100</xdr:colOff>
      <xdr:row>37</xdr:row>
      <xdr:rowOff>140335</xdr:rowOff>
    </xdr:to>
    <xdr:sp macro="" textlink="">
      <xdr:nvSpPr>
        <xdr:cNvPr id="79" name="楕円 78">
          <a:extLst>
            <a:ext uri="{FF2B5EF4-FFF2-40B4-BE49-F238E27FC236}">
              <a16:creationId xmlns:a16="http://schemas.microsoft.com/office/drawing/2014/main" id="{1EB72953-C28C-4DBD-ADED-EEE94FBA28FF}"/>
            </a:ext>
          </a:extLst>
        </xdr:cNvPr>
        <xdr:cNvSpPr/>
      </xdr:nvSpPr>
      <xdr:spPr>
        <a:xfrm>
          <a:off x="17399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89535</xdr:rowOff>
    </xdr:from>
    <xdr:to>
      <xdr:col>15</xdr:col>
      <xdr:colOff>50800</xdr:colOff>
      <xdr:row>37</xdr:row>
      <xdr:rowOff>116205</xdr:rowOff>
    </xdr:to>
    <xdr:cxnSp macro="">
      <xdr:nvCxnSpPr>
        <xdr:cNvPr id="80" name="直線コネクタ 79">
          <a:extLst>
            <a:ext uri="{FF2B5EF4-FFF2-40B4-BE49-F238E27FC236}">
              <a16:creationId xmlns:a16="http://schemas.microsoft.com/office/drawing/2014/main" id="{B1723A06-5715-49E0-8E67-A47C57687D2A}"/>
            </a:ext>
          </a:extLst>
        </xdr:cNvPr>
        <xdr:cNvCxnSpPr/>
      </xdr:nvCxnSpPr>
      <xdr:spPr>
        <a:xfrm>
          <a:off x="1790700" y="629221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113030</xdr:rowOff>
    </xdr:from>
    <xdr:to>
      <xdr:col>6</xdr:col>
      <xdr:colOff>38100</xdr:colOff>
      <xdr:row>37</xdr:row>
      <xdr:rowOff>43180</xdr:rowOff>
    </xdr:to>
    <xdr:sp macro="" textlink="">
      <xdr:nvSpPr>
        <xdr:cNvPr id="81" name="楕円 80">
          <a:extLst>
            <a:ext uri="{FF2B5EF4-FFF2-40B4-BE49-F238E27FC236}">
              <a16:creationId xmlns:a16="http://schemas.microsoft.com/office/drawing/2014/main" id="{EA441E4A-AE58-4C66-994E-23205D5E3187}"/>
            </a:ext>
          </a:extLst>
        </xdr:cNvPr>
        <xdr:cNvSpPr/>
      </xdr:nvSpPr>
      <xdr:spPr>
        <a:xfrm>
          <a:off x="965200" y="6148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163830</xdr:rowOff>
    </xdr:from>
    <xdr:to>
      <xdr:col>10</xdr:col>
      <xdr:colOff>114300</xdr:colOff>
      <xdr:row>37</xdr:row>
      <xdr:rowOff>89535</xdr:rowOff>
    </xdr:to>
    <xdr:cxnSp macro="">
      <xdr:nvCxnSpPr>
        <xdr:cNvPr id="82" name="直線コネクタ 81">
          <a:extLst>
            <a:ext uri="{FF2B5EF4-FFF2-40B4-BE49-F238E27FC236}">
              <a16:creationId xmlns:a16="http://schemas.microsoft.com/office/drawing/2014/main" id="{3535CBE2-8DF0-443B-AABE-760D403D0570}"/>
            </a:ext>
          </a:extLst>
        </xdr:cNvPr>
        <xdr:cNvCxnSpPr/>
      </xdr:nvCxnSpPr>
      <xdr:spPr>
        <a:xfrm>
          <a:off x="1008380" y="6198870"/>
          <a:ext cx="78232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5BB7D50D-64BC-4E4A-8477-6BCC6888166F}"/>
            </a:ext>
          </a:extLst>
        </xdr:cNvPr>
        <xdr:cNvSpPr txBox="1"/>
      </xdr:nvSpPr>
      <xdr:spPr>
        <a:xfrm>
          <a:off x="317056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7B1D7782-8D21-4FF0-AE1E-5592234E7340}"/>
            </a:ext>
          </a:extLst>
        </xdr:cNvPr>
        <xdr:cNvSpPr txBox="1"/>
      </xdr:nvSpPr>
      <xdr:spPr>
        <a:xfrm>
          <a:off x="238570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FC4363D7-3464-4FCD-A839-0955D5475E62}"/>
            </a:ext>
          </a:extLst>
        </xdr:cNvPr>
        <xdr:cNvSpPr txBox="1"/>
      </xdr:nvSpPr>
      <xdr:spPr>
        <a:xfrm>
          <a:off x="16110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210679F4-71B6-4719-9ADC-D31DB349B5EB}"/>
            </a:ext>
          </a:extLst>
        </xdr:cNvPr>
        <xdr:cNvSpPr txBox="1"/>
      </xdr:nvSpPr>
      <xdr:spPr>
        <a:xfrm>
          <a:off x="83630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40657</xdr:rowOff>
    </xdr:from>
    <xdr:ext cx="405111" cy="259045"/>
    <xdr:sp macro="" textlink="">
      <xdr:nvSpPr>
        <xdr:cNvPr id="87" name="n_1mainValue【道路】&#10;有形固定資産減価償却率">
          <a:extLst>
            <a:ext uri="{FF2B5EF4-FFF2-40B4-BE49-F238E27FC236}">
              <a16:creationId xmlns:a16="http://schemas.microsoft.com/office/drawing/2014/main" id="{D1F42023-805B-4E39-A473-5CCEDB8F4B78}"/>
            </a:ext>
          </a:extLst>
        </xdr:cNvPr>
        <xdr:cNvSpPr txBox="1"/>
      </xdr:nvSpPr>
      <xdr:spPr>
        <a:xfrm>
          <a:off x="317056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12082</xdr:rowOff>
    </xdr:from>
    <xdr:ext cx="405111" cy="259045"/>
    <xdr:sp macro="" textlink="">
      <xdr:nvSpPr>
        <xdr:cNvPr id="88" name="n_2mainValue【道路】&#10;有形固定資産減価償却率">
          <a:extLst>
            <a:ext uri="{FF2B5EF4-FFF2-40B4-BE49-F238E27FC236}">
              <a16:creationId xmlns:a16="http://schemas.microsoft.com/office/drawing/2014/main" id="{32982852-E925-4530-91D9-89E6BD46ED34}"/>
            </a:ext>
          </a:extLst>
        </xdr:cNvPr>
        <xdr:cNvSpPr txBox="1"/>
      </xdr:nvSpPr>
      <xdr:spPr>
        <a:xfrm>
          <a:off x="238570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156862</xdr:rowOff>
    </xdr:from>
    <xdr:ext cx="405111" cy="259045"/>
    <xdr:sp macro="" textlink="">
      <xdr:nvSpPr>
        <xdr:cNvPr id="89" name="n_3mainValue【道路】&#10;有形固定資産減価償却率">
          <a:extLst>
            <a:ext uri="{FF2B5EF4-FFF2-40B4-BE49-F238E27FC236}">
              <a16:creationId xmlns:a16="http://schemas.microsoft.com/office/drawing/2014/main" id="{BED090BD-C99B-4DD4-993C-5A2F2C1655CF}"/>
            </a:ext>
          </a:extLst>
        </xdr:cNvPr>
        <xdr:cNvSpPr txBox="1"/>
      </xdr:nvSpPr>
      <xdr:spPr>
        <a:xfrm>
          <a:off x="161100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59707</xdr:rowOff>
    </xdr:from>
    <xdr:ext cx="405111" cy="259045"/>
    <xdr:sp macro="" textlink="">
      <xdr:nvSpPr>
        <xdr:cNvPr id="90" name="n_4mainValue【道路】&#10;有形固定資産減価償却率">
          <a:extLst>
            <a:ext uri="{FF2B5EF4-FFF2-40B4-BE49-F238E27FC236}">
              <a16:creationId xmlns:a16="http://schemas.microsoft.com/office/drawing/2014/main" id="{71404C88-388C-4145-ABE6-402B9456E25C}"/>
            </a:ext>
          </a:extLst>
        </xdr:cNvPr>
        <xdr:cNvSpPr txBox="1"/>
      </xdr:nvSpPr>
      <xdr:spPr>
        <a:xfrm>
          <a:off x="83630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F3DD631-90F8-4CA8-880C-A7B79178A45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6BA91EC-1C7F-4C11-80D7-4F9AB5650AF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C7C75AD-8B64-4284-8B13-25538B6E957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437F233-5CF4-4E5D-9228-51248AD7FAF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15DE4E1-07AE-4DD6-9360-EA5D28176D5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90760BC-0043-4583-BFE9-7D9F540C81A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58A4BBD-8970-4153-8EA2-45B643D9F7F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309A5BF-C13E-42BA-8D94-E425B67A6D1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F9ABEB4-9ACA-440B-B181-AC28A29C16EE}"/>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BEDD380-C364-4111-ABB6-D059AF3EF79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2D8FAFA-78F0-4290-87EE-37AF4CAFA3E5}"/>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27D009F-9747-4E8D-9935-6BA5DB3691A9}"/>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F20BCCA-EBA1-4B4A-A149-AEEB7B05DC2B}"/>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73BC92C4-17C4-40C0-A09F-8E6D56E2A40E}"/>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681EAA8-3D57-474B-B878-D212CF00E66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24FEE2D-C495-4499-8353-481192862501}"/>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2EEB6B8-E782-4AB2-8A94-CA47EA8E4866}"/>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73A74BB9-C953-4303-92E9-CBC9BFBF8CF8}"/>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728D515-C002-47CE-8B77-1FD40A534F57}"/>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C22ADF41-2549-46D1-9369-4FC0F81723AA}"/>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9145529-06FD-45B3-B9F7-3FD527A6179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6DFE55AC-F7D8-4B44-94E1-1AD053F5041A}"/>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FDDD600-84FF-420A-8A58-3FFD0E0B5A8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FE253D0A-F8B4-40A8-B9EB-8CD1114726FB}"/>
            </a:ext>
          </a:extLst>
        </xdr:cNvPr>
        <xdr:cNvCxnSpPr/>
      </xdr:nvCxnSpPr>
      <xdr:spPr>
        <a:xfrm flipV="1">
          <a:off x="9219565" y="5642343"/>
          <a:ext cx="0" cy="14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BE1D7736-60D1-444B-8158-EC02FAC16F16}"/>
            </a:ext>
          </a:extLst>
        </xdr:cNvPr>
        <xdr:cNvSpPr txBox="1"/>
      </xdr:nvSpPr>
      <xdr:spPr>
        <a:xfrm>
          <a:off x="9258300" y="707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1DB72D9A-3ED4-4C85-A8D1-D770A702D7D8}"/>
            </a:ext>
          </a:extLst>
        </xdr:cNvPr>
        <xdr:cNvCxnSpPr/>
      </xdr:nvCxnSpPr>
      <xdr:spPr>
        <a:xfrm>
          <a:off x="9154160" y="70691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AFF5D292-7F00-4EEE-8B8A-985B34631131}"/>
            </a:ext>
          </a:extLst>
        </xdr:cNvPr>
        <xdr:cNvSpPr txBox="1"/>
      </xdr:nvSpPr>
      <xdr:spPr>
        <a:xfrm>
          <a:off x="9258300" y="54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9F7129DB-082E-4E2B-84FC-4238BE92D706}"/>
            </a:ext>
          </a:extLst>
        </xdr:cNvPr>
        <xdr:cNvCxnSpPr/>
      </xdr:nvCxnSpPr>
      <xdr:spPr>
        <a:xfrm>
          <a:off x="9154160" y="56423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6D682571-92CB-4BB2-AD24-FBA47581C605}"/>
            </a:ext>
          </a:extLst>
        </xdr:cNvPr>
        <xdr:cNvSpPr txBox="1"/>
      </xdr:nvSpPr>
      <xdr:spPr>
        <a:xfrm>
          <a:off x="9258300" y="6488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1502F251-3194-4F91-9364-9EE7625EEF03}"/>
            </a:ext>
          </a:extLst>
        </xdr:cNvPr>
        <xdr:cNvSpPr/>
      </xdr:nvSpPr>
      <xdr:spPr>
        <a:xfrm>
          <a:off x="9192260" y="6510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07AFA39D-B1E0-4D9C-85D4-8D6831820F9E}"/>
            </a:ext>
          </a:extLst>
        </xdr:cNvPr>
        <xdr:cNvSpPr/>
      </xdr:nvSpPr>
      <xdr:spPr>
        <a:xfrm>
          <a:off x="8445500" y="6520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52D322E0-F8E6-4235-BD85-C10B890BA5CA}"/>
            </a:ext>
          </a:extLst>
        </xdr:cNvPr>
        <xdr:cNvSpPr/>
      </xdr:nvSpPr>
      <xdr:spPr>
        <a:xfrm>
          <a:off x="7670800" y="6533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44B6142C-2C0D-402D-ADFF-3C2CC6781B78}"/>
            </a:ext>
          </a:extLst>
        </xdr:cNvPr>
        <xdr:cNvSpPr/>
      </xdr:nvSpPr>
      <xdr:spPr>
        <a:xfrm>
          <a:off x="6873240" y="655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6ECC2F98-62D2-4488-9B3B-43EFF6C0F5E1}"/>
            </a:ext>
          </a:extLst>
        </xdr:cNvPr>
        <xdr:cNvSpPr/>
      </xdr:nvSpPr>
      <xdr:spPr>
        <a:xfrm>
          <a:off x="609854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3D0FEB2-DCDB-4C59-8A7A-BE50CB27749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E859471-7BA3-4A6A-A74D-A8C03FE6BE7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C17F02D-957D-466C-9988-4E66CAA79E9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108D304-DB5E-4DA3-A414-873B06808E2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985EC92-149D-4C59-8DB9-9A14FC19A94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86265</xdr:rowOff>
    </xdr:from>
    <xdr:to>
      <xdr:col>55</xdr:col>
      <xdr:colOff>50800</xdr:colOff>
      <xdr:row>37</xdr:row>
      <xdr:rowOff>16415</xdr:rowOff>
    </xdr:to>
    <xdr:sp macro="" textlink="">
      <xdr:nvSpPr>
        <xdr:cNvPr id="130" name="楕円 129">
          <a:extLst>
            <a:ext uri="{FF2B5EF4-FFF2-40B4-BE49-F238E27FC236}">
              <a16:creationId xmlns:a16="http://schemas.microsoft.com/office/drawing/2014/main" id="{F6335F32-D163-4F9D-9C8D-DBCC24CCCDA3}"/>
            </a:ext>
          </a:extLst>
        </xdr:cNvPr>
        <xdr:cNvSpPr/>
      </xdr:nvSpPr>
      <xdr:spPr>
        <a:xfrm>
          <a:off x="9192260" y="6121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109142</xdr:rowOff>
    </xdr:from>
    <xdr:ext cx="534377" cy="259045"/>
    <xdr:sp macro="" textlink="">
      <xdr:nvSpPr>
        <xdr:cNvPr id="131" name="【道路】&#10;一人当たり延長該当値テキスト">
          <a:extLst>
            <a:ext uri="{FF2B5EF4-FFF2-40B4-BE49-F238E27FC236}">
              <a16:creationId xmlns:a16="http://schemas.microsoft.com/office/drawing/2014/main" id="{9BAC8267-E212-4BEF-97E7-0828BA54DFB6}"/>
            </a:ext>
          </a:extLst>
        </xdr:cNvPr>
        <xdr:cNvSpPr txBox="1"/>
      </xdr:nvSpPr>
      <xdr:spPr>
        <a:xfrm>
          <a:off x="9258300" y="597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116630</xdr:rowOff>
    </xdr:from>
    <xdr:to>
      <xdr:col>50</xdr:col>
      <xdr:colOff>165100</xdr:colOff>
      <xdr:row>37</xdr:row>
      <xdr:rowOff>46780</xdr:rowOff>
    </xdr:to>
    <xdr:sp macro="" textlink="">
      <xdr:nvSpPr>
        <xdr:cNvPr id="132" name="楕円 131">
          <a:extLst>
            <a:ext uri="{FF2B5EF4-FFF2-40B4-BE49-F238E27FC236}">
              <a16:creationId xmlns:a16="http://schemas.microsoft.com/office/drawing/2014/main" id="{60293B57-822F-4E50-BBEE-90F37BE98A7C}"/>
            </a:ext>
          </a:extLst>
        </xdr:cNvPr>
        <xdr:cNvSpPr/>
      </xdr:nvSpPr>
      <xdr:spPr>
        <a:xfrm>
          <a:off x="8445500" y="6151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137065</xdr:rowOff>
    </xdr:from>
    <xdr:to>
      <xdr:col>55</xdr:col>
      <xdr:colOff>0</xdr:colOff>
      <xdr:row>36</xdr:row>
      <xdr:rowOff>167430</xdr:rowOff>
    </xdr:to>
    <xdr:cxnSp macro="">
      <xdr:nvCxnSpPr>
        <xdr:cNvPr id="133" name="直線コネクタ 132">
          <a:extLst>
            <a:ext uri="{FF2B5EF4-FFF2-40B4-BE49-F238E27FC236}">
              <a16:creationId xmlns:a16="http://schemas.microsoft.com/office/drawing/2014/main" id="{04C9C9D7-0D9E-4547-8C63-7BE6B7C60A2B}"/>
            </a:ext>
          </a:extLst>
        </xdr:cNvPr>
        <xdr:cNvCxnSpPr/>
      </xdr:nvCxnSpPr>
      <xdr:spPr>
        <a:xfrm flipV="1">
          <a:off x="8496300" y="6172105"/>
          <a:ext cx="723900" cy="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128422</xdr:rowOff>
    </xdr:from>
    <xdr:to>
      <xdr:col>46</xdr:col>
      <xdr:colOff>38100</xdr:colOff>
      <xdr:row>37</xdr:row>
      <xdr:rowOff>58572</xdr:rowOff>
    </xdr:to>
    <xdr:sp macro="" textlink="">
      <xdr:nvSpPr>
        <xdr:cNvPr id="134" name="楕円 133">
          <a:extLst>
            <a:ext uri="{FF2B5EF4-FFF2-40B4-BE49-F238E27FC236}">
              <a16:creationId xmlns:a16="http://schemas.microsoft.com/office/drawing/2014/main" id="{AED12FC7-C6AB-42EE-AE7D-B8078750908C}"/>
            </a:ext>
          </a:extLst>
        </xdr:cNvPr>
        <xdr:cNvSpPr/>
      </xdr:nvSpPr>
      <xdr:spPr>
        <a:xfrm>
          <a:off x="7670800" y="6163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167430</xdr:rowOff>
    </xdr:from>
    <xdr:to>
      <xdr:col>50</xdr:col>
      <xdr:colOff>114300</xdr:colOff>
      <xdr:row>37</xdr:row>
      <xdr:rowOff>7772</xdr:rowOff>
    </xdr:to>
    <xdr:cxnSp macro="">
      <xdr:nvCxnSpPr>
        <xdr:cNvPr id="135" name="直線コネクタ 134">
          <a:extLst>
            <a:ext uri="{FF2B5EF4-FFF2-40B4-BE49-F238E27FC236}">
              <a16:creationId xmlns:a16="http://schemas.microsoft.com/office/drawing/2014/main" id="{B693E3AD-2264-4DEB-A250-CA5D71A660D8}"/>
            </a:ext>
          </a:extLst>
        </xdr:cNvPr>
        <xdr:cNvCxnSpPr/>
      </xdr:nvCxnSpPr>
      <xdr:spPr>
        <a:xfrm flipV="1">
          <a:off x="7713980" y="6202470"/>
          <a:ext cx="782320" cy="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151397</xdr:rowOff>
    </xdr:from>
    <xdr:to>
      <xdr:col>41</xdr:col>
      <xdr:colOff>101600</xdr:colOff>
      <xdr:row>37</xdr:row>
      <xdr:rowOff>81547</xdr:rowOff>
    </xdr:to>
    <xdr:sp macro="" textlink="">
      <xdr:nvSpPr>
        <xdr:cNvPr id="136" name="楕円 135">
          <a:extLst>
            <a:ext uri="{FF2B5EF4-FFF2-40B4-BE49-F238E27FC236}">
              <a16:creationId xmlns:a16="http://schemas.microsoft.com/office/drawing/2014/main" id="{FB3FC227-775C-4C82-A5B3-AE5A357FC3E8}"/>
            </a:ext>
          </a:extLst>
        </xdr:cNvPr>
        <xdr:cNvSpPr/>
      </xdr:nvSpPr>
      <xdr:spPr>
        <a:xfrm>
          <a:off x="6873240" y="61864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7772</xdr:rowOff>
    </xdr:from>
    <xdr:to>
      <xdr:col>45</xdr:col>
      <xdr:colOff>177800</xdr:colOff>
      <xdr:row>37</xdr:row>
      <xdr:rowOff>30747</xdr:rowOff>
    </xdr:to>
    <xdr:cxnSp macro="">
      <xdr:nvCxnSpPr>
        <xdr:cNvPr id="137" name="直線コネクタ 136">
          <a:extLst>
            <a:ext uri="{FF2B5EF4-FFF2-40B4-BE49-F238E27FC236}">
              <a16:creationId xmlns:a16="http://schemas.microsoft.com/office/drawing/2014/main" id="{4DB54DA5-32BD-4479-8485-512DEF579A2D}"/>
            </a:ext>
          </a:extLst>
        </xdr:cNvPr>
        <xdr:cNvCxnSpPr/>
      </xdr:nvCxnSpPr>
      <xdr:spPr>
        <a:xfrm flipV="1">
          <a:off x="6924040" y="6210452"/>
          <a:ext cx="78994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162179</xdr:rowOff>
    </xdr:from>
    <xdr:to>
      <xdr:col>36</xdr:col>
      <xdr:colOff>165100</xdr:colOff>
      <xdr:row>37</xdr:row>
      <xdr:rowOff>92329</xdr:rowOff>
    </xdr:to>
    <xdr:sp macro="" textlink="">
      <xdr:nvSpPr>
        <xdr:cNvPr id="138" name="楕円 137">
          <a:extLst>
            <a:ext uri="{FF2B5EF4-FFF2-40B4-BE49-F238E27FC236}">
              <a16:creationId xmlns:a16="http://schemas.microsoft.com/office/drawing/2014/main" id="{9AAA800B-05CA-4193-A778-82235E794585}"/>
            </a:ext>
          </a:extLst>
        </xdr:cNvPr>
        <xdr:cNvSpPr/>
      </xdr:nvSpPr>
      <xdr:spPr>
        <a:xfrm>
          <a:off x="6098540" y="6197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30747</xdr:rowOff>
    </xdr:from>
    <xdr:to>
      <xdr:col>41</xdr:col>
      <xdr:colOff>50800</xdr:colOff>
      <xdr:row>37</xdr:row>
      <xdr:rowOff>41529</xdr:rowOff>
    </xdr:to>
    <xdr:cxnSp macro="">
      <xdr:nvCxnSpPr>
        <xdr:cNvPr id="139" name="直線コネクタ 138">
          <a:extLst>
            <a:ext uri="{FF2B5EF4-FFF2-40B4-BE49-F238E27FC236}">
              <a16:creationId xmlns:a16="http://schemas.microsoft.com/office/drawing/2014/main" id="{6BAF58AD-4691-406F-874E-2B1EAF964EFA}"/>
            </a:ext>
          </a:extLst>
        </xdr:cNvPr>
        <xdr:cNvCxnSpPr/>
      </xdr:nvCxnSpPr>
      <xdr:spPr>
        <a:xfrm flipV="1">
          <a:off x="6149340" y="6233427"/>
          <a:ext cx="7747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38809E5E-46FE-41E6-8A46-57AF63EBE6EA}"/>
            </a:ext>
          </a:extLst>
        </xdr:cNvPr>
        <xdr:cNvSpPr txBox="1"/>
      </xdr:nvSpPr>
      <xdr:spPr>
        <a:xfrm>
          <a:off x="8239271" y="66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E9C24923-4446-4B6C-8CF9-D6DC3E64BFF8}"/>
            </a:ext>
          </a:extLst>
        </xdr:cNvPr>
        <xdr:cNvSpPr txBox="1"/>
      </xdr:nvSpPr>
      <xdr:spPr>
        <a:xfrm>
          <a:off x="7477271" y="662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8D802544-01C6-4B45-BAAD-0690103A896B}"/>
            </a:ext>
          </a:extLst>
        </xdr:cNvPr>
        <xdr:cNvSpPr txBox="1"/>
      </xdr:nvSpPr>
      <xdr:spPr>
        <a:xfrm>
          <a:off x="6702571" y="665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7C8684A5-8485-4F8C-968D-0FE3EF5DD1B0}"/>
            </a:ext>
          </a:extLst>
        </xdr:cNvPr>
        <xdr:cNvSpPr txBox="1"/>
      </xdr:nvSpPr>
      <xdr:spPr>
        <a:xfrm>
          <a:off x="5905011" y="666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63307</xdr:rowOff>
    </xdr:from>
    <xdr:ext cx="534377" cy="259045"/>
    <xdr:sp macro="" textlink="">
      <xdr:nvSpPr>
        <xdr:cNvPr id="144" name="n_1mainValue【道路】&#10;一人当たり延長">
          <a:extLst>
            <a:ext uri="{FF2B5EF4-FFF2-40B4-BE49-F238E27FC236}">
              <a16:creationId xmlns:a16="http://schemas.microsoft.com/office/drawing/2014/main" id="{8A7A1EFD-1CC9-4D43-B22F-132963762D62}"/>
            </a:ext>
          </a:extLst>
        </xdr:cNvPr>
        <xdr:cNvSpPr txBox="1"/>
      </xdr:nvSpPr>
      <xdr:spPr>
        <a:xfrm>
          <a:off x="8239271" y="593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75099</xdr:rowOff>
    </xdr:from>
    <xdr:ext cx="534377" cy="259045"/>
    <xdr:sp macro="" textlink="">
      <xdr:nvSpPr>
        <xdr:cNvPr id="145" name="n_2mainValue【道路】&#10;一人当たり延長">
          <a:extLst>
            <a:ext uri="{FF2B5EF4-FFF2-40B4-BE49-F238E27FC236}">
              <a16:creationId xmlns:a16="http://schemas.microsoft.com/office/drawing/2014/main" id="{5E9D693D-DFF5-4494-A9F0-F3D30BE4C5B3}"/>
            </a:ext>
          </a:extLst>
        </xdr:cNvPr>
        <xdr:cNvSpPr txBox="1"/>
      </xdr:nvSpPr>
      <xdr:spPr>
        <a:xfrm>
          <a:off x="7477271" y="59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98074</xdr:rowOff>
    </xdr:from>
    <xdr:ext cx="534377" cy="259045"/>
    <xdr:sp macro="" textlink="">
      <xdr:nvSpPr>
        <xdr:cNvPr id="146" name="n_3mainValue【道路】&#10;一人当たり延長">
          <a:extLst>
            <a:ext uri="{FF2B5EF4-FFF2-40B4-BE49-F238E27FC236}">
              <a16:creationId xmlns:a16="http://schemas.microsoft.com/office/drawing/2014/main" id="{2216CA46-0368-4D32-955C-964DD2BAB89E}"/>
            </a:ext>
          </a:extLst>
        </xdr:cNvPr>
        <xdr:cNvSpPr txBox="1"/>
      </xdr:nvSpPr>
      <xdr:spPr>
        <a:xfrm>
          <a:off x="6702571" y="59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108856</xdr:rowOff>
    </xdr:from>
    <xdr:ext cx="534377" cy="259045"/>
    <xdr:sp macro="" textlink="">
      <xdr:nvSpPr>
        <xdr:cNvPr id="147" name="n_4mainValue【道路】&#10;一人当たり延長">
          <a:extLst>
            <a:ext uri="{FF2B5EF4-FFF2-40B4-BE49-F238E27FC236}">
              <a16:creationId xmlns:a16="http://schemas.microsoft.com/office/drawing/2014/main" id="{1C6F6D95-6D92-4937-BDD7-7BECB9D5CDD4}"/>
            </a:ext>
          </a:extLst>
        </xdr:cNvPr>
        <xdr:cNvSpPr txBox="1"/>
      </xdr:nvSpPr>
      <xdr:spPr>
        <a:xfrm>
          <a:off x="5905011" y="59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6016DC0-6D51-45FE-9091-7FB6BEE794F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33C14136-6E75-42C3-A189-92C1F099761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CF31D5B-FD0C-49B0-BC59-95A80D36F22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5633CAF-B27A-4B9F-B58D-BD0B0E1BEAF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308FE85-3DE5-4DC5-A364-C534B5AF8BF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D3F437E-AB15-4954-BAC2-DAD46CA3BD5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064CA9F-EDFB-42B2-8885-6DD17390661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E20C32C-7F85-4C67-978A-8EEC08AD83E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84120C2-2618-4D4D-8CAC-696303535EA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3754396-C14C-44E3-8500-DA978E28514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0735F47-CD90-49DC-917A-F4575D4CC00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51A2B168-0B6A-4562-85CA-DC047920ACD2}"/>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4EA472A6-F225-46F8-A6BD-22B27FB1B671}"/>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EDD8794-DCE5-4F16-9B10-7200097B5A8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6DEEC31-E341-4A08-B188-F753517BD2AA}"/>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267182A5-7370-4F43-8C39-4D4D7169B54E}"/>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DBEC271E-ED3E-4F23-848D-3CF090DACFC9}"/>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843B766-2717-4F96-908E-51A56A81B2B1}"/>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E409BAA-21D1-4AD6-B02F-46072CB00232}"/>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640E9D4-8115-497E-95B4-AB3C29279BE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3183E26-576B-41DC-9E7F-E21761CE2E33}"/>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F64115BC-0C97-4408-9FC1-D72E98E90AEF}"/>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A3D9CDF-D43A-425C-B0A4-8C384FFDDA8C}"/>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24107B2-2037-469F-A2E4-7E39632CC7B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F0DACA0-02E8-4DFB-8AE2-35F37676782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42C4ACC1-F92C-4D75-8005-AE1E087107B9}"/>
            </a:ext>
          </a:extLst>
        </xdr:cNvPr>
        <xdr:cNvCxnSpPr/>
      </xdr:nvCxnSpPr>
      <xdr:spPr>
        <a:xfrm flipV="1">
          <a:off x="4086225" y="9342665"/>
          <a:ext cx="0" cy="141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3C3AC95-6FB8-46A3-A36D-2664C573F8E9}"/>
            </a:ext>
          </a:extLst>
        </xdr:cNvPr>
        <xdr:cNvSpPr txBox="1"/>
      </xdr:nvSpPr>
      <xdr:spPr>
        <a:xfrm>
          <a:off x="4124960" y="1076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D60FEB64-D0D8-426E-8098-25FF063019B5}"/>
            </a:ext>
          </a:extLst>
        </xdr:cNvPr>
        <xdr:cNvCxnSpPr/>
      </xdr:nvCxnSpPr>
      <xdr:spPr>
        <a:xfrm>
          <a:off x="4020820" y="10758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B6B62FD-95D4-4BB6-9CEE-07C0D7FDE18B}"/>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DC99704F-C86E-4EE5-937E-E6599BEA1D5F}"/>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D504B60-BDB6-4625-8A79-4C0B04EFD160}"/>
            </a:ext>
          </a:extLst>
        </xdr:cNvPr>
        <xdr:cNvSpPr txBox="1"/>
      </xdr:nvSpPr>
      <xdr:spPr>
        <a:xfrm>
          <a:off x="4124960" y="1022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248746F2-3AD7-47E8-B3EA-7AE527EFF9B7}"/>
            </a:ext>
          </a:extLst>
        </xdr:cNvPr>
        <xdr:cNvSpPr/>
      </xdr:nvSpPr>
      <xdr:spPr>
        <a:xfrm>
          <a:off x="4036060" y="102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7146DF54-577B-45D8-8D72-F9DE8F0D7A53}"/>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006EEA6E-D888-4703-8C2D-2FBA68A3BAA8}"/>
            </a:ext>
          </a:extLst>
        </xdr:cNvPr>
        <xdr:cNvSpPr/>
      </xdr:nvSpPr>
      <xdr:spPr>
        <a:xfrm>
          <a:off x="2514600" y="102068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40385FC5-CA6F-45C2-A135-2E3F297E9AB0}"/>
            </a:ext>
          </a:extLst>
        </xdr:cNvPr>
        <xdr:cNvSpPr/>
      </xdr:nvSpPr>
      <xdr:spPr>
        <a:xfrm>
          <a:off x="1739900" y="10174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8B5280F2-7B8D-4342-8D0E-8A1530805BEA}"/>
            </a:ext>
          </a:extLst>
        </xdr:cNvPr>
        <xdr:cNvSpPr/>
      </xdr:nvSpPr>
      <xdr:spPr>
        <a:xfrm>
          <a:off x="965200" y="101692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8416211-1497-4A80-A6F9-CDB7382B9B2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FC611E1-9AEB-461A-BBFF-1F094B8EF16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4A966B2-4520-4497-AA50-161DD6E4DFB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08FD4EC-DCE4-414C-A809-3D52AC02AD1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68BB4B4-4B47-4313-8EFF-24312D2A33F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89" name="楕円 188">
          <a:extLst>
            <a:ext uri="{FF2B5EF4-FFF2-40B4-BE49-F238E27FC236}">
              <a16:creationId xmlns:a16="http://schemas.microsoft.com/office/drawing/2014/main" id="{E8FE7962-43E4-482A-A8B6-DF747EE00A96}"/>
            </a:ext>
          </a:extLst>
        </xdr:cNvPr>
        <xdr:cNvSpPr/>
      </xdr:nvSpPr>
      <xdr:spPr>
        <a:xfrm>
          <a:off x="4036060" y="10161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125565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E4E6726-167F-4BE0-B0CB-62B99205F5EB}"/>
            </a:ext>
          </a:extLst>
        </xdr:cNvPr>
        <xdr:cNvSpPr txBox="1"/>
      </xdr:nvSpPr>
      <xdr:spPr>
        <a:xfrm>
          <a:off x="4124960" y="1001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79828</xdr:rowOff>
    </xdr:from>
    <xdr:to>
      <xdr:col>20</xdr:col>
      <xdr:colOff>38100</xdr:colOff>
      <xdr:row>61</xdr:row>
      <xdr:rowOff>9978</xdr:rowOff>
    </xdr:to>
    <xdr:sp macro="" textlink="">
      <xdr:nvSpPr>
        <xdr:cNvPr id="191" name="楕円 190">
          <a:extLst>
            <a:ext uri="{FF2B5EF4-FFF2-40B4-BE49-F238E27FC236}">
              <a16:creationId xmlns:a16="http://schemas.microsoft.com/office/drawing/2014/main" id="{9CA5C9CD-560E-4B95-BADF-003031E8245E}"/>
            </a:ext>
          </a:extLst>
        </xdr:cNvPr>
        <xdr:cNvSpPr/>
      </xdr:nvSpPr>
      <xdr:spPr>
        <a:xfrm>
          <a:off x="3312160" y="101382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130628</xdr:rowOff>
    </xdr:from>
    <xdr:to>
      <xdr:col>24</xdr:col>
      <xdr:colOff>63500</xdr:colOff>
      <xdr:row>60</xdr:row>
      <xdr:rowOff>153488</xdr:rowOff>
    </xdr:to>
    <xdr:cxnSp macro="">
      <xdr:nvCxnSpPr>
        <xdr:cNvPr id="192" name="直線コネクタ 191">
          <a:extLst>
            <a:ext uri="{FF2B5EF4-FFF2-40B4-BE49-F238E27FC236}">
              <a16:creationId xmlns:a16="http://schemas.microsoft.com/office/drawing/2014/main" id="{12E420D9-9B86-4161-A507-56192ECD9A26}"/>
            </a:ext>
          </a:extLst>
        </xdr:cNvPr>
        <xdr:cNvCxnSpPr/>
      </xdr:nvCxnSpPr>
      <xdr:spPr>
        <a:xfrm>
          <a:off x="3355340" y="10189028"/>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58601</xdr:rowOff>
    </xdr:from>
    <xdr:to>
      <xdr:col>15</xdr:col>
      <xdr:colOff>101600</xdr:colOff>
      <xdr:row>60</xdr:row>
      <xdr:rowOff>160201</xdr:rowOff>
    </xdr:to>
    <xdr:sp macro="" textlink="">
      <xdr:nvSpPr>
        <xdr:cNvPr id="193" name="楕円 192">
          <a:extLst>
            <a:ext uri="{FF2B5EF4-FFF2-40B4-BE49-F238E27FC236}">
              <a16:creationId xmlns:a16="http://schemas.microsoft.com/office/drawing/2014/main" id="{A7F9AA4C-F68F-4ACA-A8FB-E5D08041414E}"/>
            </a:ext>
          </a:extLst>
        </xdr:cNvPr>
        <xdr:cNvSpPr/>
      </xdr:nvSpPr>
      <xdr:spPr>
        <a:xfrm>
          <a:off x="25146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109401</xdr:rowOff>
    </xdr:from>
    <xdr:to>
      <xdr:col>19</xdr:col>
      <xdr:colOff>177800</xdr:colOff>
      <xdr:row>60</xdr:row>
      <xdr:rowOff>130628</xdr:rowOff>
    </xdr:to>
    <xdr:cxnSp macro="">
      <xdr:nvCxnSpPr>
        <xdr:cNvPr id="194" name="直線コネクタ 193">
          <a:extLst>
            <a:ext uri="{FF2B5EF4-FFF2-40B4-BE49-F238E27FC236}">
              <a16:creationId xmlns:a16="http://schemas.microsoft.com/office/drawing/2014/main" id="{5792EDEB-90B9-4BA2-8B7B-FCBE32B89031}"/>
            </a:ext>
          </a:extLst>
        </xdr:cNvPr>
        <xdr:cNvCxnSpPr/>
      </xdr:nvCxnSpPr>
      <xdr:spPr>
        <a:xfrm>
          <a:off x="2565400" y="10167801"/>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95" name="楕円 194">
          <a:extLst>
            <a:ext uri="{FF2B5EF4-FFF2-40B4-BE49-F238E27FC236}">
              <a16:creationId xmlns:a16="http://schemas.microsoft.com/office/drawing/2014/main" id="{F5E82D9F-DCB0-4BA0-ADB7-6302F53AFBFF}"/>
            </a:ext>
          </a:extLst>
        </xdr:cNvPr>
        <xdr:cNvSpPr/>
      </xdr:nvSpPr>
      <xdr:spPr>
        <a:xfrm>
          <a:off x="1739900" y="10201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109401</xdr:rowOff>
    </xdr:from>
    <xdr:to>
      <xdr:col>15</xdr:col>
      <xdr:colOff>50800</xdr:colOff>
      <xdr:row>61</xdr:row>
      <xdr:rowOff>22860</xdr:rowOff>
    </xdr:to>
    <xdr:cxnSp macro="">
      <xdr:nvCxnSpPr>
        <xdr:cNvPr id="196" name="直線コネクタ 195">
          <a:extLst>
            <a:ext uri="{FF2B5EF4-FFF2-40B4-BE49-F238E27FC236}">
              <a16:creationId xmlns:a16="http://schemas.microsoft.com/office/drawing/2014/main" id="{F84C93DF-8FBF-4C11-B8D0-95811414B11C}"/>
            </a:ext>
          </a:extLst>
        </xdr:cNvPr>
        <xdr:cNvCxnSpPr/>
      </xdr:nvCxnSpPr>
      <xdr:spPr>
        <a:xfrm flipV="1">
          <a:off x="1790700" y="10167801"/>
          <a:ext cx="774700" cy="8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122283</xdr:rowOff>
    </xdr:from>
    <xdr:to>
      <xdr:col>6</xdr:col>
      <xdr:colOff>38100</xdr:colOff>
      <xdr:row>61</xdr:row>
      <xdr:rowOff>52433</xdr:rowOff>
    </xdr:to>
    <xdr:sp macro="" textlink="">
      <xdr:nvSpPr>
        <xdr:cNvPr id="197" name="楕円 196">
          <a:extLst>
            <a:ext uri="{FF2B5EF4-FFF2-40B4-BE49-F238E27FC236}">
              <a16:creationId xmlns:a16="http://schemas.microsoft.com/office/drawing/2014/main" id="{B157B1DA-1FAA-4F07-82EF-73EF6DAE9409}"/>
            </a:ext>
          </a:extLst>
        </xdr:cNvPr>
        <xdr:cNvSpPr/>
      </xdr:nvSpPr>
      <xdr:spPr>
        <a:xfrm>
          <a:off x="965200" y="101806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1633</xdr:rowOff>
    </xdr:from>
    <xdr:to>
      <xdr:col>10</xdr:col>
      <xdr:colOff>114300</xdr:colOff>
      <xdr:row>61</xdr:row>
      <xdr:rowOff>22860</xdr:rowOff>
    </xdr:to>
    <xdr:cxnSp macro="">
      <xdr:nvCxnSpPr>
        <xdr:cNvPr id="198" name="直線コネクタ 197">
          <a:extLst>
            <a:ext uri="{FF2B5EF4-FFF2-40B4-BE49-F238E27FC236}">
              <a16:creationId xmlns:a16="http://schemas.microsoft.com/office/drawing/2014/main" id="{72275D3A-24E7-4ADB-91AA-63D80ACC1196}"/>
            </a:ext>
          </a:extLst>
        </xdr:cNvPr>
        <xdr:cNvCxnSpPr/>
      </xdr:nvCxnSpPr>
      <xdr:spPr>
        <a:xfrm>
          <a:off x="1008380" y="10227673"/>
          <a:ext cx="7823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50F6BBF-3183-467A-95AB-D9F298BC0EB0}"/>
            </a:ext>
          </a:extLst>
        </xdr:cNvPr>
        <xdr:cNvSpPr txBox="1"/>
      </xdr:nvSpPr>
      <xdr:spPr>
        <a:xfrm>
          <a:off x="3170564" y="1031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C5CC0B9-65D0-48C5-B20D-A31EB6040F5E}"/>
            </a:ext>
          </a:extLst>
        </xdr:cNvPr>
        <xdr:cNvSpPr txBox="1"/>
      </xdr:nvSpPr>
      <xdr:spPr>
        <a:xfrm>
          <a:off x="2385704" y="1029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398022B-AAE7-4FD7-B4B9-CA66EBF365D7}"/>
            </a:ext>
          </a:extLst>
        </xdr:cNvPr>
        <xdr:cNvSpPr txBox="1"/>
      </xdr:nvSpPr>
      <xdr:spPr>
        <a:xfrm>
          <a:off x="1611004" y="995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614C74D-70D3-493C-80CA-E105832F3D4A}"/>
            </a:ext>
          </a:extLst>
        </xdr:cNvPr>
        <xdr:cNvSpPr txBox="1"/>
      </xdr:nvSpPr>
      <xdr:spPr>
        <a:xfrm>
          <a:off x="8363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26505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F56B0A8-473C-4CB9-A95E-87CE1ADA0DE1}"/>
            </a:ext>
          </a:extLst>
        </xdr:cNvPr>
        <xdr:cNvSpPr txBox="1"/>
      </xdr:nvSpPr>
      <xdr:spPr>
        <a:xfrm>
          <a:off x="3170564" y="9917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5278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2AFF2B9-7CF3-4EBD-BD90-8CB59311A3DE}"/>
            </a:ext>
          </a:extLst>
        </xdr:cNvPr>
        <xdr:cNvSpPr txBox="1"/>
      </xdr:nvSpPr>
      <xdr:spPr>
        <a:xfrm>
          <a:off x="2385704" y="989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CC3B9F9-2A68-4E65-AA10-361572C492B4}"/>
            </a:ext>
          </a:extLst>
        </xdr:cNvPr>
        <xdr:cNvSpPr txBox="1"/>
      </xdr:nvSpPr>
      <xdr:spPr>
        <a:xfrm>
          <a:off x="161100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43560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E850F4D-27D1-4764-B2A9-3E21C051741F}"/>
            </a:ext>
          </a:extLst>
        </xdr:cNvPr>
        <xdr:cNvSpPr txBox="1"/>
      </xdr:nvSpPr>
      <xdr:spPr>
        <a:xfrm>
          <a:off x="836304" y="10269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F52336D-C003-41E5-81CD-B87CFEC6E6B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80FBFDE-CB2F-4E96-AC1F-6EDCD254EC0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A89D6E9-02A5-4866-A6B9-FB98A7C5F90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1F90895-91DB-4D9B-AE0D-F9C1531393C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56BBC1F-2B63-40C1-B35C-A98BE3ED6F1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4B38F44-CB51-4B68-A746-328E1D9C45E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C1A999C-3CB9-4045-B7C6-D8A2B67C7EA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C183CE9-BF3D-4699-9E4C-7C8B2A51169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3B78D94-81EF-4685-B314-E24AC088440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06D5F70-6DBF-4D9D-B465-EF8952B0E54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562E68D-D0B3-4B45-91DB-84C5DCA39F32}"/>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A21126E-EDD3-4978-9274-D66FEB5C749B}"/>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DA72A7F7-3793-49FC-87DF-D303FCA9C27A}"/>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E3DAA4A0-3DA7-40B5-8942-67A27E0233ED}"/>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64F77EC-278D-4706-A0D6-6CF2FE2F5BFC}"/>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59404F29-7771-45DA-BCB8-CBBC1717F5B3}"/>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97CA2D32-C124-42C9-8397-D707FC1D5A2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4F7F45B0-2E15-47DA-B638-260BD5447E52}"/>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9716FC7-6503-4A56-817C-8E349F3E759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6A9811D6-0424-4F45-B39A-54A45512879A}"/>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BD964F7-77E1-4BEA-A78C-9B6B1389229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F1C738-42D9-46B2-A8DA-E8DC3E998A36}"/>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1EF5094-B30C-4E34-A1E6-35197BED28F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C0730E0B-A666-497A-9FB5-C5F9A1F9166D}"/>
            </a:ext>
          </a:extLst>
        </xdr:cNvPr>
        <xdr:cNvCxnSpPr/>
      </xdr:nvCxnSpPr>
      <xdr:spPr>
        <a:xfrm flipV="1">
          <a:off x="9219565" y="9500411"/>
          <a:ext cx="0" cy="129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A4631111-7A37-404A-B996-7D189487E958}"/>
            </a:ext>
          </a:extLst>
        </xdr:cNvPr>
        <xdr:cNvSpPr txBox="1"/>
      </xdr:nvSpPr>
      <xdr:spPr>
        <a:xfrm>
          <a:off x="9258300" y="1080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128FF267-4A88-4319-92CB-0B09A1B6AC91}"/>
            </a:ext>
          </a:extLst>
        </xdr:cNvPr>
        <xdr:cNvCxnSpPr/>
      </xdr:nvCxnSpPr>
      <xdr:spPr>
        <a:xfrm>
          <a:off x="9154160" y="10797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FD9AA85-1009-4020-817A-D113045CD4DC}"/>
            </a:ext>
          </a:extLst>
        </xdr:cNvPr>
        <xdr:cNvSpPr txBox="1"/>
      </xdr:nvSpPr>
      <xdr:spPr>
        <a:xfrm>
          <a:off x="9258300" y="9279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818E39F9-452A-49C2-97A8-E3E2826664CF}"/>
            </a:ext>
          </a:extLst>
        </xdr:cNvPr>
        <xdr:cNvCxnSpPr/>
      </xdr:nvCxnSpPr>
      <xdr:spPr>
        <a:xfrm>
          <a:off x="9154160" y="9500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A76E9C06-F02D-4E65-AC43-C4C56D84567A}"/>
            </a:ext>
          </a:extLst>
        </xdr:cNvPr>
        <xdr:cNvSpPr txBox="1"/>
      </xdr:nvSpPr>
      <xdr:spPr>
        <a:xfrm>
          <a:off x="9258300" y="104352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DDCB5A34-C0D6-4CA3-9BDF-A4345BD06EFF}"/>
            </a:ext>
          </a:extLst>
        </xdr:cNvPr>
        <xdr:cNvSpPr/>
      </xdr:nvSpPr>
      <xdr:spPr>
        <a:xfrm>
          <a:off x="9192260" y="104567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ADDD0E93-AAA8-4EE0-9F9F-C78C13AACFFF}"/>
            </a:ext>
          </a:extLst>
        </xdr:cNvPr>
        <xdr:cNvSpPr/>
      </xdr:nvSpPr>
      <xdr:spPr>
        <a:xfrm>
          <a:off x="8445500" y="104646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2AC86AA8-2E64-485B-BA8E-190212EBE960}"/>
            </a:ext>
          </a:extLst>
        </xdr:cNvPr>
        <xdr:cNvSpPr/>
      </xdr:nvSpPr>
      <xdr:spPr>
        <a:xfrm>
          <a:off x="7670800" y="104735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0A950643-FFE9-4E0C-B6BC-35891B587183}"/>
            </a:ext>
          </a:extLst>
        </xdr:cNvPr>
        <xdr:cNvSpPr/>
      </xdr:nvSpPr>
      <xdr:spPr>
        <a:xfrm>
          <a:off x="6873240" y="10484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F8F33770-6BCF-47C3-B3E7-7D0D0ED7DDEB}"/>
            </a:ext>
          </a:extLst>
        </xdr:cNvPr>
        <xdr:cNvSpPr/>
      </xdr:nvSpPr>
      <xdr:spPr>
        <a:xfrm>
          <a:off x="6098540" y="10484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CA2E7D7-E09A-4D96-9FDF-91B87A6A21A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463D6F6-003E-4DB7-9341-BC1E6A3697C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826B57D-8C3E-4CD2-AF23-804953A83CD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064D976-2B74-4CEB-938D-D5C16DFFD1A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CEA7D9B-7BD3-4F00-BFC4-53E3F4040E1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42194</xdr:rowOff>
    </xdr:from>
    <xdr:to>
      <xdr:col>55</xdr:col>
      <xdr:colOff>50800</xdr:colOff>
      <xdr:row>59</xdr:row>
      <xdr:rowOff>143794</xdr:rowOff>
    </xdr:to>
    <xdr:sp macro="" textlink="">
      <xdr:nvSpPr>
        <xdr:cNvPr id="246" name="楕円 245">
          <a:extLst>
            <a:ext uri="{FF2B5EF4-FFF2-40B4-BE49-F238E27FC236}">
              <a16:creationId xmlns:a16="http://schemas.microsoft.com/office/drawing/2014/main" id="{7752E9CE-AB91-4184-85B4-5794FBA2F97F}"/>
            </a:ext>
          </a:extLst>
        </xdr:cNvPr>
        <xdr:cNvSpPr/>
      </xdr:nvSpPr>
      <xdr:spPr>
        <a:xfrm>
          <a:off x="9192260" y="99329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65071</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9C2C742B-AB58-48A4-9108-941779263B4D}"/>
            </a:ext>
          </a:extLst>
        </xdr:cNvPr>
        <xdr:cNvSpPr txBox="1"/>
      </xdr:nvSpPr>
      <xdr:spPr>
        <a:xfrm>
          <a:off x="9258300" y="97881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66639</xdr:rowOff>
    </xdr:from>
    <xdr:to>
      <xdr:col>50</xdr:col>
      <xdr:colOff>165100</xdr:colOff>
      <xdr:row>59</xdr:row>
      <xdr:rowOff>168239</xdr:rowOff>
    </xdr:to>
    <xdr:sp macro="" textlink="">
      <xdr:nvSpPr>
        <xdr:cNvPr id="248" name="楕円 247">
          <a:extLst>
            <a:ext uri="{FF2B5EF4-FFF2-40B4-BE49-F238E27FC236}">
              <a16:creationId xmlns:a16="http://schemas.microsoft.com/office/drawing/2014/main" id="{E045B9EB-7212-4556-A98F-7395082E17B8}"/>
            </a:ext>
          </a:extLst>
        </xdr:cNvPr>
        <xdr:cNvSpPr/>
      </xdr:nvSpPr>
      <xdr:spPr>
        <a:xfrm>
          <a:off x="8445500" y="995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92994</xdr:rowOff>
    </xdr:from>
    <xdr:to>
      <xdr:col>55</xdr:col>
      <xdr:colOff>0</xdr:colOff>
      <xdr:row>59</xdr:row>
      <xdr:rowOff>117439</xdr:rowOff>
    </xdr:to>
    <xdr:cxnSp macro="">
      <xdr:nvCxnSpPr>
        <xdr:cNvPr id="249" name="直線コネクタ 248">
          <a:extLst>
            <a:ext uri="{FF2B5EF4-FFF2-40B4-BE49-F238E27FC236}">
              <a16:creationId xmlns:a16="http://schemas.microsoft.com/office/drawing/2014/main" id="{1AF0A44F-1BB3-41A4-8588-EA0BA06F4A43}"/>
            </a:ext>
          </a:extLst>
        </xdr:cNvPr>
        <xdr:cNvCxnSpPr/>
      </xdr:nvCxnSpPr>
      <xdr:spPr>
        <a:xfrm flipV="1">
          <a:off x="8496300" y="9983754"/>
          <a:ext cx="723900" cy="2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76333</xdr:rowOff>
    </xdr:from>
    <xdr:to>
      <xdr:col>46</xdr:col>
      <xdr:colOff>38100</xdr:colOff>
      <xdr:row>60</xdr:row>
      <xdr:rowOff>6483</xdr:rowOff>
    </xdr:to>
    <xdr:sp macro="" textlink="">
      <xdr:nvSpPr>
        <xdr:cNvPr id="250" name="楕円 249">
          <a:extLst>
            <a:ext uri="{FF2B5EF4-FFF2-40B4-BE49-F238E27FC236}">
              <a16:creationId xmlns:a16="http://schemas.microsoft.com/office/drawing/2014/main" id="{8110E0AF-235B-4D8D-8275-C22DD6B8E6DD}"/>
            </a:ext>
          </a:extLst>
        </xdr:cNvPr>
        <xdr:cNvSpPr/>
      </xdr:nvSpPr>
      <xdr:spPr>
        <a:xfrm>
          <a:off x="7670800" y="99670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117439</xdr:rowOff>
    </xdr:from>
    <xdr:to>
      <xdr:col>50</xdr:col>
      <xdr:colOff>114300</xdr:colOff>
      <xdr:row>59</xdr:row>
      <xdr:rowOff>127133</xdr:rowOff>
    </xdr:to>
    <xdr:cxnSp macro="">
      <xdr:nvCxnSpPr>
        <xdr:cNvPr id="251" name="直線コネクタ 250">
          <a:extLst>
            <a:ext uri="{FF2B5EF4-FFF2-40B4-BE49-F238E27FC236}">
              <a16:creationId xmlns:a16="http://schemas.microsoft.com/office/drawing/2014/main" id="{3E2C71BB-FDBD-43FF-A3E3-8696C3FC9F5D}"/>
            </a:ext>
          </a:extLst>
        </xdr:cNvPr>
        <xdr:cNvCxnSpPr/>
      </xdr:nvCxnSpPr>
      <xdr:spPr>
        <a:xfrm flipV="1">
          <a:off x="7713980" y="10008199"/>
          <a:ext cx="782320" cy="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9562</xdr:rowOff>
    </xdr:from>
    <xdr:to>
      <xdr:col>41</xdr:col>
      <xdr:colOff>101600</xdr:colOff>
      <xdr:row>60</xdr:row>
      <xdr:rowOff>111162</xdr:rowOff>
    </xdr:to>
    <xdr:sp macro="" textlink="">
      <xdr:nvSpPr>
        <xdr:cNvPr id="252" name="楕円 251">
          <a:extLst>
            <a:ext uri="{FF2B5EF4-FFF2-40B4-BE49-F238E27FC236}">
              <a16:creationId xmlns:a16="http://schemas.microsoft.com/office/drawing/2014/main" id="{DB4F4B59-D950-47A0-8CA3-46FE74381377}"/>
            </a:ext>
          </a:extLst>
        </xdr:cNvPr>
        <xdr:cNvSpPr/>
      </xdr:nvSpPr>
      <xdr:spPr>
        <a:xfrm>
          <a:off x="6873240" y="1006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127133</xdr:rowOff>
    </xdr:from>
    <xdr:to>
      <xdr:col>45</xdr:col>
      <xdr:colOff>177800</xdr:colOff>
      <xdr:row>60</xdr:row>
      <xdr:rowOff>60362</xdr:rowOff>
    </xdr:to>
    <xdr:cxnSp macro="">
      <xdr:nvCxnSpPr>
        <xdr:cNvPr id="253" name="直線コネクタ 252">
          <a:extLst>
            <a:ext uri="{FF2B5EF4-FFF2-40B4-BE49-F238E27FC236}">
              <a16:creationId xmlns:a16="http://schemas.microsoft.com/office/drawing/2014/main" id="{879A46E8-E4EA-4797-A313-71AE5E03A54A}"/>
            </a:ext>
          </a:extLst>
        </xdr:cNvPr>
        <xdr:cNvCxnSpPr/>
      </xdr:nvCxnSpPr>
      <xdr:spPr>
        <a:xfrm flipV="1">
          <a:off x="6924040" y="10017893"/>
          <a:ext cx="789940" cy="10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25061</xdr:rowOff>
    </xdr:from>
    <xdr:to>
      <xdr:col>36</xdr:col>
      <xdr:colOff>165100</xdr:colOff>
      <xdr:row>60</xdr:row>
      <xdr:rowOff>126661</xdr:rowOff>
    </xdr:to>
    <xdr:sp macro="" textlink="">
      <xdr:nvSpPr>
        <xdr:cNvPr id="254" name="楕円 253">
          <a:extLst>
            <a:ext uri="{FF2B5EF4-FFF2-40B4-BE49-F238E27FC236}">
              <a16:creationId xmlns:a16="http://schemas.microsoft.com/office/drawing/2014/main" id="{8DAD7CB0-C2E6-4538-9390-86886DDCC28F}"/>
            </a:ext>
          </a:extLst>
        </xdr:cNvPr>
        <xdr:cNvSpPr/>
      </xdr:nvSpPr>
      <xdr:spPr>
        <a:xfrm>
          <a:off x="6098540" y="1008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60362</xdr:rowOff>
    </xdr:from>
    <xdr:to>
      <xdr:col>41</xdr:col>
      <xdr:colOff>50800</xdr:colOff>
      <xdr:row>60</xdr:row>
      <xdr:rowOff>75861</xdr:rowOff>
    </xdr:to>
    <xdr:cxnSp macro="">
      <xdr:nvCxnSpPr>
        <xdr:cNvPr id="255" name="直線コネクタ 254">
          <a:extLst>
            <a:ext uri="{FF2B5EF4-FFF2-40B4-BE49-F238E27FC236}">
              <a16:creationId xmlns:a16="http://schemas.microsoft.com/office/drawing/2014/main" id="{541F970C-EABD-401B-AFD7-A35B55FA26F7}"/>
            </a:ext>
          </a:extLst>
        </xdr:cNvPr>
        <xdr:cNvCxnSpPr/>
      </xdr:nvCxnSpPr>
      <xdr:spPr>
        <a:xfrm flipV="1">
          <a:off x="6149340" y="10118762"/>
          <a:ext cx="7747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66F2B441-8036-4022-8060-65395C72A58A}"/>
            </a:ext>
          </a:extLst>
        </xdr:cNvPr>
        <xdr:cNvSpPr txBox="1"/>
      </xdr:nvSpPr>
      <xdr:spPr>
        <a:xfrm>
          <a:off x="8214575" y="1055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478D6E6-5661-4FE3-9535-AC172E923092}"/>
            </a:ext>
          </a:extLst>
        </xdr:cNvPr>
        <xdr:cNvSpPr txBox="1"/>
      </xdr:nvSpPr>
      <xdr:spPr>
        <a:xfrm>
          <a:off x="7444955" y="1056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BF50A82A-585F-44D2-879C-696A570E7F04}"/>
            </a:ext>
          </a:extLst>
        </xdr:cNvPr>
        <xdr:cNvSpPr txBox="1"/>
      </xdr:nvSpPr>
      <xdr:spPr>
        <a:xfrm>
          <a:off x="6670255" y="1057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B05B286-08C9-4B4D-954E-66B9DE3C4DCD}"/>
            </a:ext>
          </a:extLst>
        </xdr:cNvPr>
        <xdr:cNvSpPr txBox="1"/>
      </xdr:nvSpPr>
      <xdr:spPr>
        <a:xfrm>
          <a:off x="5872695" y="105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13316</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1D235345-4D94-48A3-B989-F7749DEA865C}"/>
            </a:ext>
          </a:extLst>
        </xdr:cNvPr>
        <xdr:cNvSpPr txBox="1"/>
      </xdr:nvSpPr>
      <xdr:spPr>
        <a:xfrm>
          <a:off x="8184225" y="97364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23010</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B408000A-7430-474E-AA0F-6784051B14A0}"/>
            </a:ext>
          </a:extLst>
        </xdr:cNvPr>
        <xdr:cNvSpPr txBox="1"/>
      </xdr:nvSpPr>
      <xdr:spPr>
        <a:xfrm>
          <a:off x="7399365" y="97461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127689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C70438D9-47D3-4456-A16E-08DD8D9CEEB2}"/>
            </a:ext>
          </a:extLst>
        </xdr:cNvPr>
        <xdr:cNvSpPr txBox="1"/>
      </xdr:nvSpPr>
      <xdr:spPr>
        <a:xfrm>
          <a:off x="6670255" y="985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143188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F1831254-4E7C-4E8C-972E-F9DD60923CD6}"/>
            </a:ext>
          </a:extLst>
        </xdr:cNvPr>
        <xdr:cNvSpPr txBox="1"/>
      </xdr:nvSpPr>
      <xdr:spPr>
        <a:xfrm>
          <a:off x="5872695" y="986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CD7068C-2889-43BA-8CC0-7FB49332582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EEF6CEC-B51C-479C-B7FD-4EE4DFF72F6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7CE963A-06CB-4802-8277-5B9BF2BB8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91565E9-04F4-4A2F-BE48-00903F8BB95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8D3F4D4-3E58-4358-AAA8-DFA10F4C93D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A5D7EB5-C36A-4CB4-BCFD-A37BA5F208C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3EA01F8-DB24-4E81-8AD6-85B9EC20B1D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712DB08-56D1-4137-9114-A124606D6F1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A1CF857-A18C-4F26-8D47-32A5A61D2D2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F872398-9345-463D-8F00-C7853D21628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D8210D5-991A-4427-8455-6083FEAC3B2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39CB80D-7C1B-434C-BF05-FC68988D991B}"/>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A175B00-63A2-453E-9306-1D3493C00135}"/>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024C43B-DBD2-4ABC-9B81-0E7FB4B21F59}"/>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EC24FB2-D695-4676-9218-7776185227BF}"/>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57E41D8-43EB-4FBD-8881-474A2010BCD1}"/>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8A69A9B3-42E6-4F13-B09F-A375C9D131D5}"/>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50F19B1-D955-4C7C-8B77-1F6F9959A9A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D7764ED-600E-4956-B2B9-846DA8EA686B}"/>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E72D71C-912F-4F8D-8C5B-7FFF75F89B3B}"/>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15B30B1-A3E5-446B-8584-0A5B8946DD21}"/>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ACB54A4-7DB5-479B-A556-D3E67DA81FB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D5EECA3-12A6-4D66-A4CB-E7D4580C4D8E}"/>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95225F9-D1C9-446F-97B2-497E35AA211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AE782B45-35AD-4728-AFCB-D4B82B66DA0B}"/>
            </a:ext>
          </a:extLst>
        </xdr:cNvPr>
        <xdr:cNvCxnSpPr/>
      </xdr:nvCxnSpPr>
      <xdr:spPr>
        <a:xfrm flipV="1">
          <a:off x="4086225" y="13230225"/>
          <a:ext cx="0" cy="1301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E65ACFB7-28E1-420D-9A5B-A25A350E1AF7}"/>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2CEA3B9F-7412-4E71-A3D6-0514937941FE}"/>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DE1E9CCD-A0CB-4E0D-8D1E-3B0C8556BB84}"/>
            </a:ext>
          </a:extLst>
        </xdr:cNvPr>
        <xdr:cNvSpPr txBox="1"/>
      </xdr:nvSpPr>
      <xdr:spPr>
        <a:xfrm>
          <a:off x="4124960" y="1300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C280E0AF-8CCD-4DF8-A2F5-A7A9091E0B9C}"/>
            </a:ext>
          </a:extLst>
        </xdr:cNvPr>
        <xdr:cNvCxnSpPr/>
      </xdr:nvCxnSpPr>
      <xdr:spPr>
        <a:xfrm>
          <a:off x="4020820" y="13230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2E41F20-977D-4077-86BC-3E589FB6BC70}"/>
            </a:ext>
          </a:extLst>
        </xdr:cNvPr>
        <xdr:cNvSpPr txBox="1"/>
      </xdr:nvSpPr>
      <xdr:spPr>
        <a:xfrm>
          <a:off x="4124960" y="1380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8991ED9D-56CB-4180-B1F7-BA43D6B7F2B0}"/>
            </a:ext>
          </a:extLst>
        </xdr:cNvPr>
        <xdr:cNvSpPr/>
      </xdr:nvSpPr>
      <xdr:spPr>
        <a:xfrm>
          <a:off x="403606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817FC32F-E102-4958-8C8F-2B944ACD5811}"/>
            </a:ext>
          </a:extLst>
        </xdr:cNvPr>
        <xdr:cNvSpPr/>
      </xdr:nvSpPr>
      <xdr:spPr>
        <a:xfrm>
          <a:off x="3312160" y="1393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FC058E1C-A7BE-4CE1-9E92-959DE577877B}"/>
            </a:ext>
          </a:extLst>
        </xdr:cNvPr>
        <xdr:cNvSpPr/>
      </xdr:nvSpPr>
      <xdr:spPr>
        <a:xfrm>
          <a:off x="2514600" y="1389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A0B4F360-404E-4717-844A-2E350AF41CBA}"/>
            </a:ext>
          </a:extLst>
        </xdr:cNvPr>
        <xdr:cNvSpPr/>
      </xdr:nvSpPr>
      <xdr:spPr>
        <a:xfrm>
          <a:off x="173990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54CDED52-692E-4B12-9133-F76FC88B398E}"/>
            </a:ext>
          </a:extLst>
        </xdr:cNvPr>
        <xdr:cNvSpPr/>
      </xdr:nvSpPr>
      <xdr:spPr>
        <a:xfrm>
          <a:off x="965200" y="1387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B8EB9BF-0660-4C77-9837-C4746DE3DFA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6AD293D-06F0-4EC3-B21C-DAA63D57D8B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83E88BF-2D58-465F-9B39-50407F50C71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C9AD940-EB56-432F-A629-D05B40C5F1A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C9AB41E-5C7F-4ACF-8126-168E23EEDD5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114936</xdr:rowOff>
    </xdr:from>
    <xdr:to>
      <xdr:col>24</xdr:col>
      <xdr:colOff>114300</xdr:colOff>
      <xdr:row>86</xdr:row>
      <xdr:rowOff>45086</xdr:rowOff>
    </xdr:to>
    <xdr:sp macro="" textlink="">
      <xdr:nvSpPr>
        <xdr:cNvPr id="304" name="楕円 303">
          <a:extLst>
            <a:ext uri="{FF2B5EF4-FFF2-40B4-BE49-F238E27FC236}">
              <a16:creationId xmlns:a16="http://schemas.microsoft.com/office/drawing/2014/main" id="{80DFE895-E04D-4F52-94A4-D3D65E2B3716}"/>
            </a:ext>
          </a:extLst>
        </xdr:cNvPr>
        <xdr:cNvSpPr/>
      </xdr:nvSpPr>
      <xdr:spPr>
        <a:xfrm>
          <a:off x="4036060" y="143643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29863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AD6CFE8-2395-456F-9BD4-9243CAF8BDB9}"/>
            </a:ext>
          </a:extLst>
        </xdr:cNvPr>
        <xdr:cNvSpPr txBox="1"/>
      </xdr:nvSpPr>
      <xdr:spPr>
        <a:xfrm>
          <a:off x="4124960" y="1427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90170</xdr:rowOff>
    </xdr:from>
    <xdr:to>
      <xdr:col>20</xdr:col>
      <xdr:colOff>38100</xdr:colOff>
      <xdr:row>86</xdr:row>
      <xdr:rowOff>20320</xdr:rowOff>
    </xdr:to>
    <xdr:sp macro="" textlink="">
      <xdr:nvSpPr>
        <xdr:cNvPr id="306" name="楕円 305">
          <a:extLst>
            <a:ext uri="{FF2B5EF4-FFF2-40B4-BE49-F238E27FC236}">
              <a16:creationId xmlns:a16="http://schemas.microsoft.com/office/drawing/2014/main" id="{06F9C4BC-2268-4790-A664-6F937EB62A89}"/>
            </a:ext>
          </a:extLst>
        </xdr:cNvPr>
        <xdr:cNvSpPr/>
      </xdr:nvSpPr>
      <xdr:spPr>
        <a:xfrm>
          <a:off x="3312160" y="14339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140970</xdr:rowOff>
    </xdr:from>
    <xdr:to>
      <xdr:col>24</xdr:col>
      <xdr:colOff>63500</xdr:colOff>
      <xdr:row>85</xdr:row>
      <xdr:rowOff>165736</xdr:rowOff>
    </xdr:to>
    <xdr:cxnSp macro="">
      <xdr:nvCxnSpPr>
        <xdr:cNvPr id="307" name="直線コネクタ 306">
          <a:extLst>
            <a:ext uri="{FF2B5EF4-FFF2-40B4-BE49-F238E27FC236}">
              <a16:creationId xmlns:a16="http://schemas.microsoft.com/office/drawing/2014/main" id="{1B152AD0-3BD5-419D-AAB6-1000249DEB96}"/>
            </a:ext>
          </a:extLst>
        </xdr:cNvPr>
        <xdr:cNvCxnSpPr/>
      </xdr:nvCxnSpPr>
      <xdr:spPr>
        <a:xfrm>
          <a:off x="3355340" y="14390370"/>
          <a:ext cx="73152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63500</xdr:rowOff>
    </xdr:from>
    <xdr:to>
      <xdr:col>15</xdr:col>
      <xdr:colOff>101600</xdr:colOff>
      <xdr:row>85</xdr:row>
      <xdr:rowOff>165100</xdr:rowOff>
    </xdr:to>
    <xdr:sp macro="" textlink="">
      <xdr:nvSpPr>
        <xdr:cNvPr id="308" name="楕円 307">
          <a:extLst>
            <a:ext uri="{FF2B5EF4-FFF2-40B4-BE49-F238E27FC236}">
              <a16:creationId xmlns:a16="http://schemas.microsoft.com/office/drawing/2014/main" id="{F16D76D2-F98D-4C15-A8B3-9A6818401EE1}"/>
            </a:ext>
          </a:extLst>
        </xdr:cNvPr>
        <xdr:cNvSpPr/>
      </xdr:nvSpPr>
      <xdr:spPr>
        <a:xfrm>
          <a:off x="25146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114300</xdr:rowOff>
    </xdr:from>
    <xdr:to>
      <xdr:col>19</xdr:col>
      <xdr:colOff>177800</xdr:colOff>
      <xdr:row>85</xdr:row>
      <xdr:rowOff>140970</xdr:rowOff>
    </xdr:to>
    <xdr:cxnSp macro="">
      <xdr:nvCxnSpPr>
        <xdr:cNvPr id="309" name="直線コネクタ 308">
          <a:extLst>
            <a:ext uri="{FF2B5EF4-FFF2-40B4-BE49-F238E27FC236}">
              <a16:creationId xmlns:a16="http://schemas.microsoft.com/office/drawing/2014/main" id="{16C73229-5015-40E3-A52B-E61D64DEA6DE}"/>
            </a:ext>
          </a:extLst>
        </xdr:cNvPr>
        <xdr:cNvCxnSpPr/>
      </xdr:nvCxnSpPr>
      <xdr:spPr>
        <a:xfrm>
          <a:off x="2565400" y="1436370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34925</xdr:rowOff>
    </xdr:from>
    <xdr:to>
      <xdr:col>10</xdr:col>
      <xdr:colOff>165100</xdr:colOff>
      <xdr:row>85</xdr:row>
      <xdr:rowOff>136525</xdr:rowOff>
    </xdr:to>
    <xdr:sp macro="" textlink="">
      <xdr:nvSpPr>
        <xdr:cNvPr id="310" name="楕円 309">
          <a:extLst>
            <a:ext uri="{FF2B5EF4-FFF2-40B4-BE49-F238E27FC236}">
              <a16:creationId xmlns:a16="http://schemas.microsoft.com/office/drawing/2014/main" id="{3B519430-4E1A-4861-8B7D-D453A5C3606A}"/>
            </a:ext>
          </a:extLst>
        </xdr:cNvPr>
        <xdr:cNvSpPr/>
      </xdr:nvSpPr>
      <xdr:spPr>
        <a:xfrm>
          <a:off x="17399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85725</xdr:rowOff>
    </xdr:from>
    <xdr:to>
      <xdr:col>15</xdr:col>
      <xdr:colOff>50800</xdr:colOff>
      <xdr:row>85</xdr:row>
      <xdr:rowOff>114300</xdr:rowOff>
    </xdr:to>
    <xdr:cxnSp macro="">
      <xdr:nvCxnSpPr>
        <xdr:cNvPr id="311" name="直線コネクタ 310">
          <a:extLst>
            <a:ext uri="{FF2B5EF4-FFF2-40B4-BE49-F238E27FC236}">
              <a16:creationId xmlns:a16="http://schemas.microsoft.com/office/drawing/2014/main" id="{B051C49E-5F9B-4ED4-BCCD-D3EB95B1022B}"/>
            </a:ext>
          </a:extLst>
        </xdr:cNvPr>
        <xdr:cNvCxnSpPr/>
      </xdr:nvCxnSpPr>
      <xdr:spPr>
        <a:xfrm>
          <a:off x="1790700" y="1433512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2539</xdr:rowOff>
    </xdr:from>
    <xdr:to>
      <xdr:col>6</xdr:col>
      <xdr:colOff>38100</xdr:colOff>
      <xdr:row>85</xdr:row>
      <xdr:rowOff>104139</xdr:rowOff>
    </xdr:to>
    <xdr:sp macro="" textlink="">
      <xdr:nvSpPr>
        <xdr:cNvPr id="312" name="楕円 311">
          <a:extLst>
            <a:ext uri="{FF2B5EF4-FFF2-40B4-BE49-F238E27FC236}">
              <a16:creationId xmlns:a16="http://schemas.microsoft.com/office/drawing/2014/main" id="{F32F614E-291E-47CB-B586-10A359086C5B}"/>
            </a:ext>
          </a:extLst>
        </xdr:cNvPr>
        <xdr:cNvSpPr/>
      </xdr:nvSpPr>
      <xdr:spPr>
        <a:xfrm>
          <a:off x="965200" y="142519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53339</xdr:rowOff>
    </xdr:from>
    <xdr:to>
      <xdr:col>10</xdr:col>
      <xdr:colOff>114300</xdr:colOff>
      <xdr:row>85</xdr:row>
      <xdr:rowOff>85725</xdr:rowOff>
    </xdr:to>
    <xdr:cxnSp macro="">
      <xdr:nvCxnSpPr>
        <xdr:cNvPr id="313" name="直線コネクタ 312">
          <a:extLst>
            <a:ext uri="{FF2B5EF4-FFF2-40B4-BE49-F238E27FC236}">
              <a16:creationId xmlns:a16="http://schemas.microsoft.com/office/drawing/2014/main" id="{E49079E7-67E9-4318-9123-8492FD9E7ADE}"/>
            </a:ext>
          </a:extLst>
        </xdr:cNvPr>
        <xdr:cNvCxnSpPr/>
      </xdr:nvCxnSpPr>
      <xdr:spPr>
        <a:xfrm>
          <a:off x="1008380" y="14302739"/>
          <a:ext cx="78232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B7270B2F-0621-43C4-AE46-46889A0A48F8}"/>
            </a:ext>
          </a:extLst>
        </xdr:cNvPr>
        <xdr:cNvSpPr txBox="1"/>
      </xdr:nvSpPr>
      <xdr:spPr>
        <a:xfrm>
          <a:off x="317056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7379B43B-0DA2-42C0-A5DA-D477390E8956}"/>
            </a:ext>
          </a:extLst>
        </xdr:cNvPr>
        <xdr:cNvSpPr txBox="1"/>
      </xdr:nvSpPr>
      <xdr:spPr>
        <a:xfrm>
          <a:off x="238570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57C253A8-DBBC-452D-8D4A-C80B00274F79}"/>
            </a:ext>
          </a:extLst>
        </xdr:cNvPr>
        <xdr:cNvSpPr txBox="1"/>
      </xdr:nvSpPr>
      <xdr:spPr>
        <a:xfrm>
          <a:off x="161100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D4BC24BD-9160-451C-9AC6-C62D7ECAF4E5}"/>
            </a:ext>
          </a:extLst>
        </xdr:cNvPr>
        <xdr:cNvSpPr txBox="1"/>
      </xdr:nvSpPr>
      <xdr:spPr>
        <a:xfrm>
          <a:off x="836304" y="1365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11447</xdr:rowOff>
    </xdr:from>
    <xdr:ext cx="405111" cy="259045"/>
    <xdr:sp macro="" textlink="">
      <xdr:nvSpPr>
        <xdr:cNvPr id="318" name="n_1mainValue【公営住宅】&#10;有形固定資産減価償却率">
          <a:extLst>
            <a:ext uri="{FF2B5EF4-FFF2-40B4-BE49-F238E27FC236}">
              <a16:creationId xmlns:a16="http://schemas.microsoft.com/office/drawing/2014/main" id="{BB454DE9-1492-4B85-BB2C-890A673C58A2}"/>
            </a:ext>
          </a:extLst>
        </xdr:cNvPr>
        <xdr:cNvSpPr txBox="1"/>
      </xdr:nvSpPr>
      <xdr:spPr>
        <a:xfrm>
          <a:off x="3170564" y="1442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156227</xdr:rowOff>
    </xdr:from>
    <xdr:ext cx="405111" cy="259045"/>
    <xdr:sp macro="" textlink="">
      <xdr:nvSpPr>
        <xdr:cNvPr id="319" name="n_2mainValue【公営住宅】&#10;有形固定資産減価償却率">
          <a:extLst>
            <a:ext uri="{FF2B5EF4-FFF2-40B4-BE49-F238E27FC236}">
              <a16:creationId xmlns:a16="http://schemas.microsoft.com/office/drawing/2014/main" id="{99B897EC-918E-4D8F-94A1-3AA9DDA40189}"/>
            </a:ext>
          </a:extLst>
        </xdr:cNvPr>
        <xdr:cNvSpPr txBox="1"/>
      </xdr:nvSpPr>
      <xdr:spPr>
        <a:xfrm>
          <a:off x="238570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127652</xdr:rowOff>
    </xdr:from>
    <xdr:ext cx="405111" cy="259045"/>
    <xdr:sp macro="" textlink="">
      <xdr:nvSpPr>
        <xdr:cNvPr id="320" name="n_3mainValue【公営住宅】&#10;有形固定資産減価償却率">
          <a:extLst>
            <a:ext uri="{FF2B5EF4-FFF2-40B4-BE49-F238E27FC236}">
              <a16:creationId xmlns:a16="http://schemas.microsoft.com/office/drawing/2014/main" id="{0EED320B-22D7-46E2-8986-40ED177AC711}"/>
            </a:ext>
          </a:extLst>
        </xdr:cNvPr>
        <xdr:cNvSpPr txBox="1"/>
      </xdr:nvSpPr>
      <xdr:spPr>
        <a:xfrm>
          <a:off x="161100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95266</xdr:rowOff>
    </xdr:from>
    <xdr:ext cx="405111" cy="259045"/>
    <xdr:sp macro="" textlink="">
      <xdr:nvSpPr>
        <xdr:cNvPr id="321" name="n_4mainValue【公営住宅】&#10;有形固定資産減価償却率">
          <a:extLst>
            <a:ext uri="{FF2B5EF4-FFF2-40B4-BE49-F238E27FC236}">
              <a16:creationId xmlns:a16="http://schemas.microsoft.com/office/drawing/2014/main" id="{F8E44D86-0227-4DFC-8075-1AA38A03A091}"/>
            </a:ext>
          </a:extLst>
        </xdr:cNvPr>
        <xdr:cNvSpPr txBox="1"/>
      </xdr:nvSpPr>
      <xdr:spPr>
        <a:xfrm>
          <a:off x="83630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082E163-F079-467B-A388-86AFFF73160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E68D0ED-5AE4-4B2C-886C-E7CC90FBFCC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E8DD744-F885-4FCE-B49C-1BBFB91D135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9A03256-6FB2-4C16-B0DC-0A56E912DF9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7D95CE8-BEDF-405B-B5FE-912D90C751B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EA01DD8-54AC-4024-B142-87E56C49196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FA37306-E6B0-40D4-AA8F-7030EEA738C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62AF30F-5D36-4F82-830E-38065380226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2E9C57B-2CF4-4475-9128-E88997F521C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910E861-B862-43AA-BE0E-0CA9FF58D44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5F85D098-395D-4D4C-B8BA-A57C0DC1DC07}"/>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6BC29DD-6F40-4752-B4D5-40A222660B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2A788F69-0E50-46B8-B7C6-FCFB76A418F6}"/>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9BBC7B1C-BD8E-487C-8DCD-ADCD226E715E}"/>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9C87BBD3-DF5C-45C1-A527-E7771CFF44F3}"/>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A8AF1397-83CE-4C99-B629-B2E0132C06E0}"/>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506E3999-C606-437B-9754-D92F6E39BD2E}"/>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66BCCC64-ECDC-49E7-8497-E941CE71CC2E}"/>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F3BB63C9-4114-4090-BF85-BEC88A5E26D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6772C665-28BC-4BE9-95DD-C47541D27F8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A016CD75-0FBE-4815-9972-8F0F1AF1FCF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F64846E4-B902-4B89-A835-0E20DFC4B5CD}"/>
            </a:ext>
          </a:extLst>
        </xdr:cNvPr>
        <xdr:cNvCxnSpPr/>
      </xdr:nvCxnSpPr>
      <xdr:spPr>
        <a:xfrm flipV="1">
          <a:off x="9219565" y="13223565"/>
          <a:ext cx="0" cy="122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9B8BF66C-63D9-4E3A-9210-47E148D392C1}"/>
            </a:ext>
          </a:extLst>
        </xdr:cNvPr>
        <xdr:cNvSpPr txBox="1"/>
      </xdr:nvSpPr>
      <xdr:spPr>
        <a:xfrm>
          <a:off x="9258300" y="1445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5CFCEB75-1996-4C2B-949F-03C4B8E676C4}"/>
            </a:ext>
          </a:extLst>
        </xdr:cNvPr>
        <xdr:cNvCxnSpPr/>
      </xdr:nvCxnSpPr>
      <xdr:spPr>
        <a:xfrm>
          <a:off x="9154160" y="14453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2BC03025-5C46-4D9B-BBD2-722E4AB44587}"/>
            </a:ext>
          </a:extLst>
        </xdr:cNvPr>
        <xdr:cNvSpPr txBox="1"/>
      </xdr:nvSpPr>
      <xdr:spPr>
        <a:xfrm>
          <a:off x="9258300" y="1300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EA832730-E299-4003-84DB-F56EE349CDD8}"/>
            </a:ext>
          </a:extLst>
        </xdr:cNvPr>
        <xdr:cNvCxnSpPr/>
      </xdr:nvCxnSpPr>
      <xdr:spPr>
        <a:xfrm>
          <a:off x="9154160" y="1322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6E1DE368-C85F-460C-ACAD-01AFCF8046BB}"/>
            </a:ext>
          </a:extLst>
        </xdr:cNvPr>
        <xdr:cNvSpPr txBox="1"/>
      </xdr:nvSpPr>
      <xdr:spPr>
        <a:xfrm>
          <a:off x="9258300" y="14327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7BDAAE96-D040-47E6-BCBC-CCBF4B6663F0}"/>
            </a:ext>
          </a:extLst>
        </xdr:cNvPr>
        <xdr:cNvSpPr/>
      </xdr:nvSpPr>
      <xdr:spPr>
        <a:xfrm>
          <a:off x="9192260" y="143491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A8DE3257-1684-41FC-BA1B-92147DF03B98}"/>
            </a:ext>
          </a:extLst>
        </xdr:cNvPr>
        <xdr:cNvSpPr/>
      </xdr:nvSpPr>
      <xdr:spPr>
        <a:xfrm>
          <a:off x="8445500" y="14349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67DC3488-BB48-44B0-9591-649769C2912C}"/>
            </a:ext>
          </a:extLst>
        </xdr:cNvPr>
        <xdr:cNvSpPr/>
      </xdr:nvSpPr>
      <xdr:spPr>
        <a:xfrm>
          <a:off x="7670800" y="143501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83EDC80E-2153-424D-AA8C-23B1A527893D}"/>
            </a:ext>
          </a:extLst>
        </xdr:cNvPr>
        <xdr:cNvSpPr/>
      </xdr:nvSpPr>
      <xdr:spPr>
        <a:xfrm>
          <a:off x="6873240" y="14351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8E55D4D8-D493-4C75-A799-D6336A29DCDD}"/>
            </a:ext>
          </a:extLst>
        </xdr:cNvPr>
        <xdr:cNvSpPr/>
      </xdr:nvSpPr>
      <xdr:spPr>
        <a:xfrm>
          <a:off x="6098540" y="14349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D4F704E-92FC-4736-A5E5-4CA7A0CE6CD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6B1442D-5B83-41AD-B65A-78C31E07A74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6BAA145-004C-434F-B42A-8AD8130E2F8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1D9DA09-79B2-4CDC-9778-D8BD3FE5257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B9CBF45-D194-4A38-BE4F-0AF526305E8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79197</xdr:rowOff>
    </xdr:from>
    <xdr:to>
      <xdr:col>55</xdr:col>
      <xdr:colOff>50800</xdr:colOff>
      <xdr:row>86</xdr:row>
      <xdr:rowOff>9347</xdr:rowOff>
    </xdr:to>
    <xdr:sp macro="" textlink="">
      <xdr:nvSpPr>
        <xdr:cNvPr id="359" name="楕円 358">
          <a:extLst>
            <a:ext uri="{FF2B5EF4-FFF2-40B4-BE49-F238E27FC236}">
              <a16:creationId xmlns:a16="http://schemas.microsoft.com/office/drawing/2014/main" id="{7F3FFED2-22FC-462C-A884-1EC600429A45}"/>
            </a:ext>
          </a:extLst>
        </xdr:cNvPr>
        <xdr:cNvSpPr/>
      </xdr:nvSpPr>
      <xdr:spPr>
        <a:xfrm>
          <a:off x="9192260" y="143285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38574</xdr:rowOff>
    </xdr:from>
    <xdr:ext cx="469744" cy="259045"/>
    <xdr:sp macro="" textlink="">
      <xdr:nvSpPr>
        <xdr:cNvPr id="360" name="【公営住宅】&#10;一人当たり面積該当値テキスト">
          <a:extLst>
            <a:ext uri="{FF2B5EF4-FFF2-40B4-BE49-F238E27FC236}">
              <a16:creationId xmlns:a16="http://schemas.microsoft.com/office/drawing/2014/main" id="{0EF8B589-3B4B-4A24-A965-F8377B9123F0}"/>
            </a:ext>
          </a:extLst>
        </xdr:cNvPr>
        <xdr:cNvSpPr txBox="1"/>
      </xdr:nvSpPr>
      <xdr:spPr>
        <a:xfrm>
          <a:off x="9258300" y="1412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81162</xdr:rowOff>
    </xdr:from>
    <xdr:to>
      <xdr:col>50</xdr:col>
      <xdr:colOff>165100</xdr:colOff>
      <xdr:row>86</xdr:row>
      <xdr:rowOff>11312</xdr:rowOff>
    </xdr:to>
    <xdr:sp macro="" textlink="">
      <xdr:nvSpPr>
        <xdr:cNvPr id="361" name="楕円 360">
          <a:extLst>
            <a:ext uri="{FF2B5EF4-FFF2-40B4-BE49-F238E27FC236}">
              <a16:creationId xmlns:a16="http://schemas.microsoft.com/office/drawing/2014/main" id="{E9391000-1E19-4B1A-8C54-737FFA86A9D5}"/>
            </a:ext>
          </a:extLst>
        </xdr:cNvPr>
        <xdr:cNvSpPr/>
      </xdr:nvSpPr>
      <xdr:spPr>
        <a:xfrm>
          <a:off x="8445500" y="143305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129997</xdr:rowOff>
    </xdr:from>
    <xdr:to>
      <xdr:col>55</xdr:col>
      <xdr:colOff>0</xdr:colOff>
      <xdr:row>85</xdr:row>
      <xdr:rowOff>131962</xdr:rowOff>
    </xdr:to>
    <xdr:cxnSp macro="">
      <xdr:nvCxnSpPr>
        <xdr:cNvPr id="362" name="直線コネクタ 361">
          <a:extLst>
            <a:ext uri="{FF2B5EF4-FFF2-40B4-BE49-F238E27FC236}">
              <a16:creationId xmlns:a16="http://schemas.microsoft.com/office/drawing/2014/main" id="{30BC8141-47B7-4983-9207-0F1989E18542}"/>
            </a:ext>
          </a:extLst>
        </xdr:cNvPr>
        <xdr:cNvCxnSpPr/>
      </xdr:nvCxnSpPr>
      <xdr:spPr>
        <a:xfrm flipV="1">
          <a:off x="8496300" y="14379397"/>
          <a:ext cx="7239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81620</xdr:rowOff>
    </xdr:from>
    <xdr:to>
      <xdr:col>46</xdr:col>
      <xdr:colOff>38100</xdr:colOff>
      <xdr:row>86</xdr:row>
      <xdr:rowOff>11770</xdr:rowOff>
    </xdr:to>
    <xdr:sp macro="" textlink="">
      <xdr:nvSpPr>
        <xdr:cNvPr id="363" name="楕円 362">
          <a:extLst>
            <a:ext uri="{FF2B5EF4-FFF2-40B4-BE49-F238E27FC236}">
              <a16:creationId xmlns:a16="http://schemas.microsoft.com/office/drawing/2014/main" id="{1756FA82-62BC-4511-B6C1-8EFE42C734EA}"/>
            </a:ext>
          </a:extLst>
        </xdr:cNvPr>
        <xdr:cNvSpPr/>
      </xdr:nvSpPr>
      <xdr:spPr>
        <a:xfrm>
          <a:off x="7670800" y="14331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131962</xdr:rowOff>
    </xdr:from>
    <xdr:to>
      <xdr:col>50</xdr:col>
      <xdr:colOff>114300</xdr:colOff>
      <xdr:row>85</xdr:row>
      <xdr:rowOff>132420</xdr:rowOff>
    </xdr:to>
    <xdr:cxnSp macro="">
      <xdr:nvCxnSpPr>
        <xdr:cNvPr id="364" name="直線コネクタ 363">
          <a:extLst>
            <a:ext uri="{FF2B5EF4-FFF2-40B4-BE49-F238E27FC236}">
              <a16:creationId xmlns:a16="http://schemas.microsoft.com/office/drawing/2014/main" id="{28ED3203-A6C5-4BFE-84BD-E705E2EEA164}"/>
            </a:ext>
          </a:extLst>
        </xdr:cNvPr>
        <xdr:cNvCxnSpPr/>
      </xdr:nvCxnSpPr>
      <xdr:spPr>
        <a:xfrm flipV="1">
          <a:off x="7713980" y="14381362"/>
          <a:ext cx="78232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83677</xdr:rowOff>
    </xdr:from>
    <xdr:to>
      <xdr:col>41</xdr:col>
      <xdr:colOff>101600</xdr:colOff>
      <xdr:row>86</xdr:row>
      <xdr:rowOff>13827</xdr:rowOff>
    </xdr:to>
    <xdr:sp macro="" textlink="">
      <xdr:nvSpPr>
        <xdr:cNvPr id="365" name="楕円 364">
          <a:extLst>
            <a:ext uri="{FF2B5EF4-FFF2-40B4-BE49-F238E27FC236}">
              <a16:creationId xmlns:a16="http://schemas.microsoft.com/office/drawing/2014/main" id="{33AC7A66-C058-4873-8C14-61A7F8200E75}"/>
            </a:ext>
          </a:extLst>
        </xdr:cNvPr>
        <xdr:cNvSpPr/>
      </xdr:nvSpPr>
      <xdr:spPr>
        <a:xfrm>
          <a:off x="6873240" y="143330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132420</xdr:rowOff>
    </xdr:from>
    <xdr:to>
      <xdr:col>45</xdr:col>
      <xdr:colOff>177800</xdr:colOff>
      <xdr:row>85</xdr:row>
      <xdr:rowOff>134477</xdr:rowOff>
    </xdr:to>
    <xdr:cxnSp macro="">
      <xdr:nvCxnSpPr>
        <xdr:cNvPr id="366" name="直線コネクタ 365">
          <a:extLst>
            <a:ext uri="{FF2B5EF4-FFF2-40B4-BE49-F238E27FC236}">
              <a16:creationId xmlns:a16="http://schemas.microsoft.com/office/drawing/2014/main" id="{3BE971D1-D5E9-4043-868E-C8B949F50C21}"/>
            </a:ext>
          </a:extLst>
        </xdr:cNvPr>
        <xdr:cNvCxnSpPr/>
      </xdr:nvCxnSpPr>
      <xdr:spPr>
        <a:xfrm flipV="1">
          <a:off x="6924040" y="14381820"/>
          <a:ext cx="78994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90261</xdr:rowOff>
    </xdr:from>
    <xdr:to>
      <xdr:col>36</xdr:col>
      <xdr:colOff>165100</xdr:colOff>
      <xdr:row>86</xdr:row>
      <xdr:rowOff>20411</xdr:rowOff>
    </xdr:to>
    <xdr:sp macro="" textlink="">
      <xdr:nvSpPr>
        <xdr:cNvPr id="367" name="楕円 366">
          <a:extLst>
            <a:ext uri="{FF2B5EF4-FFF2-40B4-BE49-F238E27FC236}">
              <a16:creationId xmlns:a16="http://schemas.microsoft.com/office/drawing/2014/main" id="{0CE5C67B-E61E-4C05-A6A8-300A81D7B014}"/>
            </a:ext>
          </a:extLst>
        </xdr:cNvPr>
        <xdr:cNvSpPr/>
      </xdr:nvSpPr>
      <xdr:spPr>
        <a:xfrm>
          <a:off x="6098540" y="143396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134477</xdr:rowOff>
    </xdr:from>
    <xdr:to>
      <xdr:col>41</xdr:col>
      <xdr:colOff>50800</xdr:colOff>
      <xdr:row>85</xdr:row>
      <xdr:rowOff>141061</xdr:rowOff>
    </xdr:to>
    <xdr:cxnSp macro="">
      <xdr:nvCxnSpPr>
        <xdr:cNvPr id="368" name="直線コネクタ 367">
          <a:extLst>
            <a:ext uri="{FF2B5EF4-FFF2-40B4-BE49-F238E27FC236}">
              <a16:creationId xmlns:a16="http://schemas.microsoft.com/office/drawing/2014/main" id="{DA1B934C-6087-4051-9182-9FDC75480E0A}"/>
            </a:ext>
          </a:extLst>
        </xdr:cNvPr>
        <xdr:cNvCxnSpPr/>
      </xdr:nvCxnSpPr>
      <xdr:spPr>
        <a:xfrm flipV="1">
          <a:off x="6149340" y="14383877"/>
          <a:ext cx="7747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2FCA70E6-E031-481A-9A3F-62E7490C1B6D}"/>
            </a:ext>
          </a:extLst>
        </xdr:cNvPr>
        <xdr:cNvSpPr txBox="1"/>
      </xdr:nvSpPr>
      <xdr:spPr>
        <a:xfrm>
          <a:off x="8271587" y="144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6507F44D-F5B2-41E5-9C0A-B0EF973C7FD2}"/>
            </a:ext>
          </a:extLst>
        </xdr:cNvPr>
        <xdr:cNvSpPr txBox="1"/>
      </xdr:nvSpPr>
      <xdr:spPr>
        <a:xfrm>
          <a:off x="7509587" y="1443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3E936873-C6B4-4EBC-8C02-D150D5E06E89}"/>
            </a:ext>
          </a:extLst>
        </xdr:cNvPr>
        <xdr:cNvSpPr txBox="1"/>
      </xdr:nvSpPr>
      <xdr:spPr>
        <a:xfrm>
          <a:off x="6712027" y="1444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BEC4EEC1-E9AD-4EC7-BA9E-8EF7DC849FF1}"/>
            </a:ext>
          </a:extLst>
        </xdr:cNvPr>
        <xdr:cNvSpPr txBox="1"/>
      </xdr:nvSpPr>
      <xdr:spPr>
        <a:xfrm>
          <a:off x="5937327" y="1443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27839</xdr:rowOff>
    </xdr:from>
    <xdr:ext cx="469744" cy="259045"/>
    <xdr:sp macro="" textlink="">
      <xdr:nvSpPr>
        <xdr:cNvPr id="373" name="n_1mainValue【公営住宅】&#10;一人当たり面積">
          <a:extLst>
            <a:ext uri="{FF2B5EF4-FFF2-40B4-BE49-F238E27FC236}">
              <a16:creationId xmlns:a16="http://schemas.microsoft.com/office/drawing/2014/main" id="{C390704D-9963-4874-B781-7D1155F6D467}"/>
            </a:ext>
          </a:extLst>
        </xdr:cNvPr>
        <xdr:cNvSpPr txBox="1"/>
      </xdr:nvSpPr>
      <xdr:spPr>
        <a:xfrm>
          <a:off x="8271587" y="1410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28297</xdr:rowOff>
    </xdr:from>
    <xdr:ext cx="469744" cy="259045"/>
    <xdr:sp macro="" textlink="">
      <xdr:nvSpPr>
        <xdr:cNvPr id="374" name="n_2mainValue【公営住宅】&#10;一人当たり面積">
          <a:extLst>
            <a:ext uri="{FF2B5EF4-FFF2-40B4-BE49-F238E27FC236}">
              <a16:creationId xmlns:a16="http://schemas.microsoft.com/office/drawing/2014/main" id="{B4300CE3-DDE9-49E6-B39F-3A9E5183FA57}"/>
            </a:ext>
          </a:extLst>
        </xdr:cNvPr>
        <xdr:cNvSpPr txBox="1"/>
      </xdr:nvSpPr>
      <xdr:spPr>
        <a:xfrm>
          <a:off x="7509587" y="1411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30354</xdr:rowOff>
    </xdr:from>
    <xdr:ext cx="469744" cy="259045"/>
    <xdr:sp macro="" textlink="">
      <xdr:nvSpPr>
        <xdr:cNvPr id="375" name="n_3mainValue【公営住宅】&#10;一人当たり面積">
          <a:extLst>
            <a:ext uri="{FF2B5EF4-FFF2-40B4-BE49-F238E27FC236}">
              <a16:creationId xmlns:a16="http://schemas.microsoft.com/office/drawing/2014/main" id="{57B97731-6173-457B-B063-AFF278A0DE53}"/>
            </a:ext>
          </a:extLst>
        </xdr:cNvPr>
        <xdr:cNvSpPr txBox="1"/>
      </xdr:nvSpPr>
      <xdr:spPr>
        <a:xfrm>
          <a:off x="6712027" y="1411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36938</xdr:rowOff>
    </xdr:from>
    <xdr:ext cx="469744" cy="259045"/>
    <xdr:sp macro="" textlink="">
      <xdr:nvSpPr>
        <xdr:cNvPr id="376" name="n_4mainValue【公営住宅】&#10;一人当たり面積">
          <a:extLst>
            <a:ext uri="{FF2B5EF4-FFF2-40B4-BE49-F238E27FC236}">
              <a16:creationId xmlns:a16="http://schemas.microsoft.com/office/drawing/2014/main" id="{6CD904C7-005E-4914-808E-2779292D6173}"/>
            </a:ext>
          </a:extLst>
        </xdr:cNvPr>
        <xdr:cNvSpPr txBox="1"/>
      </xdr:nvSpPr>
      <xdr:spPr>
        <a:xfrm>
          <a:off x="5937327" y="1411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EEBA49A6-BA83-4B04-B39C-C0694134FD4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E1B5780-345D-4B37-8B75-D7051EE567C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7F09BB90-B8C4-4264-985D-4A0698C02FC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74D6A4C2-94D9-41E9-9E6E-896378BF2F5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68515D69-54B0-4616-976F-ECF1189A4D5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82139012-DDD7-46F6-AE96-8D364440F32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9244AF42-6CF0-4484-A8B2-811D6CFC9AF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5122B516-3215-4E82-98DD-52FD41E6BD3B}"/>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14715223-E8DB-4719-829A-542CD3CAE6B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60BAE7A5-466B-40CE-818E-5A97D1F3FC2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9FD7F8DF-CC7A-4E8C-9259-E0F4BE80AA5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90EC8909-BD7F-499C-8754-BCEC4A879E1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8CC53105-D045-419B-A20D-1A6BD3A4DFC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10BA1030-8D79-4B31-8387-8A217489097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5645882E-16D6-4BB5-BB3D-522CACEEC15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BCD48599-395A-4EEF-963D-A3B20BA27B4A}"/>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CAB8E09A-6CB8-4FA7-8A06-52610D0C42F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749B691C-4609-46F9-A72B-FE4B7B7B6F3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F77B4CAD-00B7-418C-9B87-2DD381EBBEC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3A108CB1-2DC0-43ED-A000-CCDD0601014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3CAEF7F2-EA74-4A0B-9C2D-6303A95CBC5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8CFA1E5E-4402-4C3E-B643-369D03E13F3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43CDAB2B-1AB2-43EF-BA9B-551F73EA629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A405036F-D4A0-40E9-B626-9D3C2364259B}"/>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a:extLst>
            <a:ext uri="{FF2B5EF4-FFF2-40B4-BE49-F238E27FC236}">
              <a16:creationId xmlns:a16="http://schemas.microsoft.com/office/drawing/2014/main" id="{0D30DDDF-B687-4BB9-86CD-05448D1D571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a:extLst>
            <a:ext uri="{FF2B5EF4-FFF2-40B4-BE49-F238E27FC236}">
              <a16:creationId xmlns:a16="http://schemas.microsoft.com/office/drawing/2014/main" id="{D7F203BA-8407-426C-ABC6-1D50FAB8C57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a:extLst>
            <a:ext uri="{FF2B5EF4-FFF2-40B4-BE49-F238E27FC236}">
              <a16:creationId xmlns:a16="http://schemas.microsoft.com/office/drawing/2014/main" id="{566FFB59-E245-40E4-9F66-94FF7A7BE87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a:extLst>
            <a:ext uri="{FF2B5EF4-FFF2-40B4-BE49-F238E27FC236}">
              <a16:creationId xmlns:a16="http://schemas.microsoft.com/office/drawing/2014/main" id="{6D184F26-C3AB-47FA-9DEF-3501494D06B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a:extLst>
            <a:ext uri="{FF2B5EF4-FFF2-40B4-BE49-F238E27FC236}">
              <a16:creationId xmlns:a16="http://schemas.microsoft.com/office/drawing/2014/main" id="{B44F513A-8256-4B1F-9942-F1DE0F3E159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a:extLst>
            <a:ext uri="{FF2B5EF4-FFF2-40B4-BE49-F238E27FC236}">
              <a16:creationId xmlns:a16="http://schemas.microsoft.com/office/drawing/2014/main" id="{34C6D185-1D74-4B42-A7C2-999860917F4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a:extLst>
            <a:ext uri="{FF2B5EF4-FFF2-40B4-BE49-F238E27FC236}">
              <a16:creationId xmlns:a16="http://schemas.microsoft.com/office/drawing/2014/main" id="{29149FDB-C6AB-427E-B626-CE55AAE859B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a:extLst>
            <a:ext uri="{FF2B5EF4-FFF2-40B4-BE49-F238E27FC236}">
              <a16:creationId xmlns:a16="http://schemas.microsoft.com/office/drawing/2014/main" id="{51E71171-F776-4AAC-89BA-040B58CDF714}"/>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2E3CA3B7-9E8A-405D-B649-2A918D89EFE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24261CAE-A44E-4042-BBF4-0BB320CBEA8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B1ADB152-1FB3-4824-B2ED-58491D173FD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11AEF05F-4D1F-4C93-8CD3-4B913D605E2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0D600D20-4069-44C4-B4F9-01E1849157E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F6083496-5D53-49B4-951F-352C126C52C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96045A85-70BA-4C51-A557-FD7760D6BA5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1D336876-DFB9-4243-861D-565599C0FBA7}"/>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36B83558-5ED6-44FF-BFDF-F5A007C4D86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138FC870-2A91-4424-A357-A6ED64D23F6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5D98B6AA-4A4C-4CF0-8919-537E8BCB4FE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C3597C86-0A52-44B8-AAA7-B7373FE5D832}"/>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1" name="テキスト ボックス 420">
          <a:extLst>
            <a:ext uri="{FF2B5EF4-FFF2-40B4-BE49-F238E27FC236}">
              <a16:creationId xmlns:a16="http://schemas.microsoft.com/office/drawing/2014/main" id="{DCF91399-0512-432B-A051-597964FE4C6B}"/>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10B2B16C-36F4-499B-9639-5B0AA828B23C}"/>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850ED683-8198-44F3-B8F2-1554786D5614}"/>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CF91F7B1-689B-455F-999F-047123F394BF}"/>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8E0666FF-0ECD-4F50-B41E-46866D9D9976}"/>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72D469E5-AE6C-47B3-8514-E0A4D1B0C3DD}"/>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A182D9F9-EB55-4DE4-86CE-F83CC31F23CD}"/>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A2BB2288-F73F-44D9-8BCA-3F1EA50D0E85}"/>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C7709E86-FF3B-44BB-A2F7-E75D44A2D9D6}"/>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6FBD9226-4935-40E2-95CF-5F447A4E6DB1}"/>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1" name="テキスト ボックス 430">
          <a:extLst>
            <a:ext uri="{FF2B5EF4-FFF2-40B4-BE49-F238E27FC236}">
              <a16:creationId xmlns:a16="http://schemas.microsoft.com/office/drawing/2014/main" id="{D1D60098-D382-4E59-B41D-8C03AEEE4CED}"/>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80D246BF-25D1-440E-9A9F-ABE45131C2D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3" name="テキスト ボックス 432">
          <a:extLst>
            <a:ext uri="{FF2B5EF4-FFF2-40B4-BE49-F238E27FC236}">
              <a16:creationId xmlns:a16="http://schemas.microsoft.com/office/drawing/2014/main" id="{75052D4F-3DCE-4D51-9F00-8D26091CB27F}"/>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27F6C768-94AF-4E39-BD17-E4A8A8F8527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435" name="直線コネクタ 434">
          <a:extLst>
            <a:ext uri="{FF2B5EF4-FFF2-40B4-BE49-F238E27FC236}">
              <a16:creationId xmlns:a16="http://schemas.microsoft.com/office/drawing/2014/main" id="{3CCEDD11-E62F-48DD-9C33-3132FB482EF7}"/>
            </a:ext>
          </a:extLst>
        </xdr:cNvPr>
        <xdr:cNvCxnSpPr/>
      </xdr:nvCxnSpPr>
      <xdr:spPr>
        <a:xfrm flipV="1">
          <a:off x="14375764" y="9225099"/>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16390376-F14F-4595-8E6C-F3B752EF4F59}"/>
            </a:ext>
          </a:extLst>
        </xdr:cNvPr>
        <xdr:cNvSpPr txBox="1"/>
      </xdr:nvSpPr>
      <xdr:spPr>
        <a:xfrm>
          <a:off x="14414500" y="1082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437" name="直線コネクタ 436">
          <a:extLst>
            <a:ext uri="{FF2B5EF4-FFF2-40B4-BE49-F238E27FC236}">
              <a16:creationId xmlns:a16="http://schemas.microsoft.com/office/drawing/2014/main" id="{85B3BAE4-984F-4DB9-BBD5-E9CD37F0ED2A}"/>
            </a:ext>
          </a:extLst>
        </xdr:cNvPr>
        <xdr:cNvCxnSpPr/>
      </xdr:nvCxnSpPr>
      <xdr:spPr>
        <a:xfrm>
          <a:off x="14287500" y="10817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14FE45B9-462D-479D-ACD7-0C93B79355FD}"/>
            </a:ext>
          </a:extLst>
        </xdr:cNvPr>
        <xdr:cNvSpPr txBox="1"/>
      </xdr:nvSpPr>
      <xdr:spPr>
        <a:xfrm>
          <a:off x="14414500" y="9007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439" name="直線コネクタ 438">
          <a:extLst>
            <a:ext uri="{FF2B5EF4-FFF2-40B4-BE49-F238E27FC236}">
              <a16:creationId xmlns:a16="http://schemas.microsoft.com/office/drawing/2014/main" id="{8AB05C22-5088-470E-BC4B-DCCB975790A6}"/>
            </a:ext>
          </a:extLst>
        </xdr:cNvPr>
        <xdr:cNvCxnSpPr/>
      </xdr:nvCxnSpPr>
      <xdr:spPr>
        <a:xfrm>
          <a:off x="14287500" y="9225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1168D3F5-ACB4-41D8-98C8-78C5CAAE8DD4}"/>
            </a:ext>
          </a:extLst>
        </xdr:cNvPr>
        <xdr:cNvSpPr txBox="1"/>
      </xdr:nvSpPr>
      <xdr:spPr>
        <a:xfrm>
          <a:off x="14414500" y="9827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441" name="フローチャート: 判断 440">
          <a:extLst>
            <a:ext uri="{FF2B5EF4-FFF2-40B4-BE49-F238E27FC236}">
              <a16:creationId xmlns:a16="http://schemas.microsoft.com/office/drawing/2014/main" id="{A952E012-D7BA-434C-AEF7-780FA58EE075}"/>
            </a:ext>
          </a:extLst>
        </xdr:cNvPr>
        <xdr:cNvSpPr/>
      </xdr:nvSpPr>
      <xdr:spPr>
        <a:xfrm>
          <a:off x="14325600" y="997222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442" name="フローチャート: 判断 441">
          <a:extLst>
            <a:ext uri="{FF2B5EF4-FFF2-40B4-BE49-F238E27FC236}">
              <a16:creationId xmlns:a16="http://schemas.microsoft.com/office/drawing/2014/main" id="{BBEA36F2-51F8-47BA-A382-939FAB17167C}"/>
            </a:ext>
          </a:extLst>
        </xdr:cNvPr>
        <xdr:cNvSpPr/>
      </xdr:nvSpPr>
      <xdr:spPr>
        <a:xfrm>
          <a:off x="1357884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443" name="フローチャート: 判断 442">
          <a:extLst>
            <a:ext uri="{FF2B5EF4-FFF2-40B4-BE49-F238E27FC236}">
              <a16:creationId xmlns:a16="http://schemas.microsoft.com/office/drawing/2014/main" id="{DACA3982-403F-46E2-92E7-643FEB881626}"/>
            </a:ext>
          </a:extLst>
        </xdr:cNvPr>
        <xdr:cNvSpPr/>
      </xdr:nvSpPr>
      <xdr:spPr>
        <a:xfrm>
          <a:off x="12804140" y="991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444" name="フローチャート: 判断 443">
          <a:extLst>
            <a:ext uri="{FF2B5EF4-FFF2-40B4-BE49-F238E27FC236}">
              <a16:creationId xmlns:a16="http://schemas.microsoft.com/office/drawing/2014/main" id="{976E7E95-20AA-4F21-8156-01649C96F43C}"/>
            </a:ext>
          </a:extLst>
        </xdr:cNvPr>
        <xdr:cNvSpPr/>
      </xdr:nvSpPr>
      <xdr:spPr>
        <a:xfrm>
          <a:off x="12029440" y="99167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445" name="フローチャート: 判断 444">
          <a:extLst>
            <a:ext uri="{FF2B5EF4-FFF2-40B4-BE49-F238E27FC236}">
              <a16:creationId xmlns:a16="http://schemas.microsoft.com/office/drawing/2014/main" id="{F488B8FB-F9FB-41C2-9EAB-E0D8FAA0134D}"/>
            </a:ext>
          </a:extLst>
        </xdr:cNvPr>
        <xdr:cNvSpPr/>
      </xdr:nvSpPr>
      <xdr:spPr>
        <a:xfrm>
          <a:off x="11231880" y="9887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302AD5A-9777-49BF-818F-243EA04D8F0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2E99391B-1F91-4D8D-8392-31541FAE5B2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23C1E8E2-DC9A-42AD-85FB-4BA360FD2D4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4E37685E-D98E-4EAA-93AA-36B411BC7F2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CD18374B-239D-4000-852D-E6D3E060BB2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79828</xdr:rowOff>
    </xdr:from>
    <xdr:to>
      <xdr:col>85</xdr:col>
      <xdr:colOff>177800</xdr:colOff>
      <xdr:row>63</xdr:row>
      <xdr:rowOff>9978</xdr:rowOff>
    </xdr:to>
    <xdr:sp macro="" textlink="">
      <xdr:nvSpPr>
        <xdr:cNvPr id="451" name="楕円 450">
          <a:extLst>
            <a:ext uri="{FF2B5EF4-FFF2-40B4-BE49-F238E27FC236}">
              <a16:creationId xmlns:a16="http://schemas.microsoft.com/office/drawing/2014/main" id="{6FEA1B94-DFDB-46CE-8250-1D6DBCDAF7A7}"/>
            </a:ext>
          </a:extLst>
        </xdr:cNvPr>
        <xdr:cNvSpPr/>
      </xdr:nvSpPr>
      <xdr:spPr>
        <a:xfrm>
          <a:off x="14325600" y="1047350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58255</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4A516CB8-9BE2-4922-B394-FAEA25C3EA1C}"/>
            </a:ext>
          </a:extLst>
        </xdr:cNvPr>
        <xdr:cNvSpPr txBox="1"/>
      </xdr:nvSpPr>
      <xdr:spPr>
        <a:xfrm>
          <a:off x="14414500" y="1045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34109</xdr:rowOff>
    </xdr:from>
    <xdr:to>
      <xdr:col>81</xdr:col>
      <xdr:colOff>101600</xdr:colOff>
      <xdr:row>62</xdr:row>
      <xdr:rowOff>135709</xdr:rowOff>
    </xdr:to>
    <xdr:sp macro="" textlink="">
      <xdr:nvSpPr>
        <xdr:cNvPr id="453" name="楕円 452">
          <a:extLst>
            <a:ext uri="{FF2B5EF4-FFF2-40B4-BE49-F238E27FC236}">
              <a16:creationId xmlns:a16="http://schemas.microsoft.com/office/drawing/2014/main" id="{6E545448-956D-41C2-A530-60374B60137F}"/>
            </a:ext>
          </a:extLst>
        </xdr:cNvPr>
        <xdr:cNvSpPr/>
      </xdr:nvSpPr>
      <xdr:spPr>
        <a:xfrm>
          <a:off x="13578840" y="1042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84909</xdr:rowOff>
    </xdr:from>
    <xdr:to>
      <xdr:col>85</xdr:col>
      <xdr:colOff>127000</xdr:colOff>
      <xdr:row>62</xdr:row>
      <xdr:rowOff>130628</xdr:rowOff>
    </xdr:to>
    <xdr:cxnSp macro="">
      <xdr:nvCxnSpPr>
        <xdr:cNvPr id="454" name="直線コネクタ 453">
          <a:extLst>
            <a:ext uri="{FF2B5EF4-FFF2-40B4-BE49-F238E27FC236}">
              <a16:creationId xmlns:a16="http://schemas.microsoft.com/office/drawing/2014/main" id="{5F39B449-967F-49A2-9450-C099BDFCEA4F}"/>
            </a:ext>
          </a:extLst>
        </xdr:cNvPr>
        <xdr:cNvCxnSpPr/>
      </xdr:nvCxnSpPr>
      <xdr:spPr>
        <a:xfrm>
          <a:off x="13629640" y="10478589"/>
          <a:ext cx="74676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159838</xdr:rowOff>
    </xdr:from>
    <xdr:to>
      <xdr:col>76</xdr:col>
      <xdr:colOff>165100</xdr:colOff>
      <xdr:row>62</xdr:row>
      <xdr:rowOff>89988</xdr:rowOff>
    </xdr:to>
    <xdr:sp macro="" textlink="">
      <xdr:nvSpPr>
        <xdr:cNvPr id="455" name="楕円 454">
          <a:extLst>
            <a:ext uri="{FF2B5EF4-FFF2-40B4-BE49-F238E27FC236}">
              <a16:creationId xmlns:a16="http://schemas.microsoft.com/office/drawing/2014/main" id="{BBDAD47F-B519-4D47-8A93-981DAB7B9DA8}"/>
            </a:ext>
          </a:extLst>
        </xdr:cNvPr>
        <xdr:cNvSpPr/>
      </xdr:nvSpPr>
      <xdr:spPr>
        <a:xfrm>
          <a:off x="12804140" y="10385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39188</xdr:rowOff>
    </xdr:from>
    <xdr:to>
      <xdr:col>81</xdr:col>
      <xdr:colOff>50800</xdr:colOff>
      <xdr:row>62</xdr:row>
      <xdr:rowOff>84909</xdr:rowOff>
    </xdr:to>
    <xdr:cxnSp macro="">
      <xdr:nvCxnSpPr>
        <xdr:cNvPr id="456" name="直線コネクタ 455">
          <a:extLst>
            <a:ext uri="{FF2B5EF4-FFF2-40B4-BE49-F238E27FC236}">
              <a16:creationId xmlns:a16="http://schemas.microsoft.com/office/drawing/2014/main" id="{6A1BA3C4-7F7F-4F4E-BF4E-F7BC48122C79}"/>
            </a:ext>
          </a:extLst>
        </xdr:cNvPr>
        <xdr:cNvCxnSpPr/>
      </xdr:nvCxnSpPr>
      <xdr:spPr>
        <a:xfrm>
          <a:off x="12854940" y="10432868"/>
          <a:ext cx="7747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107587</xdr:rowOff>
    </xdr:from>
    <xdr:to>
      <xdr:col>72</xdr:col>
      <xdr:colOff>38100</xdr:colOff>
      <xdr:row>62</xdr:row>
      <xdr:rowOff>37737</xdr:rowOff>
    </xdr:to>
    <xdr:sp macro="" textlink="">
      <xdr:nvSpPr>
        <xdr:cNvPr id="457" name="楕円 456">
          <a:extLst>
            <a:ext uri="{FF2B5EF4-FFF2-40B4-BE49-F238E27FC236}">
              <a16:creationId xmlns:a16="http://schemas.microsoft.com/office/drawing/2014/main" id="{0D9551C1-EE62-479F-9331-F844D0AF0451}"/>
            </a:ext>
          </a:extLst>
        </xdr:cNvPr>
        <xdr:cNvSpPr/>
      </xdr:nvSpPr>
      <xdr:spPr>
        <a:xfrm>
          <a:off x="12029440" y="103336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158387</xdr:rowOff>
    </xdr:from>
    <xdr:to>
      <xdr:col>76</xdr:col>
      <xdr:colOff>114300</xdr:colOff>
      <xdr:row>62</xdr:row>
      <xdr:rowOff>39188</xdr:rowOff>
    </xdr:to>
    <xdr:cxnSp macro="">
      <xdr:nvCxnSpPr>
        <xdr:cNvPr id="458" name="直線コネクタ 457">
          <a:extLst>
            <a:ext uri="{FF2B5EF4-FFF2-40B4-BE49-F238E27FC236}">
              <a16:creationId xmlns:a16="http://schemas.microsoft.com/office/drawing/2014/main" id="{B52F8656-B995-445B-AEBD-9A294F07B6AC}"/>
            </a:ext>
          </a:extLst>
        </xdr:cNvPr>
        <xdr:cNvCxnSpPr/>
      </xdr:nvCxnSpPr>
      <xdr:spPr>
        <a:xfrm>
          <a:off x="12072620" y="10384427"/>
          <a:ext cx="78232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168003</xdr:rowOff>
    </xdr:from>
    <xdr:to>
      <xdr:col>67</xdr:col>
      <xdr:colOff>101600</xdr:colOff>
      <xdr:row>61</xdr:row>
      <xdr:rowOff>98153</xdr:rowOff>
    </xdr:to>
    <xdr:sp macro="" textlink="">
      <xdr:nvSpPr>
        <xdr:cNvPr id="459" name="楕円 458">
          <a:extLst>
            <a:ext uri="{FF2B5EF4-FFF2-40B4-BE49-F238E27FC236}">
              <a16:creationId xmlns:a16="http://schemas.microsoft.com/office/drawing/2014/main" id="{946D6454-7C38-469C-9627-07262005B10D}"/>
            </a:ext>
          </a:extLst>
        </xdr:cNvPr>
        <xdr:cNvSpPr/>
      </xdr:nvSpPr>
      <xdr:spPr>
        <a:xfrm>
          <a:off x="11231880" y="10226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47353</xdr:rowOff>
    </xdr:from>
    <xdr:to>
      <xdr:col>71</xdr:col>
      <xdr:colOff>177800</xdr:colOff>
      <xdr:row>61</xdr:row>
      <xdr:rowOff>158387</xdr:rowOff>
    </xdr:to>
    <xdr:cxnSp macro="">
      <xdr:nvCxnSpPr>
        <xdr:cNvPr id="460" name="直線コネクタ 459">
          <a:extLst>
            <a:ext uri="{FF2B5EF4-FFF2-40B4-BE49-F238E27FC236}">
              <a16:creationId xmlns:a16="http://schemas.microsoft.com/office/drawing/2014/main" id="{382F3D2F-CB33-42DB-BB6C-E6499F3A9A54}"/>
            </a:ext>
          </a:extLst>
        </xdr:cNvPr>
        <xdr:cNvCxnSpPr/>
      </xdr:nvCxnSpPr>
      <xdr:spPr>
        <a:xfrm>
          <a:off x="11282680" y="10273393"/>
          <a:ext cx="78994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461" name="n_1aveValue【学校施設】&#10;有形固定資産減価償却率">
          <a:extLst>
            <a:ext uri="{FF2B5EF4-FFF2-40B4-BE49-F238E27FC236}">
              <a16:creationId xmlns:a16="http://schemas.microsoft.com/office/drawing/2014/main" id="{AF577336-DEB0-4BB3-A221-8B14E84C002F}"/>
            </a:ext>
          </a:extLst>
        </xdr:cNvPr>
        <xdr:cNvSpPr txBox="1"/>
      </xdr:nvSpPr>
      <xdr:spPr>
        <a:xfrm>
          <a:off x="1343724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462" name="n_2aveValue【学校施設】&#10;有形固定資産減価償却率">
          <a:extLst>
            <a:ext uri="{FF2B5EF4-FFF2-40B4-BE49-F238E27FC236}">
              <a16:creationId xmlns:a16="http://schemas.microsoft.com/office/drawing/2014/main" id="{B5CE57F4-E339-476E-AA72-9BDD6D8373AC}"/>
            </a:ext>
          </a:extLst>
        </xdr:cNvPr>
        <xdr:cNvSpPr txBox="1"/>
      </xdr:nvSpPr>
      <xdr:spPr>
        <a:xfrm>
          <a:off x="12675244" y="969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463" name="n_3aveValue【学校施設】&#10;有形固定資産減価償却率">
          <a:extLst>
            <a:ext uri="{FF2B5EF4-FFF2-40B4-BE49-F238E27FC236}">
              <a16:creationId xmlns:a16="http://schemas.microsoft.com/office/drawing/2014/main" id="{3F53BE4F-297E-4AA3-A61C-8F27E3B41E13}"/>
            </a:ext>
          </a:extLst>
        </xdr:cNvPr>
        <xdr:cNvSpPr txBox="1"/>
      </xdr:nvSpPr>
      <xdr:spPr>
        <a:xfrm>
          <a:off x="11900544" y="969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464" name="n_4aveValue【学校施設】&#10;有形固定資産減価償却率">
          <a:extLst>
            <a:ext uri="{FF2B5EF4-FFF2-40B4-BE49-F238E27FC236}">
              <a16:creationId xmlns:a16="http://schemas.microsoft.com/office/drawing/2014/main" id="{6A44A81E-78C7-4F9C-866B-20DC0DFCA5B5}"/>
            </a:ext>
          </a:extLst>
        </xdr:cNvPr>
        <xdr:cNvSpPr txBox="1"/>
      </xdr:nvSpPr>
      <xdr:spPr>
        <a:xfrm>
          <a:off x="11102984" y="966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126836</xdr:rowOff>
    </xdr:from>
    <xdr:ext cx="405111" cy="259045"/>
    <xdr:sp macro="" textlink="">
      <xdr:nvSpPr>
        <xdr:cNvPr id="465" name="n_1mainValue【学校施設】&#10;有形固定資産減価償却率">
          <a:extLst>
            <a:ext uri="{FF2B5EF4-FFF2-40B4-BE49-F238E27FC236}">
              <a16:creationId xmlns:a16="http://schemas.microsoft.com/office/drawing/2014/main" id="{A31AEF53-E92D-48CB-ACC8-02B514E89298}"/>
            </a:ext>
          </a:extLst>
        </xdr:cNvPr>
        <xdr:cNvSpPr txBox="1"/>
      </xdr:nvSpPr>
      <xdr:spPr>
        <a:xfrm>
          <a:off x="13437244" y="1052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81115</xdr:rowOff>
    </xdr:from>
    <xdr:ext cx="405111" cy="259045"/>
    <xdr:sp macro="" textlink="">
      <xdr:nvSpPr>
        <xdr:cNvPr id="466" name="n_2mainValue【学校施設】&#10;有形固定資産減価償却率">
          <a:extLst>
            <a:ext uri="{FF2B5EF4-FFF2-40B4-BE49-F238E27FC236}">
              <a16:creationId xmlns:a16="http://schemas.microsoft.com/office/drawing/2014/main" id="{C8DDCA68-ED15-41EF-82F7-9E9C51CEBD66}"/>
            </a:ext>
          </a:extLst>
        </xdr:cNvPr>
        <xdr:cNvSpPr txBox="1"/>
      </xdr:nvSpPr>
      <xdr:spPr>
        <a:xfrm>
          <a:off x="12675244" y="10474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28864</xdr:rowOff>
    </xdr:from>
    <xdr:ext cx="405111" cy="259045"/>
    <xdr:sp macro="" textlink="">
      <xdr:nvSpPr>
        <xdr:cNvPr id="467" name="n_3mainValue【学校施設】&#10;有形固定資産減価償却率">
          <a:extLst>
            <a:ext uri="{FF2B5EF4-FFF2-40B4-BE49-F238E27FC236}">
              <a16:creationId xmlns:a16="http://schemas.microsoft.com/office/drawing/2014/main" id="{B235DCD4-A8C9-40BF-A034-1E205EBB30D4}"/>
            </a:ext>
          </a:extLst>
        </xdr:cNvPr>
        <xdr:cNvSpPr txBox="1"/>
      </xdr:nvSpPr>
      <xdr:spPr>
        <a:xfrm>
          <a:off x="11900544" y="1042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89280</xdr:rowOff>
    </xdr:from>
    <xdr:ext cx="405111" cy="259045"/>
    <xdr:sp macro="" textlink="">
      <xdr:nvSpPr>
        <xdr:cNvPr id="468" name="n_4mainValue【学校施設】&#10;有形固定資産減価償却率">
          <a:extLst>
            <a:ext uri="{FF2B5EF4-FFF2-40B4-BE49-F238E27FC236}">
              <a16:creationId xmlns:a16="http://schemas.microsoft.com/office/drawing/2014/main" id="{1A455864-8DE8-4F29-AB8C-430385C4EE26}"/>
            </a:ext>
          </a:extLst>
        </xdr:cNvPr>
        <xdr:cNvSpPr txBox="1"/>
      </xdr:nvSpPr>
      <xdr:spPr>
        <a:xfrm>
          <a:off x="11102984" y="1031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DC6DE038-26F0-44F6-A293-A29550292BA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5E2439E3-C9FB-443A-BF1A-2A72986641A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6C432D79-D9D6-4AA2-8879-BB6D316174C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659FE178-7ECF-4001-AE2F-8C04F3C8A96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60FAEA56-B533-4006-BE0E-E50E2C47289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B9560ECC-859A-4930-9998-03852FAD773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D94EFE5-AADA-4EDB-916C-967B774FCE2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5E6CF6FB-95C4-4739-B2A1-EDA38AC9522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3564FC68-6C0C-459D-A14C-5491112370F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61C3961C-448E-4B6A-9942-6102D559A6C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id="{B0B71FD4-B363-4C20-A15C-D0DA8934385A}"/>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id="{0ECFB422-E711-4B5E-9978-79DC069CB9AB}"/>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id="{AAB4912D-6874-4224-A040-BA832521CE98}"/>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id="{E2D47FB5-ECE5-4A7E-814E-DD97E50C4ED1}"/>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C0BD91CC-B2A5-4A83-9707-11BE00254AB5}"/>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a:extLst>
            <a:ext uri="{FF2B5EF4-FFF2-40B4-BE49-F238E27FC236}">
              <a16:creationId xmlns:a16="http://schemas.microsoft.com/office/drawing/2014/main" id="{4ADA9107-0957-460D-B8EA-94242D9EEBB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id="{EBD45E4B-A7B2-427F-9111-F1B8D9E55DBD}"/>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a:extLst>
            <a:ext uri="{FF2B5EF4-FFF2-40B4-BE49-F238E27FC236}">
              <a16:creationId xmlns:a16="http://schemas.microsoft.com/office/drawing/2014/main" id="{689BAB8A-9811-4C9F-95B8-EB0322DC638E}"/>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id="{84C9108B-2812-41FF-B578-ABDEAED5CADB}"/>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a:extLst>
            <a:ext uri="{FF2B5EF4-FFF2-40B4-BE49-F238E27FC236}">
              <a16:creationId xmlns:a16="http://schemas.microsoft.com/office/drawing/2014/main" id="{C4BE372E-DBC8-4145-B985-A81739EC17C9}"/>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F3429E29-0460-4C6B-92DB-DAB4C3FD4CC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a:extLst>
            <a:ext uri="{FF2B5EF4-FFF2-40B4-BE49-F238E27FC236}">
              <a16:creationId xmlns:a16="http://schemas.microsoft.com/office/drawing/2014/main" id="{0588D651-EDFF-4F3D-B000-CBB7F85ED3FB}"/>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35A0F87E-8889-450B-A226-8745C9A1E59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492" name="直線コネクタ 491">
          <a:extLst>
            <a:ext uri="{FF2B5EF4-FFF2-40B4-BE49-F238E27FC236}">
              <a16:creationId xmlns:a16="http://schemas.microsoft.com/office/drawing/2014/main" id="{04DF7EE2-C7E4-4507-B283-6910348FE86A}"/>
            </a:ext>
          </a:extLst>
        </xdr:cNvPr>
        <xdr:cNvCxnSpPr/>
      </xdr:nvCxnSpPr>
      <xdr:spPr>
        <a:xfrm flipV="1">
          <a:off x="19509104" y="9364218"/>
          <a:ext cx="0" cy="1223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493" name="【学校施設】&#10;一人当たり面積最小値テキスト">
          <a:extLst>
            <a:ext uri="{FF2B5EF4-FFF2-40B4-BE49-F238E27FC236}">
              <a16:creationId xmlns:a16="http://schemas.microsoft.com/office/drawing/2014/main" id="{A947BC65-F773-4AF2-AF64-E591FFA3D5EB}"/>
            </a:ext>
          </a:extLst>
        </xdr:cNvPr>
        <xdr:cNvSpPr txBox="1"/>
      </xdr:nvSpPr>
      <xdr:spPr>
        <a:xfrm>
          <a:off x="19547840" y="105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494" name="直線コネクタ 493">
          <a:extLst>
            <a:ext uri="{FF2B5EF4-FFF2-40B4-BE49-F238E27FC236}">
              <a16:creationId xmlns:a16="http://schemas.microsoft.com/office/drawing/2014/main" id="{DC4B8009-04EC-4FFC-B855-8A860A09ECC5}"/>
            </a:ext>
          </a:extLst>
        </xdr:cNvPr>
        <xdr:cNvCxnSpPr/>
      </xdr:nvCxnSpPr>
      <xdr:spPr>
        <a:xfrm>
          <a:off x="19443700" y="10588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495" name="【学校施設】&#10;一人当たり面積最大値テキスト">
          <a:extLst>
            <a:ext uri="{FF2B5EF4-FFF2-40B4-BE49-F238E27FC236}">
              <a16:creationId xmlns:a16="http://schemas.microsoft.com/office/drawing/2014/main" id="{6B8C0139-835A-4653-BED0-F8276A673307}"/>
            </a:ext>
          </a:extLst>
        </xdr:cNvPr>
        <xdr:cNvSpPr txBox="1"/>
      </xdr:nvSpPr>
      <xdr:spPr>
        <a:xfrm>
          <a:off x="19547840" y="914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496" name="直線コネクタ 495">
          <a:extLst>
            <a:ext uri="{FF2B5EF4-FFF2-40B4-BE49-F238E27FC236}">
              <a16:creationId xmlns:a16="http://schemas.microsoft.com/office/drawing/2014/main" id="{A21267C9-9241-47EE-B883-59D3654FAF87}"/>
            </a:ext>
          </a:extLst>
        </xdr:cNvPr>
        <xdr:cNvCxnSpPr/>
      </xdr:nvCxnSpPr>
      <xdr:spPr>
        <a:xfrm>
          <a:off x="19443700" y="9364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497" name="【学校施設】&#10;一人当たり面積平均値テキスト">
          <a:extLst>
            <a:ext uri="{FF2B5EF4-FFF2-40B4-BE49-F238E27FC236}">
              <a16:creationId xmlns:a16="http://schemas.microsoft.com/office/drawing/2014/main" id="{1CB5012B-A3EF-4E61-A8BC-3D9BF60F4832}"/>
            </a:ext>
          </a:extLst>
        </xdr:cNvPr>
        <xdr:cNvSpPr txBox="1"/>
      </xdr:nvSpPr>
      <xdr:spPr>
        <a:xfrm>
          <a:off x="19547840" y="10171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498" name="フローチャート: 判断 497">
          <a:extLst>
            <a:ext uri="{FF2B5EF4-FFF2-40B4-BE49-F238E27FC236}">
              <a16:creationId xmlns:a16="http://schemas.microsoft.com/office/drawing/2014/main" id="{32FE84FE-A29E-4F3A-9F50-809DC4686790}"/>
            </a:ext>
          </a:extLst>
        </xdr:cNvPr>
        <xdr:cNvSpPr/>
      </xdr:nvSpPr>
      <xdr:spPr>
        <a:xfrm>
          <a:off x="1945894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499" name="フローチャート: 判断 498">
          <a:extLst>
            <a:ext uri="{FF2B5EF4-FFF2-40B4-BE49-F238E27FC236}">
              <a16:creationId xmlns:a16="http://schemas.microsoft.com/office/drawing/2014/main" id="{433AC599-B0C2-4A00-BA8E-9A99AD8D77A1}"/>
            </a:ext>
          </a:extLst>
        </xdr:cNvPr>
        <xdr:cNvSpPr/>
      </xdr:nvSpPr>
      <xdr:spPr>
        <a:xfrm>
          <a:off x="18735040" y="103251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00" name="フローチャート: 判断 499">
          <a:extLst>
            <a:ext uri="{FF2B5EF4-FFF2-40B4-BE49-F238E27FC236}">
              <a16:creationId xmlns:a16="http://schemas.microsoft.com/office/drawing/2014/main" id="{B196B6C3-2A9A-45CE-AF0D-D5A9235631FD}"/>
            </a:ext>
          </a:extLst>
        </xdr:cNvPr>
        <xdr:cNvSpPr/>
      </xdr:nvSpPr>
      <xdr:spPr>
        <a:xfrm>
          <a:off x="17937480" y="10325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01" name="フローチャート: 判断 500">
          <a:extLst>
            <a:ext uri="{FF2B5EF4-FFF2-40B4-BE49-F238E27FC236}">
              <a16:creationId xmlns:a16="http://schemas.microsoft.com/office/drawing/2014/main" id="{8F837D3F-EF7B-4F67-A359-E2BEE8C11201}"/>
            </a:ext>
          </a:extLst>
        </xdr:cNvPr>
        <xdr:cNvSpPr/>
      </xdr:nvSpPr>
      <xdr:spPr>
        <a:xfrm>
          <a:off x="17162780" y="10325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502" name="フローチャート: 判断 501">
          <a:extLst>
            <a:ext uri="{FF2B5EF4-FFF2-40B4-BE49-F238E27FC236}">
              <a16:creationId xmlns:a16="http://schemas.microsoft.com/office/drawing/2014/main" id="{E1378A17-4D26-403F-9CB3-B15AAD860939}"/>
            </a:ext>
          </a:extLst>
        </xdr:cNvPr>
        <xdr:cNvSpPr/>
      </xdr:nvSpPr>
      <xdr:spPr>
        <a:xfrm>
          <a:off x="16388080" y="103325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1505FB6E-DC4F-4691-B57D-960B621635B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F60BD2D5-236C-4DDA-886C-BD2C3E4D72E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A2FBDEDB-1DF0-4E38-9561-12C5A5F4F68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BEDB2925-5F6F-4D0B-8446-5562E02F033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4DE052C2-6F1C-48A2-9BAE-A1D97460224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167322</xdr:rowOff>
    </xdr:from>
    <xdr:to>
      <xdr:col>116</xdr:col>
      <xdr:colOff>114300</xdr:colOff>
      <xdr:row>62</xdr:row>
      <xdr:rowOff>97472</xdr:rowOff>
    </xdr:to>
    <xdr:sp macro="" textlink="">
      <xdr:nvSpPr>
        <xdr:cNvPr id="508" name="楕円 507">
          <a:extLst>
            <a:ext uri="{FF2B5EF4-FFF2-40B4-BE49-F238E27FC236}">
              <a16:creationId xmlns:a16="http://schemas.microsoft.com/office/drawing/2014/main" id="{806DC90B-951A-467F-960A-6509B980293E}"/>
            </a:ext>
          </a:extLst>
        </xdr:cNvPr>
        <xdr:cNvSpPr/>
      </xdr:nvSpPr>
      <xdr:spPr>
        <a:xfrm>
          <a:off x="19458940" y="10393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145749</xdr:rowOff>
    </xdr:from>
    <xdr:ext cx="469744" cy="259045"/>
    <xdr:sp macro="" textlink="">
      <xdr:nvSpPr>
        <xdr:cNvPr id="509" name="【学校施設】&#10;一人当たり面積該当値テキスト">
          <a:extLst>
            <a:ext uri="{FF2B5EF4-FFF2-40B4-BE49-F238E27FC236}">
              <a16:creationId xmlns:a16="http://schemas.microsoft.com/office/drawing/2014/main" id="{B7355568-80DB-4750-97C3-25D94DC5C0FA}"/>
            </a:ext>
          </a:extLst>
        </xdr:cNvPr>
        <xdr:cNvSpPr txBox="1"/>
      </xdr:nvSpPr>
      <xdr:spPr>
        <a:xfrm>
          <a:off x="19547840" y="1037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6731</xdr:rowOff>
    </xdr:from>
    <xdr:to>
      <xdr:col>112</xdr:col>
      <xdr:colOff>38100</xdr:colOff>
      <xdr:row>62</xdr:row>
      <xdr:rowOff>108331</xdr:rowOff>
    </xdr:to>
    <xdr:sp macro="" textlink="">
      <xdr:nvSpPr>
        <xdr:cNvPr id="510" name="楕円 509">
          <a:extLst>
            <a:ext uri="{FF2B5EF4-FFF2-40B4-BE49-F238E27FC236}">
              <a16:creationId xmlns:a16="http://schemas.microsoft.com/office/drawing/2014/main" id="{506CAEF0-7143-49DB-BA57-91F62A817ECB}"/>
            </a:ext>
          </a:extLst>
        </xdr:cNvPr>
        <xdr:cNvSpPr/>
      </xdr:nvSpPr>
      <xdr:spPr>
        <a:xfrm>
          <a:off x="18735040" y="104004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46672</xdr:rowOff>
    </xdr:from>
    <xdr:to>
      <xdr:col>116</xdr:col>
      <xdr:colOff>63500</xdr:colOff>
      <xdr:row>62</xdr:row>
      <xdr:rowOff>57531</xdr:rowOff>
    </xdr:to>
    <xdr:cxnSp macro="">
      <xdr:nvCxnSpPr>
        <xdr:cNvPr id="511" name="直線コネクタ 510">
          <a:extLst>
            <a:ext uri="{FF2B5EF4-FFF2-40B4-BE49-F238E27FC236}">
              <a16:creationId xmlns:a16="http://schemas.microsoft.com/office/drawing/2014/main" id="{858E4AED-7BB4-470F-BD0A-D3130F24A87F}"/>
            </a:ext>
          </a:extLst>
        </xdr:cNvPr>
        <xdr:cNvCxnSpPr/>
      </xdr:nvCxnSpPr>
      <xdr:spPr>
        <a:xfrm flipV="1">
          <a:off x="18778220" y="10440352"/>
          <a:ext cx="73152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11113</xdr:rowOff>
    </xdr:from>
    <xdr:to>
      <xdr:col>107</xdr:col>
      <xdr:colOff>101600</xdr:colOff>
      <xdr:row>62</xdr:row>
      <xdr:rowOff>112713</xdr:rowOff>
    </xdr:to>
    <xdr:sp macro="" textlink="">
      <xdr:nvSpPr>
        <xdr:cNvPr id="512" name="楕円 511">
          <a:extLst>
            <a:ext uri="{FF2B5EF4-FFF2-40B4-BE49-F238E27FC236}">
              <a16:creationId xmlns:a16="http://schemas.microsoft.com/office/drawing/2014/main" id="{14427AC3-BE7B-42F6-86DA-A6F371DC18BD}"/>
            </a:ext>
          </a:extLst>
        </xdr:cNvPr>
        <xdr:cNvSpPr/>
      </xdr:nvSpPr>
      <xdr:spPr>
        <a:xfrm>
          <a:off x="17937480" y="104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57531</xdr:rowOff>
    </xdr:from>
    <xdr:to>
      <xdr:col>111</xdr:col>
      <xdr:colOff>177800</xdr:colOff>
      <xdr:row>62</xdr:row>
      <xdr:rowOff>61913</xdr:rowOff>
    </xdr:to>
    <xdr:cxnSp macro="">
      <xdr:nvCxnSpPr>
        <xdr:cNvPr id="513" name="直線コネクタ 512">
          <a:extLst>
            <a:ext uri="{FF2B5EF4-FFF2-40B4-BE49-F238E27FC236}">
              <a16:creationId xmlns:a16="http://schemas.microsoft.com/office/drawing/2014/main" id="{77ACFA7B-CA8F-4361-922B-3BA8262D170E}"/>
            </a:ext>
          </a:extLst>
        </xdr:cNvPr>
        <xdr:cNvCxnSpPr/>
      </xdr:nvCxnSpPr>
      <xdr:spPr>
        <a:xfrm flipV="1">
          <a:off x="17988280" y="10451211"/>
          <a:ext cx="78994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21399</xdr:rowOff>
    </xdr:from>
    <xdr:to>
      <xdr:col>102</xdr:col>
      <xdr:colOff>165100</xdr:colOff>
      <xdr:row>62</xdr:row>
      <xdr:rowOff>122999</xdr:rowOff>
    </xdr:to>
    <xdr:sp macro="" textlink="">
      <xdr:nvSpPr>
        <xdr:cNvPr id="514" name="楕円 513">
          <a:extLst>
            <a:ext uri="{FF2B5EF4-FFF2-40B4-BE49-F238E27FC236}">
              <a16:creationId xmlns:a16="http://schemas.microsoft.com/office/drawing/2014/main" id="{B4C322C0-41A3-4555-BDBC-35577F12C817}"/>
            </a:ext>
          </a:extLst>
        </xdr:cNvPr>
        <xdr:cNvSpPr/>
      </xdr:nvSpPr>
      <xdr:spPr>
        <a:xfrm>
          <a:off x="17162780" y="1041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61913</xdr:rowOff>
    </xdr:from>
    <xdr:to>
      <xdr:col>107</xdr:col>
      <xdr:colOff>50800</xdr:colOff>
      <xdr:row>62</xdr:row>
      <xdr:rowOff>72199</xdr:rowOff>
    </xdr:to>
    <xdr:cxnSp macro="">
      <xdr:nvCxnSpPr>
        <xdr:cNvPr id="515" name="直線コネクタ 514">
          <a:extLst>
            <a:ext uri="{FF2B5EF4-FFF2-40B4-BE49-F238E27FC236}">
              <a16:creationId xmlns:a16="http://schemas.microsoft.com/office/drawing/2014/main" id="{CF831A25-DF4C-4A45-86EB-831FDEFDDEDF}"/>
            </a:ext>
          </a:extLst>
        </xdr:cNvPr>
        <xdr:cNvCxnSpPr/>
      </xdr:nvCxnSpPr>
      <xdr:spPr>
        <a:xfrm flipV="1">
          <a:off x="17213580" y="10455593"/>
          <a:ext cx="7747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156655</xdr:rowOff>
    </xdr:from>
    <xdr:to>
      <xdr:col>98</xdr:col>
      <xdr:colOff>38100</xdr:colOff>
      <xdr:row>62</xdr:row>
      <xdr:rowOff>86805</xdr:rowOff>
    </xdr:to>
    <xdr:sp macro="" textlink="">
      <xdr:nvSpPr>
        <xdr:cNvPr id="516" name="楕円 515">
          <a:extLst>
            <a:ext uri="{FF2B5EF4-FFF2-40B4-BE49-F238E27FC236}">
              <a16:creationId xmlns:a16="http://schemas.microsoft.com/office/drawing/2014/main" id="{BAD0C423-64A8-4827-A379-46BEDC52185D}"/>
            </a:ext>
          </a:extLst>
        </xdr:cNvPr>
        <xdr:cNvSpPr/>
      </xdr:nvSpPr>
      <xdr:spPr>
        <a:xfrm>
          <a:off x="16388080" y="103826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36005</xdr:rowOff>
    </xdr:from>
    <xdr:to>
      <xdr:col>102</xdr:col>
      <xdr:colOff>114300</xdr:colOff>
      <xdr:row>62</xdr:row>
      <xdr:rowOff>72199</xdr:rowOff>
    </xdr:to>
    <xdr:cxnSp macro="">
      <xdr:nvCxnSpPr>
        <xdr:cNvPr id="517" name="直線コネクタ 516">
          <a:extLst>
            <a:ext uri="{FF2B5EF4-FFF2-40B4-BE49-F238E27FC236}">
              <a16:creationId xmlns:a16="http://schemas.microsoft.com/office/drawing/2014/main" id="{CC5A9DCB-90D6-4210-ADE2-EF6491EA92BF}"/>
            </a:ext>
          </a:extLst>
        </xdr:cNvPr>
        <xdr:cNvCxnSpPr/>
      </xdr:nvCxnSpPr>
      <xdr:spPr>
        <a:xfrm>
          <a:off x="16431260" y="10429685"/>
          <a:ext cx="78232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518" name="n_1aveValue【学校施設】&#10;一人当たり面積">
          <a:extLst>
            <a:ext uri="{FF2B5EF4-FFF2-40B4-BE49-F238E27FC236}">
              <a16:creationId xmlns:a16="http://schemas.microsoft.com/office/drawing/2014/main" id="{9FC5D877-9307-4550-BB6A-8FEF31F8885B}"/>
            </a:ext>
          </a:extLst>
        </xdr:cNvPr>
        <xdr:cNvSpPr txBox="1"/>
      </xdr:nvSpPr>
      <xdr:spPr>
        <a:xfrm>
          <a:off x="18561127" y="1010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519" name="n_2aveValue【学校施設】&#10;一人当たり面積">
          <a:extLst>
            <a:ext uri="{FF2B5EF4-FFF2-40B4-BE49-F238E27FC236}">
              <a16:creationId xmlns:a16="http://schemas.microsoft.com/office/drawing/2014/main" id="{D3DECA01-8BAA-4695-A301-FEF9EA817DB6}"/>
            </a:ext>
          </a:extLst>
        </xdr:cNvPr>
        <xdr:cNvSpPr txBox="1"/>
      </xdr:nvSpPr>
      <xdr:spPr>
        <a:xfrm>
          <a:off x="17776267"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520" name="n_3aveValue【学校施設】&#10;一人当たり面積">
          <a:extLst>
            <a:ext uri="{FF2B5EF4-FFF2-40B4-BE49-F238E27FC236}">
              <a16:creationId xmlns:a16="http://schemas.microsoft.com/office/drawing/2014/main" id="{7EE11688-7559-4C98-8CF8-75D5D6A316F1}"/>
            </a:ext>
          </a:extLst>
        </xdr:cNvPr>
        <xdr:cNvSpPr txBox="1"/>
      </xdr:nvSpPr>
      <xdr:spPr>
        <a:xfrm>
          <a:off x="17001567"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521" name="n_4aveValue【学校施設】&#10;一人当たり面積">
          <a:extLst>
            <a:ext uri="{FF2B5EF4-FFF2-40B4-BE49-F238E27FC236}">
              <a16:creationId xmlns:a16="http://schemas.microsoft.com/office/drawing/2014/main" id="{3DDF2947-F2FE-4860-82E2-13BD5D966B12}"/>
            </a:ext>
          </a:extLst>
        </xdr:cNvPr>
        <xdr:cNvSpPr txBox="1"/>
      </xdr:nvSpPr>
      <xdr:spPr>
        <a:xfrm>
          <a:off x="16226867" y="1011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99458</xdr:rowOff>
    </xdr:from>
    <xdr:ext cx="469744" cy="259045"/>
    <xdr:sp macro="" textlink="">
      <xdr:nvSpPr>
        <xdr:cNvPr id="522" name="n_1mainValue【学校施設】&#10;一人当たり面積">
          <a:extLst>
            <a:ext uri="{FF2B5EF4-FFF2-40B4-BE49-F238E27FC236}">
              <a16:creationId xmlns:a16="http://schemas.microsoft.com/office/drawing/2014/main" id="{7E113BD0-ABFD-437E-A57A-986206159ED5}"/>
            </a:ext>
          </a:extLst>
        </xdr:cNvPr>
        <xdr:cNvSpPr txBox="1"/>
      </xdr:nvSpPr>
      <xdr:spPr>
        <a:xfrm>
          <a:off x="18561127" y="1049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103840</xdr:rowOff>
    </xdr:from>
    <xdr:ext cx="469744" cy="259045"/>
    <xdr:sp macro="" textlink="">
      <xdr:nvSpPr>
        <xdr:cNvPr id="523" name="n_2mainValue【学校施設】&#10;一人当たり面積">
          <a:extLst>
            <a:ext uri="{FF2B5EF4-FFF2-40B4-BE49-F238E27FC236}">
              <a16:creationId xmlns:a16="http://schemas.microsoft.com/office/drawing/2014/main" id="{D513A19B-C3EB-4729-B87E-72348B1094C3}"/>
            </a:ext>
          </a:extLst>
        </xdr:cNvPr>
        <xdr:cNvSpPr txBox="1"/>
      </xdr:nvSpPr>
      <xdr:spPr>
        <a:xfrm>
          <a:off x="17776267" y="1049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114126</xdr:rowOff>
    </xdr:from>
    <xdr:ext cx="469744" cy="259045"/>
    <xdr:sp macro="" textlink="">
      <xdr:nvSpPr>
        <xdr:cNvPr id="524" name="n_3mainValue【学校施設】&#10;一人当たり面積">
          <a:extLst>
            <a:ext uri="{FF2B5EF4-FFF2-40B4-BE49-F238E27FC236}">
              <a16:creationId xmlns:a16="http://schemas.microsoft.com/office/drawing/2014/main" id="{0DD56885-8BCB-40FD-899D-6ECB3463AD7E}"/>
            </a:ext>
          </a:extLst>
        </xdr:cNvPr>
        <xdr:cNvSpPr txBox="1"/>
      </xdr:nvSpPr>
      <xdr:spPr>
        <a:xfrm>
          <a:off x="17001567" y="1050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77932</xdr:rowOff>
    </xdr:from>
    <xdr:ext cx="469744" cy="259045"/>
    <xdr:sp macro="" textlink="">
      <xdr:nvSpPr>
        <xdr:cNvPr id="525" name="n_4mainValue【学校施設】&#10;一人当たり面積">
          <a:extLst>
            <a:ext uri="{FF2B5EF4-FFF2-40B4-BE49-F238E27FC236}">
              <a16:creationId xmlns:a16="http://schemas.microsoft.com/office/drawing/2014/main" id="{CAF9E6B9-3A08-4196-82E7-FFF933999D6D}"/>
            </a:ext>
          </a:extLst>
        </xdr:cNvPr>
        <xdr:cNvSpPr txBox="1"/>
      </xdr:nvSpPr>
      <xdr:spPr>
        <a:xfrm>
          <a:off x="16226867" y="1047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7E7F6A0F-2356-4274-8389-A7812027D56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C6329D7F-4A80-4C1B-8CC4-3347308E44D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30E484A7-CB48-4481-9DEF-35B8D341201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96088FC5-A033-44FE-80ED-739788EC452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D0D74A81-B35D-4A5A-ADF5-1E8FE2984C0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DBF57090-9CC7-4B92-AA49-5D0F10B490D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486B8A5A-BA66-4299-8A4A-DC392B3296D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0EA92A98-0DF3-42E4-A2D7-4C051A946E1D}"/>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0C3B5E2B-567B-4227-B8EC-DCD2FA07263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97F61455-444B-4CCE-A234-04C544309227}"/>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2EEA40F3-48E4-4A68-A631-21482AB9254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18FCE9EA-DF71-4B6B-94F4-DFDF601A06C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88CAE426-42C1-4C7A-BC7E-6562E70311A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15D006DE-4A99-4555-8428-E9263E12313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9FA7A221-2846-44E0-BE95-A3F4923AC8E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ED4ED694-CC4B-407D-98B6-42E8E638101B}"/>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56A241E2-C266-474C-A0E2-C8DE220DCD2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A35E06FA-F909-4D97-A369-2E15062653C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02A57A86-93D7-41EF-B686-B0022B6F53CC}"/>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8257E888-EEEF-457C-8E04-B4EAC7D3895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C743B9ED-3BAD-4DE1-ABE7-D926B0A0EC2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2A678791-6E97-48E8-8401-C0D4F4927B7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B7061DD7-2DD0-435F-89B9-15627D707B5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16520FDD-7101-4937-A98E-21D7A1B46F18}"/>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0" name="正方形/長方形 549">
          <a:extLst>
            <a:ext uri="{FF2B5EF4-FFF2-40B4-BE49-F238E27FC236}">
              <a16:creationId xmlns:a16="http://schemas.microsoft.com/office/drawing/2014/main" id="{A1D5FFD3-21F0-4119-9464-1310542F757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1" name="正方形/長方形 550">
          <a:extLst>
            <a:ext uri="{FF2B5EF4-FFF2-40B4-BE49-F238E27FC236}">
              <a16:creationId xmlns:a16="http://schemas.microsoft.com/office/drawing/2014/main" id="{B7A75C9D-65D4-4F43-8BD3-EAE10556A88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2" name="正方形/長方形 551">
          <a:extLst>
            <a:ext uri="{FF2B5EF4-FFF2-40B4-BE49-F238E27FC236}">
              <a16:creationId xmlns:a16="http://schemas.microsoft.com/office/drawing/2014/main" id="{2F9B185F-E6F6-4244-98D9-24D69D4239A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3" name="正方形/長方形 552">
          <a:extLst>
            <a:ext uri="{FF2B5EF4-FFF2-40B4-BE49-F238E27FC236}">
              <a16:creationId xmlns:a16="http://schemas.microsoft.com/office/drawing/2014/main" id="{D66313BB-98A0-44C7-BFE8-9C6A7D9EF36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4" name="正方形/長方形 553">
          <a:extLst>
            <a:ext uri="{FF2B5EF4-FFF2-40B4-BE49-F238E27FC236}">
              <a16:creationId xmlns:a16="http://schemas.microsoft.com/office/drawing/2014/main" id="{A6E12BE0-1F1B-4F89-A749-E254781D15C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5" name="正方形/長方形 554">
          <a:extLst>
            <a:ext uri="{FF2B5EF4-FFF2-40B4-BE49-F238E27FC236}">
              <a16:creationId xmlns:a16="http://schemas.microsoft.com/office/drawing/2014/main" id="{D74B1562-D9E3-4E5F-853C-F80F6B8F9C5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6" name="正方形/長方形 555">
          <a:extLst>
            <a:ext uri="{FF2B5EF4-FFF2-40B4-BE49-F238E27FC236}">
              <a16:creationId xmlns:a16="http://schemas.microsoft.com/office/drawing/2014/main" id="{2D751900-3F19-427B-9382-BF5694B34D5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7" name="正方形/長方形 556">
          <a:extLst>
            <a:ext uri="{FF2B5EF4-FFF2-40B4-BE49-F238E27FC236}">
              <a16:creationId xmlns:a16="http://schemas.microsoft.com/office/drawing/2014/main" id="{8FADE3DD-1202-44B7-9C55-D70BCE20538B}"/>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a:extLst>
            <a:ext uri="{FF2B5EF4-FFF2-40B4-BE49-F238E27FC236}">
              <a16:creationId xmlns:a16="http://schemas.microsoft.com/office/drawing/2014/main" id="{7DF36483-57C0-4BD9-91BD-8E5DFF372C1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a:extLst>
            <a:ext uri="{FF2B5EF4-FFF2-40B4-BE49-F238E27FC236}">
              <a16:creationId xmlns:a16="http://schemas.microsoft.com/office/drawing/2014/main" id="{94721F8F-8F42-492D-9E31-10F795B9CBE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a:extLst>
            <a:ext uri="{FF2B5EF4-FFF2-40B4-BE49-F238E27FC236}">
              <a16:creationId xmlns:a16="http://schemas.microsoft.com/office/drawing/2014/main" id="{A503EC7B-1FD1-48A6-A0B5-2D8E00BA06F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の有形固定資産減価償却率が大きく数値が上回る状況が続いている。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年度に策定された「えびの市学校施設長寿命化計画」に基づき、人口減少等の状況を踏まえた学校施設の総量適正化及び、維持管理費等の縮減等を目指している。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公営住宅については、耐用年数を経過している建物もあり、更新等の検討をする時期にあるが、人口動向を踏まえつつ、用途廃止や集約建替などの対応を含め、適切に維持管理を行う必要がある。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D04328E-AAA9-421D-84DF-420CEE04DAE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5AFE47E-B5C0-4084-9A46-16E0FA1EECD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E1A44CE-3A7B-4F77-807A-F4BA737D2C4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EA0AFDB-BAB4-4763-A1AC-2E3CC9605C4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B66CA1B-50A0-4618-AE3E-D576B171C0F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400C26F-0423-45E0-9D0F-70C83F2B610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F0361E-D47A-4D41-A8BA-B0B76E3E01D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C515925-7C3C-4B4D-88A1-18F17032CD5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B59F170-9248-4572-8B70-7940B9FC6EF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9C8CCBC-C967-4143-A9AE-CE540667F30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17,525
17,187
282.93
14,315,795
13,943,295
256,219
6,686,388
8,417,181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377C58-5A88-43B4-B598-F4906A0E1C7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AAA4B1D-7012-4C22-A549-F4CC62579BE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F2E30BD-6258-4D74-A08F-D1B79708136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03F210F-6235-4F57-B792-04D1BECFB91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01DEC71-956B-4B79-B97B-20D73097FC3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645C77A-CCAB-4E59-B2B5-067EB79DC9D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1C2FA35-3590-4862-AB4B-0EE65161F4B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F37B51E-CEE3-4194-8E19-97A3BF79D2E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A1D43BB-4122-4769-8620-143C007925F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6F6EE9-0EC8-4913-AD05-65F51764BB4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9738B7A-F031-4641-A7B6-A0A3F97D727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D8D72EB-151E-4538-9355-9703B9A10D9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7966FD4-FA91-4345-81DF-EC067B7C5B3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6B0D06C-50E4-4FB3-A183-4256C76EC71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F4E4AF0-9350-4258-936F-C752EDDDE8C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579A0B8-6C1D-4CAE-80D7-844654E0DF4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D5B46C-1961-4DD2-8294-C8FD402E451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D687F97-8FEC-4160-9565-5E4B6BEBE33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9C3CC2A-3A6A-42FC-94C3-F31D998D268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9C3520F-50B0-4A1F-897F-107B2D2A994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C8FBEB0-6CE3-4E4C-A6C6-3EF2AECB4E8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E8A65FE-82F3-4161-8ADA-4E5AC0A972E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2B243F5-AC4A-495E-A822-C10A961143F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FB986FF-21A5-415E-8288-81026CB4F6D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4438AC5-6FE0-42DD-8ECE-0508A0389CD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88FFBA2-0C5E-4176-880F-EAC9CC40E61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F4066DC-0560-43F1-8782-6C4CD3F775F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545B6C4-0099-45C3-BBDD-E4785EAE0DD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9E6FB8B-E510-425E-AD8F-EA47941A56F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16081C3-9366-40AE-AF8D-A1DBC5C8818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D5E9140-4919-427F-9C66-68397A68BA4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032EADA-B7FB-4632-BBB7-A641CEDFF08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1C3E8C8-4D35-4B09-BA48-319011D91A2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24387F2-4F15-4090-8786-391CE49AED12}"/>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F78680C-E845-4639-B1B1-681D217086C8}"/>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EDDEDC3-A602-4513-B92E-D62DE6B6BF6A}"/>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05B2FBB-6A09-45EE-AD8B-4B3A0A0456EB}"/>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E149E75-E312-4613-A72F-D35361685B3A}"/>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0081447-22F3-48EC-9871-CE24DABA1801}"/>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E98C8DA-0183-4F7E-A9CE-7AAA8E57E329}"/>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468F9C9-0763-4D99-85C8-BA6F5A0C3753}"/>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D8B1032-AB74-4F2C-94F6-5BCB83DAB3B3}"/>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C4AFFEF-5E3C-47B9-AEA0-B5A194481668}"/>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7262629-234E-4C95-BF2F-42C4D0AB8C57}"/>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F78C62A-26BB-48C0-81D0-A7EBA69049F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EAE082A-E36C-4394-904F-43BA03DE2A4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A45BC8A-A4C0-4972-825B-F4DD47C0FC41}"/>
            </a:ext>
          </a:extLst>
        </xdr:cNvPr>
        <xdr:cNvCxnSpPr/>
      </xdr:nvCxnSpPr>
      <xdr:spPr>
        <a:xfrm flipV="1">
          <a:off x="4086225" y="5567498"/>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5253030-592A-4268-9841-668957D3307D}"/>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228BD2D4-19C2-4F25-987C-598F8B6AC13A}"/>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6BE9A4FB-D193-4D26-868F-CED12CEDEB47}"/>
            </a:ext>
          </a:extLst>
        </xdr:cNvPr>
        <xdr:cNvSpPr txBox="1"/>
      </xdr:nvSpPr>
      <xdr:spPr>
        <a:xfrm>
          <a:off x="4124960" y="53503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D9CE0FFB-B08C-472D-BBD5-33F650484974}"/>
            </a:ext>
          </a:extLst>
        </xdr:cNvPr>
        <xdr:cNvCxnSpPr/>
      </xdr:nvCxnSpPr>
      <xdr:spPr>
        <a:xfrm>
          <a:off x="4020820" y="55674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8CF70131-C29E-4C3C-A1B0-CEBE5DCD43D0}"/>
            </a:ext>
          </a:extLst>
        </xdr:cNvPr>
        <xdr:cNvSpPr txBox="1"/>
      </xdr:nvSpPr>
      <xdr:spPr>
        <a:xfrm>
          <a:off x="4124960" y="607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1796E193-89B1-462C-AE58-6F87E732572C}"/>
            </a:ext>
          </a:extLst>
        </xdr:cNvPr>
        <xdr:cNvSpPr/>
      </xdr:nvSpPr>
      <xdr:spPr>
        <a:xfrm>
          <a:off x="4036060" y="622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7CF67BCD-27F7-4BD5-BF81-9582C16D689B}"/>
            </a:ext>
          </a:extLst>
        </xdr:cNvPr>
        <xdr:cNvSpPr/>
      </xdr:nvSpPr>
      <xdr:spPr>
        <a:xfrm>
          <a:off x="3312160" y="62024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26942AA7-F1C8-48B0-A860-B23BF5060A56}"/>
            </a:ext>
          </a:extLst>
        </xdr:cNvPr>
        <xdr:cNvSpPr/>
      </xdr:nvSpPr>
      <xdr:spPr>
        <a:xfrm>
          <a:off x="2514600" y="62041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FA2FEA1E-797D-4FC9-A301-2B7E87B52F12}"/>
            </a:ext>
          </a:extLst>
        </xdr:cNvPr>
        <xdr:cNvSpPr/>
      </xdr:nvSpPr>
      <xdr:spPr>
        <a:xfrm>
          <a:off x="1739900" y="61796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B9B5F796-2A20-495A-8BDD-D400A1A3E3AB}"/>
            </a:ext>
          </a:extLst>
        </xdr:cNvPr>
        <xdr:cNvSpPr/>
      </xdr:nvSpPr>
      <xdr:spPr>
        <a:xfrm>
          <a:off x="965200" y="61584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BB6A78C-A8BC-4EEA-A30B-85D3D94F7B8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FA25A0E-F2BD-4766-AD6D-8979EAEE1A6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F72E3E1-296C-4332-A4E4-2E258C58308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CEC4256-A579-4819-94F2-2C5035B06AE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091F01D-D84A-40C3-9D70-135CC13FA48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74385</xdr:rowOff>
    </xdr:from>
    <xdr:to>
      <xdr:col>24</xdr:col>
      <xdr:colOff>114300</xdr:colOff>
      <xdr:row>39</xdr:row>
      <xdr:rowOff>4535</xdr:rowOff>
    </xdr:to>
    <xdr:sp macro="" textlink="">
      <xdr:nvSpPr>
        <xdr:cNvPr id="74" name="楕円 73">
          <a:extLst>
            <a:ext uri="{FF2B5EF4-FFF2-40B4-BE49-F238E27FC236}">
              <a16:creationId xmlns:a16="http://schemas.microsoft.com/office/drawing/2014/main" id="{46CF43D1-5F97-45D8-BB2F-AAE697397BF2}"/>
            </a:ext>
          </a:extLst>
        </xdr:cNvPr>
        <xdr:cNvSpPr/>
      </xdr:nvSpPr>
      <xdr:spPr>
        <a:xfrm>
          <a:off x="4036060" y="6444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52812</xdr:rowOff>
    </xdr:from>
    <xdr:ext cx="405111" cy="259045"/>
    <xdr:sp macro="" textlink="">
      <xdr:nvSpPr>
        <xdr:cNvPr id="75" name="【図書館】&#10;有形固定資産減価償却率該当値テキスト">
          <a:extLst>
            <a:ext uri="{FF2B5EF4-FFF2-40B4-BE49-F238E27FC236}">
              <a16:creationId xmlns:a16="http://schemas.microsoft.com/office/drawing/2014/main" id="{0A662778-E934-46AB-8900-8B0E022E8002}"/>
            </a:ext>
          </a:extLst>
        </xdr:cNvPr>
        <xdr:cNvSpPr txBox="1"/>
      </xdr:nvSpPr>
      <xdr:spPr>
        <a:xfrm>
          <a:off x="4124960" y="6423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41728</xdr:rowOff>
    </xdr:from>
    <xdr:to>
      <xdr:col>20</xdr:col>
      <xdr:colOff>38100</xdr:colOff>
      <xdr:row>38</xdr:row>
      <xdr:rowOff>143328</xdr:rowOff>
    </xdr:to>
    <xdr:sp macro="" textlink="">
      <xdr:nvSpPr>
        <xdr:cNvPr id="76" name="楕円 75">
          <a:extLst>
            <a:ext uri="{FF2B5EF4-FFF2-40B4-BE49-F238E27FC236}">
              <a16:creationId xmlns:a16="http://schemas.microsoft.com/office/drawing/2014/main" id="{1114EBFA-96F5-4D6F-B0EE-3DE7375AB117}"/>
            </a:ext>
          </a:extLst>
        </xdr:cNvPr>
        <xdr:cNvSpPr/>
      </xdr:nvSpPr>
      <xdr:spPr>
        <a:xfrm>
          <a:off x="3312160" y="64120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92528</xdr:rowOff>
    </xdr:from>
    <xdr:to>
      <xdr:col>24</xdr:col>
      <xdr:colOff>63500</xdr:colOff>
      <xdr:row>38</xdr:row>
      <xdr:rowOff>125185</xdr:rowOff>
    </xdr:to>
    <xdr:cxnSp macro="">
      <xdr:nvCxnSpPr>
        <xdr:cNvPr id="77" name="直線コネクタ 76">
          <a:extLst>
            <a:ext uri="{FF2B5EF4-FFF2-40B4-BE49-F238E27FC236}">
              <a16:creationId xmlns:a16="http://schemas.microsoft.com/office/drawing/2014/main" id="{CA954617-AD12-4BEA-8E7B-6230BC3BCBAE}"/>
            </a:ext>
          </a:extLst>
        </xdr:cNvPr>
        <xdr:cNvCxnSpPr/>
      </xdr:nvCxnSpPr>
      <xdr:spPr>
        <a:xfrm>
          <a:off x="3355340" y="6462848"/>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9072</xdr:rowOff>
    </xdr:from>
    <xdr:to>
      <xdr:col>15</xdr:col>
      <xdr:colOff>101600</xdr:colOff>
      <xdr:row>38</xdr:row>
      <xdr:rowOff>110672</xdr:rowOff>
    </xdr:to>
    <xdr:sp macro="" textlink="">
      <xdr:nvSpPr>
        <xdr:cNvPr id="78" name="楕円 77">
          <a:extLst>
            <a:ext uri="{FF2B5EF4-FFF2-40B4-BE49-F238E27FC236}">
              <a16:creationId xmlns:a16="http://schemas.microsoft.com/office/drawing/2014/main" id="{7864B585-C78B-461A-9944-30F9F554A68F}"/>
            </a:ext>
          </a:extLst>
        </xdr:cNvPr>
        <xdr:cNvSpPr/>
      </xdr:nvSpPr>
      <xdr:spPr>
        <a:xfrm>
          <a:off x="2514600" y="63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59872</xdr:rowOff>
    </xdr:from>
    <xdr:to>
      <xdr:col>19</xdr:col>
      <xdr:colOff>177800</xdr:colOff>
      <xdr:row>38</xdr:row>
      <xdr:rowOff>92528</xdr:rowOff>
    </xdr:to>
    <xdr:cxnSp macro="">
      <xdr:nvCxnSpPr>
        <xdr:cNvPr id="79" name="直線コネクタ 78">
          <a:extLst>
            <a:ext uri="{FF2B5EF4-FFF2-40B4-BE49-F238E27FC236}">
              <a16:creationId xmlns:a16="http://schemas.microsoft.com/office/drawing/2014/main" id="{D7CD7E80-7E00-45D7-8A61-F6DA5CA4E707}"/>
            </a:ext>
          </a:extLst>
        </xdr:cNvPr>
        <xdr:cNvCxnSpPr/>
      </xdr:nvCxnSpPr>
      <xdr:spPr>
        <a:xfrm>
          <a:off x="2565400" y="6430192"/>
          <a:ext cx="78994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147864</xdr:rowOff>
    </xdr:from>
    <xdr:to>
      <xdr:col>10</xdr:col>
      <xdr:colOff>165100</xdr:colOff>
      <xdr:row>38</xdr:row>
      <xdr:rowOff>78014</xdr:rowOff>
    </xdr:to>
    <xdr:sp macro="" textlink="">
      <xdr:nvSpPr>
        <xdr:cNvPr id="80" name="楕円 79">
          <a:extLst>
            <a:ext uri="{FF2B5EF4-FFF2-40B4-BE49-F238E27FC236}">
              <a16:creationId xmlns:a16="http://schemas.microsoft.com/office/drawing/2014/main" id="{5D56E2BF-1513-4C11-8302-6A1BCEF58462}"/>
            </a:ext>
          </a:extLst>
        </xdr:cNvPr>
        <xdr:cNvSpPr/>
      </xdr:nvSpPr>
      <xdr:spPr>
        <a:xfrm>
          <a:off x="1739900" y="6350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27215</xdr:rowOff>
    </xdr:from>
    <xdr:to>
      <xdr:col>15</xdr:col>
      <xdr:colOff>50800</xdr:colOff>
      <xdr:row>38</xdr:row>
      <xdr:rowOff>59872</xdr:rowOff>
    </xdr:to>
    <xdr:cxnSp macro="">
      <xdr:nvCxnSpPr>
        <xdr:cNvPr id="81" name="直線コネクタ 80">
          <a:extLst>
            <a:ext uri="{FF2B5EF4-FFF2-40B4-BE49-F238E27FC236}">
              <a16:creationId xmlns:a16="http://schemas.microsoft.com/office/drawing/2014/main" id="{51444EE8-D938-4E0E-A3EA-CECF04D4D768}"/>
            </a:ext>
          </a:extLst>
        </xdr:cNvPr>
        <xdr:cNvCxnSpPr/>
      </xdr:nvCxnSpPr>
      <xdr:spPr>
        <a:xfrm>
          <a:off x="1790700" y="6397535"/>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66222</xdr:rowOff>
    </xdr:from>
    <xdr:to>
      <xdr:col>6</xdr:col>
      <xdr:colOff>38100</xdr:colOff>
      <xdr:row>37</xdr:row>
      <xdr:rowOff>167822</xdr:rowOff>
    </xdr:to>
    <xdr:sp macro="" textlink="">
      <xdr:nvSpPr>
        <xdr:cNvPr id="82" name="楕円 81">
          <a:extLst>
            <a:ext uri="{FF2B5EF4-FFF2-40B4-BE49-F238E27FC236}">
              <a16:creationId xmlns:a16="http://schemas.microsoft.com/office/drawing/2014/main" id="{8918C586-DC10-4258-806E-C3DF6B4F15F0}"/>
            </a:ext>
          </a:extLst>
        </xdr:cNvPr>
        <xdr:cNvSpPr/>
      </xdr:nvSpPr>
      <xdr:spPr>
        <a:xfrm>
          <a:off x="965200" y="62689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117022</xdr:rowOff>
    </xdr:from>
    <xdr:to>
      <xdr:col>10</xdr:col>
      <xdr:colOff>114300</xdr:colOff>
      <xdr:row>38</xdr:row>
      <xdr:rowOff>27215</xdr:rowOff>
    </xdr:to>
    <xdr:cxnSp macro="">
      <xdr:nvCxnSpPr>
        <xdr:cNvPr id="83" name="直線コネクタ 82">
          <a:extLst>
            <a:ext uri="{FF2B5EF4-FFF2-40B4-BE49-F238E27FC236}">
              <a16:creationId xmlns:a16="http://schemas.microsoft.com/office/drawing/2014/main" id="{1B43E11A-2A82-4501-A2C3-DBC37BE2B3AD}"/>
            </a:ext>
          </a:extLst>
        </xdr:cNvPr>
        <xdr:cNvCxnSpPr/>
      </xdr:nvCxnSpPr>
      <xdr:spPr>
        <a:xfrm>
          <a:off x="1008380" y="6319702"/>
          <a:ext cx="782320" cy="7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4D78722B-4CED-4221-9021-EB12254C6123}"/>
            </a:ext>
          </a:extLst>
        </xdr:cNvPr>
        <xdr:cNvSpPr txBox="1"/>
      </xdr:nvSpPr>
      <xdr:spPr>
        <a:xfrm>
          <a:off x="3170564" y="59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3B8919C2-E42E-467D-B3CD-E181D9A3D21A}"/>
            </a:ext>
          </a:extLst>
        </xdr:cNvPr>
        <xdr:cNvSpPr txBox="1"/>
      </xdr:nvSpPr>
      <xdr:spPr>
        <a:xfrm>
          <a:off x="2385704" y="59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BE4EC04B-8BF1-4A58-B2D3-7845F7038D7A}"/>
            </a:ext>
          </a:extLst>
        </xdr:cNvPr>
        <xdr:cNvSpPr txBox="1"/>
      </xdr:nvSpPr>
      <xdr:spPr>
        <a:xfrm>
          <a:off x="1611004" y="59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AEFEDA0C-8EB4-4A72-9EDB-9E6CC5A5646B}"/>
            </a:ext>
          </a:extLst>
        </xdr:cNvPr>
        <xdr:cNvSpPr txBox="1"/>
      </xdr:nvSpPr>
      <xdr:spPr>
        <a:xfrm>
          <a:off x="836304" y="593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134455</xdr:rowOff>
    </xdr:from>
    <xdr:ext cx="405111" cy="259045"/>
    <xdr:sp macro="" textlink="">
      <xdr:nvSpPr>
        <xdr:cNvPr id="88" name="n_1mainValue【図書館】&#10;有形固定資産減価償却率">
          <a:extLst>
            <a:ext uri="{FF2B5EF4-FFF2-40B4-BE49-F238E27FC236}">
              <a16:creationId xmlns:a16="http://schemas.microsoft.com/office/drawing/2014/main" id="{3C6E7594-08E9-4738-83CF-22916EC81659}"/>
            </a:ext>
          </a:extLst>
        </xdr:cNvPr>
        <xdr:cNvSpPr txBox="1"/>
      </xdr:nvSpPr>
      <xdr:spPr>
        <a:xfrm>
          <a:off x="3170564" y="6504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101799</xdr:rowOff>
    </xdr:from>
    <xdr:ext cx="405111" cy="259045"/>
    <xdr:sp macro="" textlink="">
      <xdr:nvSpPr>
        <xdr:cNvPr id="89" name="n_2mainValue【図書館】&#10;有形固定資産減価償却率">
          <a:extLst>
            <a:ext uri="{FF2B5EF4-FFF2-40B4-BE49-F238E27FC236}">
              <a16:creationId xmlns:a16="http://schemas.microsoft.com/office/drawing/2014/main" id="{38D0CCA2-2727-4D59-9359-D0521A7AD7AC}"/>
            </a:ext>
          </a:extLst>
        </xdr:cNvPr>
        <xdr:cNvSpPr txBox="1"/>
      </xdr:nvSpPr>
      <xdr:spPr>
        <a:xfrm>
          <a:off x="2385704" y="647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69142</xdr:rowOff>
    </xdr:from>
    <xdr:ext cx="405111" cy="259045"/>
    <xdr:sp macro="" textlink="">
      <xdr:nvSpPr>
        <xdr:cNvPr id="90" name="n_3mainValue【図書館】&#10;有形固定資産減価償却率">
          <a:extLst>
            <a:ext uri="{FF2B5EF4-FFF2-40B4-BE49-F238E27FC236}">
              <a16:creationId xmlns:a16="http://schemas.microsoft.com/office/drawing/2014/main" id="{826C2734-396D-4E80-AC20-3F741E10E707}"/>
            </a:ext>
          </a:extLst>
        </xdr:cNvPr>
        <xdr:cNvSpPr txBox="1"/>
      </xdr:nvSpPr>
      <xdr:spPr>
        <a:xfrm>
          <a:off x="1611004" y="64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158949</xdr:rowOff>
    </xdr:from>
    <xdr:ext cx="405111" cy="259045"/>
    <xdr:sp macro="" textlink="">
      <xdr:nvSpPr>
        <xdr:cNvPr id="91" name="n_4mainValue【図書館】&#10;有形固定資産減価償却率">
          <a:extLst>
            <a:ext uri="{FF2B5EF4-FFF2-40B4-BE49-F238E27FC236}">
              <a16:creationId xmlns:a16="http://schemas.microsoft.com/office/drawing/2014/main" id="{65934B3A-C36F-46E3-A7AB-F7134C333B4B}"/>
            </a:ext>
          </a:extLst>
        </xdr:cNvPr>
        <xdr:cNvSpPr txBox="1"/>
      </xdr:nvSpPr>
      <xdr:spPr>
        <a:xfrm>
          <a:off x="836304" y="636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CD5E1AD-C404-4961-8E0D-A97AD3912F5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0415C52-7647-4EB0-8156-6390E84D579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842ED9F-4230-4611-9165-913756DC3DF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BD37925-CE51-40E7-860C-35139F83A96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9750B51-94A9-47A7-8A22-7BEB0D1C758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9A11969-B594-4C89-B49C-4470009CCC4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1A5C954-53A7-4532-ACD9-9F6480B8C32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75B18C1-247B-499C-81AF-1E08B66EFA5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D986F20-974F-4E7F-A646-DF8D4E6FC291}"/>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FA65480-6C53-4C33-A589-ED2987DE0CC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E22C161-48D7-4678-80E3-51FA73525846}"/>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BCD9C9C-75CF-4B03-B08E-E7A0F5224518}"/>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496964B-972F-44FB-812D-4CD8B1D9447D}"/>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B1870E85-BDB4-4971-B5E8-3880A6F7DD9A}"/>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99CCCD6A-4BE4-4132-9140-36F33D988508}"/>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5228C31-D3DC-4907-BDFD-CB7606FDEE42}"/>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F3E722C-3D5C-456D-AF0A-7FA49B43CE89}"/>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4485B61E-927B-4AF7-ACF0-2BAFE491C5FD}"/>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174A5EA-6F16-44C5-A64C-6F0BD6021CF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E8E05242-2D49-4B68-BF30-1527DA8936C9}"/>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795FDFB6-FB16-44C4-A941-E7280B1B8AF9}"/>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AA2FBCCC-20F1-43DC-94AC-4287C355045F}"/>
            </a:ext>
          </a:extLst>
        </xdr:cNvPr>
        <xdr:cNvCxnSpPr/>
      </xdr:nvCxnSpPr>
      <xdr:spPr>
        <a:xfrm flipV="1">
          <a:off x="9219565" y="5532882"/>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2CF09271-794B-4786-8D0A-C57DE2789C05}"/>
            </a:ext>
          </a:extLst>
        </xdr:cNvPr>
        <xdr:cNvSpPr txBox="1"/>
      </xdr:nvSpPr>
      <xdr:spPr>
        <a:xfrm>
          <a:off x="9258300"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FC563EC8-D984-4D22-9962-41D17F15A792}"/>
            </a:ext>
          </a:extLst>
        </xdr:cNvPr>
        <xdr:cNvCxnSpPr/>
      </xdr:nvCxnSpPr>
      <xdr:spPr>
        <a:xfrm>
          <a:off x="9154160" y="6965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95C66BE6-F194-44DD-97D0-9CF2E6728173}"/>
            </a:ext>
          </a:extLst>
        </xdr:cNvPr>
        <xdr:cNvSpPr txBox="1"/>
      </xdr:nvSpPr>
      <xdr:spPr>
        <a:xfrm>
          <a:off x="9258300" y="531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B4ADE10F-9B49-480B-AD42-B9F5F9BB11E2}"/>
            </a:ext>
          </a:extLst>
        </xdr:cNvPr>
        <xdr:cNvCxnSpPr/>
      </xdr:nvCxnSpPr>
      <xdr:spPr>
        <a:xfrm>
          <a:off x="9154160" y="5532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61D60411-F4E9-48D5-9AD8-C2B43E244BE2}"/>
            </a:ext>
          </a:extLst>
        </xdr:cNvPr>
        <xdr:cNvSpPr txBox="1"/>
      </xdr:nvSpPr>
      <xdr:spPr>
        <a:xfrm>
          <a:off x="92583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BA79D28A-BD70-41CF-8939-DF874F3BA842}"/>
            </a:ext>
          </a:extLst>
        </xdr:cNvPr>
        <xdr:cNvSpPr/>
      </xdr:nvSpPr>
      <xdr:spPr>
        <a:xfrm>
          <a:off x="919226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7F0733D1-07EE-4313-8376-B1576A784474}"/>
            </a:ext>
          </a:extLst>
        </xdr:cNvPr>
        <xdr:cNvSpPr/>
      </xdr:nvSpPr>
      <xdr:spPr>
        <a:xfrm>
          <a:off x="844550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41F16C28-0090-4BA7-B340-A81FA634D4A0}"/>
            </a:ext>
          </a:extLst>
        </xdr:cNvPr>
        <xdr:cNvSpPr/>
      </xdr:nvSpPr>
      <xdr:spPr>
        <a:xfrm>
          <a:off x="7670800" y="665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CF94A9F1-EFE7-4D23-B20F-34076EAF7ABE}"/>
            </a:ext>
          </a:extLst>
        </xdr:cNvPr>
        <xdr:cNvSpPr/>
      </xdr:nvSpPr>
      <xdr:spPr>
        <a:xfrm>
          <a:off x="687324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96D8E0C5-B9AB-4264-8EEE-AF8A7AD7CCE3}"/>
            </a:ext>
          </a:extLst>
        </xdr:cNvPr>
        <xdr:cNvSpPr/>
      </xdr:nvSpPr>
      <xdr:spPr>
        <a:xfrm>
          <a:off x="6098540" y="6661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0F7BF88-6BCE-4FDF-8A5B-99E45A42FC3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9E699A4-22E3-4807-A295-CC35A20EBAA2}"/>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6F518B2-ECA1-4309-8A57-72B5FF151DF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19737AC-6D72-4C12-90D3-E072B3923CF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9B78EF9-DBF0-4A9F-8522-C80961D0B12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73406</xdr:rowOff>
    </xdr:from>
    <xdr:to>
      <xdr:col>55</xdr:col>
      <xdr:colOff>50800</xdr:colOff>
      <xdr:row>40</xdr:row>
      <xdr:rowOff>3556</xdr:rowOff>
    </xdr:to>
    <xdr:sp macro="" textlink="">
      <xdr:nvSpPr>
        <xdr:cNvPr id="129" name="楕円 128">
          <a:extLst>
            <a:ext uri="{FF2B5EF4-FFF2-40B4-BE49-F238E27FC236}">
              <a16:creationId xmlns:a16="http://schemas.microsoft.com/office/drawing/2014/main" id="{B5D41DEC-2296-458D-82E1-5948EDABB4D8}"/>
            </a:ext>
          </a:extLst>
        </xdr:cNvPr>
        <xdr:cNvSpPr/>
      </xdr:nvSpPr>
      <xdr:spPr>
        <a:xfrm>
          <a:off x="9192260" y="66113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96283</xdr:rowOff>
    </xdr:from>
    <xdr:ext cx="469744" cy="259045"/>
    <xdr:sp macro="" textlink="">
      <xdr:nvSpPr>
        <xdr:cNvPr id="130" name="【図書館】&#10;一人当たり面積該当値テキスト">
          <a:extLst>
            <a:ext uri="{FF2B5EF4-FFF2-40B4-BE49-F238E27FC236}">
              <a16:creationId xmlns:a16="http://schemas.microsoft.com/office/drawing/2014/main" id="{F0471ED3-A7DC-44D2-BD2D-37F3B0332404}"/>
            </a:ext>
          </a:extLst>
        </xdr:cNvPr>
        <xdr:cNvSpPr txBox="1"/>
      </xdr:nvSpPr>
      <xdr:spPr>
        <a:xfrm>
          <a:off x="9258300"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1" name="楕円 130">
          <a:extLst>
            <a:ext uri="{FF2B5EF4-FFF2-40B4-BE49-F238E27FC236}">
              <a16:creationId xmlns:a16="http://schemas.microsoft.com/office/drawing/2014/main" id="{44F1BC56-6F51-4100-BC89-99EF5D3AA8D0}"/>
            </a:ext>
          </a:extLst>
        </xdr:cNvPr>
        <xdr:cNvSpPr/>
      </xdr:nvSpPr>
      <xdr:spPr>
        <a:xfrm>
          <a:off x="844550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124206</xdr:rowOff>
    </xdr:from>
    <xdr:to>
      <xdr:col>55</xdr:col>
      <xdr:colOff>0</xdr:colOff>
      <xdr:row>39</xdr:row>
      <xdr:rowOff>133350</xdr:rowOff>
    </xdr:to>
    <xdr:cxnSp macro="">
      <xdr:nvCxnSpPr>
        <xdr:cNvPr id="132" name="直線コネクタ 131">
          <a:extLst>
            <a:ext uri="{FF2B5EF4-FFF2-40B4-BE49-F238E27FC236}">
              <a16:creationId xmlns:a16="http://schemas.microsoft.com/office/drawing/2014/main" id="{F78D9C18-944D-4E60-8026-0FA92A17DDD2}"/>
            </a:ext>
          </a:extLst>
        </xdr:cNvPr>
        <xdr:cNvCxnSpPr/>
      </xdr:nvCxnSpPr>
      <xdr:spPr>
        <a:xfrm flipV="1">
          <a:off x="8496300" y="6662166"/>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87122</xdr:rowOff>
    </xdr:from>
    <xdr:to>
      <xdr:col>46</xdr:col>
      <xdr:colOff>38100</xdr:colOff>
      <xdr:row>40</xdr:row>
      <xdr:rowOff>17272</xdr:rowOff>
    </xdr:to>
    <xdr:sp macro="" textlink="">
      <xdr:nvSpPr>
        <xdr:cNvPr id="133" name="楕円 132">
          <a:extLst>
            <a:ext uri="{FF2B5EF4-FFF2-40B4-BE49-F238E27FC236}">
              <a16:creationId xmlns:a16="http://schemas.microsoft.com/office/drawing/2014/main" id="{F8576FB3-9182-4231-AF3D-2F55C430F956}"/>
            </a:ext>
          </a:extLst>
        </xdr:cNvPr>
        <xdr:cNvSpPr/>
      </xdr:nvSpPr>
      <xdr:spPr>
        <a:xfrm>
          <a:off x="7670800" y="66250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137922</xdr:rowOff>
    </xdr:to>
    <xdr:cxnSp macro="">
      <xdr:nvCxnSpPr>
        <xdr:cNvPr id="134" name="直線コネクタ 133">
          <a:extLst>
            <a:ext uri="{FF2B5EF4-FFF2-40B4-BE49-F238E27FC236}">
              <a16:creationId xmlns:a16="http://schemas.microsoft.com/office/drawing/2014/main" id="{143DD280-6911-4794-BF60-B19C9B64FB76}"/>
            </a:ext>
          </a:extLst>
        </xdr:cNvPr>
        <xdr:cNvCxnSpPr/>
      </xdr:nvCxnSpPr>
      <xdr:spPr>
        <a:xfrm flipV="1">
          <a:off x="7713980" y="6671310"/>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96266</xdr:rowOff>
    </xdr:from>
    <xdr:to>
      <xdr:col>41</xdr:col>
      <xdr:colOff>101600</xdr:colOff>
      <xdr:row>40</xdr:row>
      <xdr:rowOff>26416</xdr:rowOff>
    </xdr:to>
    <xdr:sp macro="" textlink="">
      <xdr:nvSpPr>
        <xdr:cNvPr id="135" name="楕円 134">
          <a:extLst>
            <a:ext uri="{FF2B5EF4-FFF2-40B4-BE49-F238E27FC236}">
              <a16:creationId xmlns:a16="http://schemas.microsoft.com/office/drawing/2014/main" id="{8176AEF5-C8AF-4CF1-93C5-7BF2B1350BC5}"/>
            </a:ext>
          </a:extLst>
        </xdr:cNvPr>
        <xdr:cNvSpPr/>
      </xdr:nvSpPr>
      <xdr:spPr>
        <a:xfrm>
          <a:off x="6873240" y="6634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137922</xdr:rowOff>
    </xdr:from>
    <xdr:to>
      <xdr:col>45</xdr:col>
      <xdr:colOff>177800</xdr:colOff>
      <xdr:row>39</xdr:row>
      <xdr:rowOff>147066</xdr:rowOff>
    </xdr:to>
    <xdr:cxnSp macro="">
      <xdr:nvCxnSpPr>
        <xdr:cNvPr id="136" name="直線コネクタ 135">
          <a:extLst>
            <a:ext uri="{FF2B5EF4-FFF2-40B4-BE49-F238E27FC236}">
              <a16:creationId xmlns:a16="http://schemas.microsoft.com/office/drawing/2014/main" id="{7F62D0E2-A4A9-4EBD-A743-7DB67A58A5A9}"/>
            </a:ext>
          </a:extLst>
        </xdr:cNvPr>
        <xdr:cNvCxnSpPr/>
      </xdr:nvCxnSpPr>
      <xdr:spPr>
        <a:xfrm flipV="1">
          <a:off x="6924040" y="6675882"/>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37" name="楕円 136">
          <a:extLst>
            <a:ext uri="{FF2B5EF4-FFF2-40B4-BE49-F238E27FC236}">
              <a16:creationId xmlns:a16="http://schemas.microsoft.com/office/drawing/2014/main" id="{63D833B3-3E91-4F5A-AF56-1C54BADEDF92}"/>
            </a:ext>
          </a:extLst>
        </xdr:cNvPr>
        <xdr:cNvSpPr/>
      </xdr:nvSpPr>
      <xdr:spPr>
        <a:xfrm>
          <a:off x="6098540" y="6643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147066</xdr:rowOff>
    </xdr:from>
    <xdr:to>
      <xdr:col>41</xdr:col>
      <xdr:colOff>50800</xdr:colOff>
      <xdr:row>39</xdr:row>
      <xdr:rowOff>156210</xdr:rowOff>
    </xdr:to>
    <xdr:cxnSp macro="">
      <xdr:nvCxnSpPr>
        <xdr:cNvPr id="138" name="直線コネクタ 137">
          <a:extLst>
            <a:ext uri="{FF2B5EF4-FFF2-40B4-BE49-F238E27FC236}">
              <a16:creationId xmlns:a16="http://schemas.microsoft.com/office/drawing/2014/main" id="{4C9AEA09-2D81-4F31-8035-3735E57A9C0B}"/>
            </a:ext>
          </a:extLst>
        </xdr:cNvPr>
        <xdr:cNvCxnSpPr/>
      </xdr:nvCxnSpPr>
      <xdr:spPr>
        <a:xfrm flipV="1">
          <a:off x="6149340" y="6685026"/>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45B368E3-1378-4050-9BBC-9604D9BD5777}"/>
            </a:ext>
          </a:extLst>
        </xdr:cNvPr>
        <xdr:cNvSpPr txBox="1"/>
      </xdr:nvSpPr>
      <xdr:spPr>
        <a:xfrm>
          <a:off x="8271587" y="67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F4846F9A-D425-4137-B39F-323DECD8A3BD}"/>
            </a:ext>
          </a:extLst>
        </xdr:cNvPr>
        <xdr:cNvSpPr txBox="1"/>
      </xdr:nvSpPr>
      <xdr:spPr>
        <a:xfrm>
          <a:off x="750958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7D8FD075-D171-4658-A7C0-ACBD8DD876FE}"/>
            </a:ext>
          </a:extLst>
        </xdr:cNvPr>
        <xdr:cNvSpPr txBox="1"/>
      </xdr:nvSpPr>
      <xdr:spPr>
        <a:xfrm>
          <a:off x="671202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2A5AD3A8-C46B-4370-BA07-CC1348281B8C}"/>
            </a:ext>
          </a:extLst>
        </xdr:cNvPr>
        <xdr:cNvSpPr txBox="1"/>
      </xdr:nvSpPr>
      <xdr:spPr>
        <a:xfrm>
          <a:off x="5937327" y="675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29227</xdr:rowOff>
    </xdr:from>
    <xdr:ext cx="469744" cy="259045"/>
    <xdr:sp macro="" textlink="">
      <xdr:nvSpPr>
        <xdr:cNvPr id="143" name="n_1mainValue【図書館】&#10;一人当たり面積">
          <a:extLst>
            <a:ext uri="{FF2B5EF4-FFF2-40B4-BE49-F238E27FC236}">
              <a16:creationId xmlns:a16="http://schemas.microsoft.com/office/drawing/2014/main" id="{B4AD8B61-568D-4C9C-9C2E-4E685BD24A20}"/>
            </a:ext>
          </a:extLst>
        </xdr:cNvPr>
        <xdr:cNvSpPr txBox="1"/>
      </xdr:nvSpPr>
      <xdr:spPr>
        <a:xfrm>
          <a:off x="827158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44" name="n_2mainValue【図書館】&#10;一人当たり面積">
          <a:extLst>
            <a:ext uri="{FF2B5EF4-FFF2-40B4-BE49-F238E27FC236}">
              <a16:creationId xmlns:a16="http://schemas.microsoft.com/office/drawing/2014/main" id="{251C88DA-AADB-4ED0-8F6A-8C9BE00D0069}"/>
            </a:ext>
          </a:extLst>
        </xdr:cNvPr>
        <xdr:cNvSpPr txBox="1"/>
      </xdr:nvSpPr>
      <xdr:spPr>
        <a:xfrm>
          <a:off x="7509587" y="640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42943</xdr:rowOff>
    </xdr:from>
    <xdr:ext cx="469744" cy="259045"/>
    <xdr:sp macro="" textlink="">
      <xdr:nvSpPr>
        <xdr:cNvPr id="145" name="n_3mainValue【図書館】&#10;一人当たり面積">
          <a:extLst>
            <a:ext uri="{FF2B5EF4-FFF2-40B4-BE49-F238E27FC236}">
              <a16:creationId xmlns:a16="http://schemas.microsoft.com/office/drawing/2014/main" id="{34678D4A-1B14-422F-85AA-885B4AC793F4}"/>
            </a:ext>
          </a:extLst>
        </xdr:cNvPr>
        <xdr:cNvSpPr txBox="1"/>
      </xdr:nvSpPr>
      <xdr:spPr>
        <a:xfrm>
          <a:off x="6712027" y="64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52087</xdr:rowOff>
    </xdr:from>
    <xdr:ext cx="469744" cy="259045"/>
    <xdr:sp macro="" textlink="">
      <xdr:nvSpPr>
        <xdr:cNvPr id="146" name="n_4mainValue【図書館】&#10;一人当たり面積">
          <a:extLst>
            <a:ext uri="{FF2B5EF4-FFF2-40B4-BE49-F238E27FC236}">
              <a16:creationId xmlns:a16="http://schemas.microsoft.com/office/drawing/2014/main" id="{2BAAA766-0786-49D0-ACCA-4E7D9F08EFE5}"/>
            </a:ext>
          </a:extLst>
        </xdr:cNvPr>
        <xdr:cNvSpPr txBox="1"/>
      </xdr:nvSpPr>
      <xdr:spPr>
        <a:xfrm>
          <a:off x="59373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5FCFBB7-7E30-48FD-A834-8F667324407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96F9156-CBB9-480C-AC60-788DC82981C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A9101FEB-7375-400A-A3D0-279E99D57E0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C4A00452-8BDE-4786-9B54-F875EF35B32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CE6A6A6-0B55-4CB9-B786-63595BEF36C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FA339B8-C6DA-4A72-93DA-086EF93F574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64DF2D8-E166-41BD-A0A4-AD9CF8B72EB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DA845AC3-86E7-46B4-AEF7-F1686C0A5BB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CFFD0451-3713-40B6-A80A-E17C0E11E8F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A07FC4C-EF23-4237-B9FC-A5D7B06B8F8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65EDF5F-4679-4411-B0BB-F27922654FA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50B28788-2E4A-4C92-A04F-C5E7B7597423}"/>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8E1F36F-23BF-4795-8781-7828FA95E816}"/>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31FE5770-E675-4C8A-BEF7-2B541E9E4B1D}"/>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76B53DD9-0D00-470C-B8B4-9439C7D1BE02}"/>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320182AE-6C7A-4744-B1FE-93C1BBA11BD4}"/>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11C0CA38-C7D9-4079-BF61-9C8F05320FFC}"/>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34A0A1A-C33D-4888-A49F-0C4BE0C6ED8E}"/>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5B778D1D-A3C0-45E3-A526-0787D04DCD8A}"/>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4326AA7F-0BFD-4E28-A680-D9EE243BC371}"/>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EDA017DB-2E9B-4F22-9BB8-588970B379CE}"/>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5381E3E0-E1BF-447B-9619-5746BF7B9C0F}"/>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FBB32FF-0E3F-4AD3-9405-BFC07F37EFBF}"/>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B89EF2CB-BD75-4DD1-A19C-7157A89DF1F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A11AB81B-6B2B-4BBC-BD96-0E740BED63BE}"/>
            </a:ext>
          </a:extLst>
        </xdr:cNvPr>
        <xdr:cNvCxnSpPr/>
      </xdr:nvCxnSpPr>
      <xdr:spPr>
        <a:xfrm flipV="1">
          <a:off x="4086225" y="932307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E682E033-37A6-4847-B8BB-2B91843EA98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BDAEA03C-0F65-4377-BD54-77C5F56740CC}"/>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0A350D9-C261-4D29-9D88-A03B243597D8}"/>
            </a:ext>
          </a:extLst>
        </xdr:cNvPr>
        <xdr:cNvSpPr txBox="1"/>
      </xdr:nvSpPr>
      <xdr:spPr>
        <a:xfrm>
          <a:off x="412496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268F58AB-812A-4720-B8AA-F3F667CC28EA}"/>
            </a:ext>
          </a:extLst>
        </xdr:cNvPr>
        <xdr:cNvCxnSpPr/>
      </xdr:nvCxnSpPr>
      <xdr:spPr>
        <a:xfrm>
          <a:off x="402082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C7E6D4E6-8432-45B4-993C-69B88D614856}"/>
            </a:ext>
          </a:extLst>
        </xdr:cNvPr>
        <xdr:cNvSpPr txBox="1"/>
      </xdr:nvSpPr>
      <xdr:spPr>
        <a:xfrm>
          <a:off x="412496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37618FFF-7712-4F10-8E3B-0B448EC2F31A}"/>
            </a:ext>
          </a:extLst>
        </xdr:cNvPr>
        <xdr:cNvSpPr/>
      </xdr:nvSpPr>
      <xdr:spPr>
        <a:xfrm>
          <a:off x="403606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DE20D29C-9CBF-49A3-BC71-E4DA219FF0BA}"/>
            </a:ext>
          </a:extLst>
        </xdr:cNvPr>
        <xdr:cNvSpPr/>
      </xdr:nvSpPr>
      <xdr:spPr>
        <a:xfrm>
          <a:off x="3312160" y="101276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A54D35FB-2954-47D9-8E47-36B0BCD1336E}"/>
            </a:ext>
          </a:extLst>
        </xdr:cNvPr>
        <xdr:cNvSpPr/>
      </xdr:nvSpPr>
      <xdr:spPr>
        <a:xfrm>
          <a:off x="25146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1A0A812C-7FFF-43E7-9532-75DE949D702F}"/>
            </a:ext>
          </a:extLst>
        </xdr:cNvPr>
        <xdr:cNvSpPr/>
      </xdr:nvSpPr>
      <xdr:spPr>
        <a:xfrm>
          <a:off x="17399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F1C793BA-D304-4544-AAF2-5862A7B8597C}"/>
            </a:ext>
          </a:extLst>
        </xdr:cNvPr>
        <xdr:cNvSpPr/>
      </xdr:nvSpPr>
      <xdr:spPr>
        <a:xfrm>
          <a:off x="965200" y="1004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A228CAC-28C8-41E5-8930-AC8527ADFDB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1DB5AC3-6EF6-45B0-9652-B2D93AB3360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531F8A6-403E-4808-A8DE-B34D2DFF7497}"/>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4F23A02-9927-4F29-9639-62AB87C5AC9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E148338-D08E-4BC7-8BF8-FE08FB21074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153035</xdr:rowOff>
    </xdr:from>
    <xdr:to>
      <xdr:col>24</xdr:col>
      <xdr:colOff>114300</xdr:colOff>
      <xdr:row>62</xdr:row>
      <xdr:rowOff>83185</xdr:rowOff>
    </xdr:to>
    <xdr:sp macro="" textlink="">
      <xdr:nvSpPr>
        <xdr:cNvPr id="187" name="楕円 186">
          <a:extLst>
            <a:ext uri="{FF2B5EF4-FFF2-40B4-BE49-F238E27FC236}">
              <a16:creationId xmlns:a16="http://schemas.microsoft.com/office/drawing/2014/main" id="{0F98F6E5-EBDC-4328-8930-EE74FC0D91EF}"/>
            </a:ext>
          </a:extLst>
        </xdr:cNvPr>
        <xdr:cNvSpPr/>
      </xdr:nvSpPr>
      <xdr:spPr>
        <a:xfrm>
          <a:off x="4036060" y="10379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131462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734D290-E622-4588-AD6D-C768A6FCF37F}"/>
            </a:ext>
          </a:extLst>
        </xdr:cNvPr>
        <xdr:cNvSpPr txBox="1"/>
      </xdr:nvSpPr>
      <xdr:spPr>
        <a:xfrm>
          <a:off x="4124960"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113030</xdr:rowOff>
    </xdr:from>
    <xdr:to>
      <xdr:col>20</xdr:col>
      <xdr:colOff>38100</xdr:colOff>
      <xdr:row>62</xdr:row>
      <xdr:rowOff>43180</xdr:rowOff>
    </xdr:to>
    <xdr:sp macro="" textlink="">
      <xdr:nvSpPr>
        <xdr:cNvPr id="189" name="楕円 188">
          <a:extLst>
            <a:ext uri="{FF2B5EF4-FFF2-40B4-BE49-F238E27FC236}">
              <a16:creationId xmlns:a16="http://schemas.microsoft.com/office/drawing/2014/main" id="{5DCD028E-7771-425D-BF92-48178CD731C4}"/>
            </a:ext>
          </a:extLst>
        </xdr:cNvPr>
        <xdr:cNvSpPr/>
      </xdr:nvSpPr>
      <xdr:spPr>
        <a:xfrm>
          <a:off x="3312160" y="10339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163830</xdr:rowOff>
    </xdr:from>
    <xdr:to>
      <xdr:col>24</xdr:col>
      <xdr:colOff>63500</xdr:colOff>
      <xdr:row>62</xdr:row>
      <xdr:rowOff>32385</xdr:rowOff>
    </xdr:to>
    <xdr:cxnSp macro="">
      <xdr:nvCxnSpPr>
        <xdr:cNvPr id="190" name="直線コネクタ 189">
          <a:extLst>
            <a:ext uri="{FF2B5EF4-FFF2-40B4-BE49-F238E27FC236}">
              <a16:creationId xmlns:a16="http://schemas.microsoft.com/office/drawing/2014/main" id="{D054EA96-0917-40A7-AC46-DB986B122090}"/>
            </a:ext>
          </a:extLst>
        </xdr:cNvPr>
        <xdr:cNvCxnSpPr/>
      </xdr:nvCxnSpPr>
      <xdr:spPr>
        <a:xfrm>
          <a:off x="3355340" y="1038987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124460</xdr:rowOff>
    </xdr:from>
    <xdr:to>
      <xdr:col>15</xdr:col>
      <xdr:colOff>101600</xdr:colOff>
      <xdr:row>61</xdr:row>
      <xdr:rowOff>54610</xdr:rowOff>
    </xdr:to>
    <xdr:sp macro="" textlink="">
      <xdr:nvSpPr>
        <xdr:cNvPr id="191" name="楕円 190">
          <a:extLst>
            <a:ext uri="{FF2B5EF4-FFF2-40B4-BE49-F238E27FC236}">
              <a16:creationId xmlns:a16="http://schemas.microsoft.com/office/drawing/2014/main" id="{3278D00B-388C-4D70-8CC4-7402ACFAD944}"/>
            </a:ext>
          </a:extLst>
        </xdr:cNvPr>
        <xdr:cNvSpPr/>
      </xdr:nvSpPr>
      <xdr:spPr>
        <a:xfrm>
          <a:off x="2514600" y="10182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3810</xdr:rowOff>
    </xdr:from>
    <xdr:to>
      <xdr:col>19</xdr:col>
      <xdr:colOff>177800</xdr:colOff>
      <xdr:row>61</xdr:row>
      <xdr:rowOff>163830</xdr:rowOff>
    </xdr:to>
    <xdr:cxnSp macro="">
      <xdr:nvCxnSpPr>
        <xdr:cNvPr id="192" name="直線コネクタ 191">
          <a:extLst>
            <a:ext uri="{FF2B5EF4-FFF2-40B4-BE49-F238E27FC236}">
              <a16:creationId xmlns:a16="http://schemas.microsoft.com/office/drawing/2014/main" id="{96F49E18-80DE-4850-AE3B-16CD9F4543D9}"/>
            </a:ext>
          </a:extLst>
        </xdr:cNvPr>
        <xdr:cNvCxnSpPr/>
      </xdr:nvCxnSpPr>
      <xdr:spPr>
        <a:xfrm>
          <a:off x="2565400" y="10229850"/>
          <a:ext cx="78994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31115</xdr:rowOff>
    </xdr:from>
    <xdr:to>
      <xdr:col>10</xdr:col>
      <xdr:colOff>165100</xdr:colOff>
      <xdr:row>61</xdr:row>
      <xdr:rowOff>132715</xdr:rowOff>
    </xdr:to>
    <xdr:sp macro="" textlink="">
      <xdr:nvSpPr>
        <xdr:cNvPr id="193" name="楕円 192">
          <a:extLst>
            <a:ext uri="{FF2B5EF4-FFF2-40B4-BE49-F238E27FC236}">
              <a16:creationId xmlns:a16="http://schemas.microsoft.com/office/drawing/2014/main" id="{635ABF28-2DC8-4BDD-8C64-5D32538CCAA3}"/>
            </a:ext>
          </a:extLst>
        </xdr:cNvPr>
        <xdr:cNvSpPr/>
      </xdr:nvSpPr>
      <xdr:spPr>
        <a:xfrm>
          <a:off x="17399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3810</xdr:rowOff>
    </xdr:from>
    <xdr:to>
      <xdr:col>15</xdr:col>
      <xdr:colOff>50800</xdr:colOff>
      <xdr:row>61</xdr:row>
      <xdr:rowOff>81915</xdr:rowOff>
    </xdr:to>
    <xdr:cxnSp macro="">
      <xdr:nvCxnSpPr>
        <xdr:cNvPr id="194" name="直線コネクタ 193">
          <a:extLst>
            <a:ext uri="{FF2B5EF4-FFF2-40B4-BE49-F238E27FC236}">
              <a16:creationId xmlns:a16="http://schemas.microsoft.com/office/drawing/2014/main" id="{65FDA705-E6E2-4CB5-91CE-2489CEFDB67D}"/>
            </a:ext>
          </a:extLst>
        </xdr:cNvPr>
        <xdr:cNvCxnSpPr/>
      </xdr:nvCxnSpPr>
      <xdr:spPr>
        <a:xfrm flipV="1">
          <a:off x="1790700" y="10229850"/>
          <a:ext cx="7747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160655</xdr:rowOff>
    </xdr:from>
    <xdr:to>
      <xdr:col>6</xdr:col>
      <xdr:colOff>38100</xdr:colOff>
      <xdr:row>61</xdr:row>
      <xdr:rowOff>90805</xdr:rowOff>
    </xdr:to>
    <xdr:sp macro="" textlink="">
      <xdr:nvSpPr>
        <xdr:cNvPr id="195" name="楕円 194">
          <a:extLst>
            <a:ext uri="{FF2B5EF4-FFF2-40B4-BE49-F238E27FC236}">
              <a16:creationId xmlns:a16="http://schemas.microsoft.com/office/drawing/2014/main" id="{53EC18D1-06E6-46EF-9DFB-EB0067DF29C1}"/>
            </a:ext>
          </a:extLst>
        </xdr:cNvPr>
        <xdr:cNvSpPr/>
      </xdr:nvSpPr>
      <xdr:spPr>
        <a:xfrm>
          <a:off x="965200" y="102190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40005</xdr:rowOff>
    </xdr:from>
    <xdr:to>
      <xdr:col>10</xdr:col>
      <xdr:colOff>114300</xdr:colOff>
      <xdr:row>61</xdr:row>
      <xdr:rowOff>81915</xdr:rowOff>
    </xdr:to>
    <xdr:cxnSp macro="">
      <xdr:nvCxnSpPr>
        <xdr:cNvPr id="196" name="直線コネクタ 195">
          <a:extLst>
            <a:ext uri="{FF2B5EF4-FFF2-40B4-BE49-F238E27FC236}">
              <a16:creationId xmlns:a16="http://schemas.microsoft.com/office/drawing/2014/main" id="{0663B9A0-1483-4DC1-ACAC-37EDCD2748A7}"/>
            </a:ext>
          </a:extLst>
        </xdr:cNvPr>
        <xdr:cNvCxnSpPr/>
      </xdr:nvCxnSpPr>
      <xdr:spPr>
        <a:xfrm>
          <a:off x="1008380" y="1026604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C3DD47D3-DD73-491E-AFA6-407AD7E9B60E}"/>
            </a:ext>
          </a:extLst>
        </xdr:cNvPr>
        <xdr:cNvSpPr txBox="1"/>
      </xdr:nvSpPr>
      <xdr:spPr>
        <a:xfrm>
          <a:off x="317056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F6D7E0EB-1BBC-4520-BFD3-7297612E25FE}"/>
            </a:ext>
          </a:extLst>
        </xdr:cNvPr>
        <xdr:cNvSpPr txBox="1"/>
      </xdr:nvSpPr>
      <xdr:spPr>
        <a:xfrm>
          <a:off x="238570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29E1C5C1-8D3E-4862-98DD-F7EEA868271C}"/>
            </a:ext>
          </a:extLst>
        </xdr:cNvPr>
        <xdr:cNvSpPr txBox="1"/>
      </xdr:nvSpPr>
      <xdr:spPr>
        <a:xfrm>
          <a:off x="161100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B3FEFAAA-50C5-4AA8-A978-8CCAD8FEE7F7}"/>
            </a:ext>
          </a:extLst>
        </xdr:cNvPr>
        <xdr:cNvSpPr txBox="1"/>
      </xdr:nvSpPr>
      <xdr:spPr>
        <a:xfrm>
          <a:off x="83630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34307</xdr:rowOff>
    </xdr:from>
    <xdr:ext cx="405111" cy="259045"/>
    <xdr:sp macro="" textlink="">
      <xdr:nvSpPr>
        <xdr:cNvPr id="201" name="n_1mainValue【体育館・プール】&#10;有形固定資産減価償却率">
          <a:extLst>
            <a:ext uri="{FF2B5EF4-FFF2-40B4-BE49-F238E27FC236}">
              <a16:creationId xmlns:a16="http://schemas.microsoft.com/office/drawing/2014/main" id="{51B3E792-AEE5-414D-A582-471EC668AD32}"/>
            </a:ext>
          </a:extLst>
        </xdr:cNvPr>
        <xdr:cNvSpPr txBox="1"/>
      </xdr:nvSpPr>
      <xdr:spPr>
        <a:xfrm>
          <a:off x="317056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45737</xdr:rowOff>
    </xdr:from>
    <xdr:ext cx="405111" cy="259045"/>
    <xdr:sp macro="" textlink="">
      <xdr:nvSpPr>
        <xdr:cNvPr id="202" name="n_2mainValue【体育館・プール】&#10;有形固定資産減価償却率">
          <a:extLst>
            <a:ext uri="{FF2B5EF4-FFF2-40B4-BE49-F238E27FC236}">
              <a16:creationId xmlns:a16="http://schemas.microsoft.com/office/drawing/2014/main" id="{25288B7B-3BDA-4FFD-A946-6A8A9889042F}"/>
            </a:ext>
          </a:extLst>
        </xdr:cNvPr>
        <xdr:cNvSpPr txBox="1"/>
      </xdr:nvSpPr>
      <xdr:spPr>
        <a:xfrm>
          <a:off x="238570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123842</xdr:rowOff>
    </xdr:from>
    <xdr:ext cx="405111" cy="259045"/>
    <xdr:sp macro="" textlink="">
      <xdr:nvSpPr>
        <xdr:cNvPr id="203" name="n_3mainValue【体育館・プール】&#10;有形固定資産減価償却率">
          <a:extLst>
            <a:ext uri="{FF2B5EF4-FFF2-40B4-BE49-F238E27FC236}">
              <a16:creationId xmlns:a16="http://schemas.microsoft.com/office/drawing/2014/main" id="{F4FF8CC5-B0F3-4BAB-969A-437E15168E30}"/>
            </a:ext>
          </a:extLst>
        </xdr:cNvPr>
        <xdr:cNvSpPr txBox="1"/>
      </xdr:nvSpPr>
      <xdr:spPr>
        <a:xfrm>
          <a:off x="161100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81932</xdr:rowOff>
    </xdr:from>
    <xdr:ext cx="405111" cy="259045"/>
    <xdr:sp macro="" textlink="">
      <xdr:nvSpPr>
        <xdr:cNvPr id="204" name="n_4mainValue【体育館・プール】&#10;有形固定資産減価償却率">
          <a:extLst>
            <a:ext uri="{FF2B5EF4-FFF2-40B4-BE49-F238E27FC236}">
              <a16:creationId xmlns:a16="http://schemas.microsoft.com/office/drawing/2014/main" id="{DC56841E-3C30-42E9-903F-A75AAA14E1D2}"/>
            </a:ext>
          </a:extLst>
        </xdr:cNvPr>
        <xdr:cNvSpPr txBox="1"/>
      </xdr:nvSpPr>
      <xdr:spPr>
        <a:xfrm>
          <a:off x="83630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90B30F5-C1A2-4595-B9B4-F6CF57ED6D3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2EF023B-7C15-480E-8B5C-CF4B7164904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E9650A8-4EE1-4BC5-9F0C-D119ED7626B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A003F21-5B11-426A-AADB-320728C654C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A341BB1-21FA-48E1-B823-BBB4EC964D5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AEC8E20-EEB9-4B2A-ACA8-B413042B67D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8A2FE1A-A7BB-4708-99D9-ED4A9C93AC1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1C5B736-7399-43D5-860B-2B3BD1EDEB8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A67CD51-D0F2-4854-8346-D370545833B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E0125A4-4AC0-434D-95B2-A39E1A1B4703}"/>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23AAB0B-9D9E-4809-91F8-00ECDAD327A5}"/>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22C02B38-1DB9-46E8-A1CE-79B1BED004E1}"/>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0748EAE-4C17-4BDE-A5C7-CA22906C508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B791DD6-6E0B-491C-90FA-D532E80CE797}"/>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346C4B8-45F0-4FF1-91D7-6B28CCE1D65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D515F37-E37F-4FB4-8F2F-7A303DE845BF}"/>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2E32F15-08E1-4926-9201-71916C5B76D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3F4954E3-9DFE-40BD-8FD9-4F1F75F0A595}"/>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0C967E4-A6A8-42A8-ABCC-E3F55331BE5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8A8BEFC-1CF4-44F5-BA37-D6AD2C4B7D11}"/>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38E19CE-4339-438C-A39F-458D95434EA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D1606A2-025E-4C5B-BD87-8EB582EA7C75}"/>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4AE89E78-D193-4780-A2B3-0D102A664D3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155F2430-5B68-430D-B1CB-14AA7B8DC54F}"/>
            </a:ext>
          </a:extLst>
        </xdr:cNvPr>
        <xdr:cNvCxnSpPr/>
      </xdr:nvCxnSpPr>
      <xdr:spPr>
        <a:xfrm flipV="1">
          <a:off x="9219565" y="9523095"/>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5371099C-4F91-467B-9923-3C063A163609}"/>
            </a:ext>
          </a:extLst>
        </xdr:cNvPr>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B69DAE8F-E58C-40EB-A662-4D2F34F08B90}"/>
            </a:ext>
          </a:extLst>
        </xdr:cNvPr>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BA1B129E-6027-4EBD-A76C-550CC1D9D2C1}"/>
            </a:ext>
          </a:extLst>
        </xdr:cNvPr>
        <xdr:cNvSpPr txBox="1"/>
      </xdr:nvSpPr>
      <xdr:spPr>
        <a:xfrm>
          <a:off x="9258300" y="930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CE630E2B-34EC-455C-AED0-B3404E7E4945}"/>
            </a:ext>
          </a:extLst>
        </xdr:cNvPr>
        <xdr:cNvCxnSpPr/>
      </xdr:nvCxnSpPr>
      <xdr:spPr>
        <a:xfrm>
          <a:off x="9154160" y="952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754542AD-35DC-4E3D-ACE5-2C63C5C92C6E}"/>
            </a:ext>
          </a:extLst>
        </xdr:cNvPr>
        <xdr:cNvSpPr txBox="1"/>
      </xdr:nvSpPr>
      <xdr:spPr>
        <a:xfrm>
          <a:off x="9258300" y="10574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D267622A-18D7-4813-9642-0C48B84B611D}"/>
            </a:ext>
          </a:extLst>
        </xdr:cNvPr>
        <xdr:cNvSpPr/>
      </xdr:nvSpPr>
      <xdr:spPr>
        <a:xfrm>
          <a:off x="9192260" y="105958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F515CA1D-B77E-4455-89AD-903171A367B3}"/>
            </a:ext>
          </a:extLst>
        </xdr:cNvPr>
        <xdr:cNvSpPr/>
      </xdr:nvSpPr>
      <xdr:spPr>
        <a:xfrm>
          <a:off x="8445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113471A7-AD12-4932-93C7-0814BA6E3D96}"/>
            </a:ext>
          </a:extLst>
        </xdr:cNvPr>
        <xdr:cNvSpPr/>
      </xdr:nvSpPr>
      <xdr:spPr>
        <a:xfrm>
          <a:off x="7670800" y="10605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71999BA9-247F-40EE-9CE7-975322BA76F0}"/>
            </a:ext>
          </a:extLst>
        </xdr:cNvPr>
        <xdr:cNvSpPr/>
      </xdr:nvSpPr>
      <xdr:spPr>
        <a:xfrm>
          <a:off x="6873240" y="1061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8DB97262-3E89-442B-9B7A-ACC5F1F8FC42}"/>
            </a:ext>
          </a:extLst>
        </xdr:cNvPr>
        <xdr:cNvSpPr/>
      </xdr:nvSpPr>
      <xdr:spPr>
        <a:xfrm>
          <a:off x="6098540" y="1062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85CC097-308C-45E9-92F1-C72F9ACED75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B4C450C-B918-49C4-8B5E-E86A5665395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BD8E309-AAF1-4CD9-8208-B1C83DFE6C6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8687FFB-B0D0-4F3D-A807-F38C50EB157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292374C-53EF-4448-8B85-14B11A9FC6E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17399</xdr:rowOff>
    </xdr:from>
    <xdr:to>
      <xdr:col>55</xdr:col>
      <xdr:colOff>50800</xdr:colOff>
      <xdr:row>63</xdr:row>
      <xdr:rowOff>118999</xdr:rowOff>
    </xdr:to>
    <xdr:sp macro="" textlink="">
      <xdr:nvSpPr>
        <xdr:cNvPr id="244" name="楕円 243">
          <a:extLst>
            <a:ext uri="{FF2B5EF4-FFF2-40B4-BE49-F238E27FC236}">
              <a16:creationId xmlns:a16="http://schemas.microsoft.com/office/drawing/2014/main" id="{870ECC46-556D-4ECD-AA12-524D4712CB41}"/>
            </a:ext>
          </a:extLst>
        </xdr:cNvPr>
        <xdr:cNvSpPr/>
      </xdr:nvSpPr>
      <xdr:spPr>
        <a:xfrm>
          <a:off x="9192260" y="105787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40276</xdr:rowOff>
    </xdr:from>
    <xdr:ext cx="469744" cy="259045"/>
    <xdr:sp macro="" textlink="">
      <xdr:nvSpPr>
        <xdr:cNvPr id="245" name="【体育館・プール】&#10;一人当たり面積該当値テキスト">
          <a:extLst>
            <a:ext uri="{FF2B5EF4-FFF2-40B4-BE49-F238E27FC236}">
              <a16:creationId xmlns:a16="http://schemas.microsoft.com/office/drawing/2014/main" id="{C3A8250F-721F-4643-B7B3-8B9016ECB2F6}"/>
            </a:ext>
          </a:extLst>
        </xdr:cNvPr>
        <xdr:cNvSpPr txBox="1"/>
      </xdr:nvSpPr>
      <xdr:spPr>
        <a:xfrm>
          <a:off x="9258300" y="1043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22733</xdr:rowOff>
    </xdr:from>
    <xdr:to>
      <xdr:col>50</xdr:col>
      <xdr:colOff>165100</xdr:colOff>
      <xdr:row>63</xdr:row>
      <xdr:rowOff>124333</xdr:rowOff>
    </xdr:to>
    <xdr:sp macro="" textlink="">
      <xdr:nvSpPr>
        <xdr:cNvPr id="246" name="楕円 245">
          <a:extLst>
            <a:ext uri="{FF2B5EF4-FFF2-40B4-BE49-F238E27FC236}">
              <a16:creationId xmlns:a16="http://schemas.microsoft.com/office/drawing/2014/main" id="{868D8FF6-5322-478C-9ED6-EBC16A03A70D}"/>
            </a:ext>
          </a:extLst>
        </xdr:cNvPr>
        <xdr:cNvSpPr/>
      </xdr:nvSpPr>
      <xdr:spPr>
        <a:xfrm>
          <a:off x="8445500" y="1058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68199</xdr:rowOff>
    </xdr:from>
    <xdr:to>
      <xdr:col>55</xdr:col>
      <xdr:colOff>0</xdr:colOff>
      <xdr:row>63</xdr:row>
      <xdr:rowOff>73533</xdr:rowOff>
    </xdr:to>
    <xdr:cxnSp macro="">
      <xdr:nvCxnSpPr>
        <xdr:cNvPr id="247" name="直線コネクタ 246">
          <a:extLst>
            <a:ext uri="{FF2B5EF4-FFF2-40B4-BE49-F238E27FC236}">
              <a16:creationId xmlns:a16="http://schemas.microsoft.com/office/drawing/2014/main" id="{5007028D-2746-4D8E-BBEB-64B7F427E26C}"/>
            </a:ext>
          </a:extLst>
        </xdr:cNvPr>
        <xdr:cNvCxnSpPr/>
      </xdr:nvCxnSpPr>
      <xdr:spPr>
        <a:xfrm flipV="1">
          <a:off x="8496300" y="10629519"/>
          <a:ext cx="7239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29591</xdr:rowOff>
    </xdr:from>
    <xdr:to>
      <xdr:col>46</xdr:col>
      <xdr:colOff>38100</xdr:colOff>
      <xdr:row>63</xdr:row>
      <xdr:rowOff>131191</xdr:rowOff>
    </xdr:to>
    <xdr:sp macro="" textlink="">
      <xdr:nvSpPr>
        <xdr:cNvPr id="248" name="楕円 247">
          <a:extLst>
            <a:ext uri="{FF2B5EF4-FFF2-40B4-BE49-F238E27FC236}">
              <a16:creationId xmlns:a16="http://schemas.microsoft.com/office/drawing/2014/main" id="{8633D38E-12E3-4A46-AE27-2E067D9B42D3}"/>
            </a:ext>
          </a:extLst>
        </xdr:cNvPr>
        <xdr:cNvSpPr/>
      </xdr:nvSpPr>
      <xdr:spPr>
        <a:xfrm>
          <a:off x="7670800" y="105909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73533</xdr:rowOff>
    </xdr:from>
    <xdr:to>
      <xdr:col>50</xdr:col>
      <xdr:colOff>114300</xdr:colOff>
      <xdr:row>63</xdr:row>
      <xdr:rowOff>80391</xdr:rowOff>
    </xdr:to>
    <xdr:cxnSp macro="">
      <xdr:nvCxnSpPr>
        <xdr:cNvPr id="249" name="直線コネクタ 248">
          <a:extLst>
            <a:ext uri="{FF2B5EF4-FFF2-40B4-BE49-F238E27FC236}">
              <a16:creationId xmlns:a16="http://schemas.microsoft.com/office/drawing/2014/main" id="{83C615D1-14C1-4D8B-BF96-77A7A2CB253A}"/>
            </a:ext>
          </a:extLst>
        </xdr:cNvPr>
        <xdr:cNvCxnSpPr/>
      </xdr:nvCxnSpPr>
      <xdr:spPr>
        <a:xfrm flipV="1">
          <a:off x="7713980" y="10634853"/>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27686</xdr:rowOff>
    </xdr:from>
    <xdr:to>
      <xdr:col>41</xdr:col>
      <xdr:colOff>101600</xdr:colOff>
      <xdr:row>63</xdr:row>
      <xdr:rowOff>129286</xdr:rowOff>
    </xdr:to>
    <xdr:sp macro="" textlink="">
      <xdr:nvSpPr>
        <xdr:cNvPr id="250" name="楕円 249">
          <a:extLst>
            <a:ext uri="{FF2B5EF4-FFF2-40B4-BE49-F238E27FC236}">
              <a16:creationId xmlns:a16="http://schemas.microsoft.com/office/drawing/2014/main" id="{EB2BC516-637F-4AF6-938A-53E62F3A7189}"/>
            </a:ext>
          </a:extLst>
        </xdr:cNvPr>
        <xdr:cNvSpPr/>
      </xdr:nvSpPr>
      <xdr:spPr>
        <a:xfrm>
          <a:off x="6873240" y="1058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78486</xdr:rowOff>
    </xdr:from>
    <xdr:to>
      <xdr:col>45</xdr:col>
      <xdr:colOff>177800</xdr:colOff>
      <xdr:row>63</xdr:row>
      <xdr:rowOff>80391</xdr:rowOff>
    </xdr:to>
    <xdr:cxnSp macro="">
      <xdr:nvCxnSpPr>
        <xdr:cNvPr id="251" name="直線コネクタ 250">
          <a:extLst>
            <a:ext uri="{FF2B5EF4-FFF2-40B4-BE49-F238E27FC236}">
              <a16:creationId xmlns:a16="http://schemas.microsoft.com/office/drawing/2014/main" id="{0F84915F-2F08-47D3-A9E3-B20D277F277D}"/>
            </a:ext>
          </a:extLst>
        </xdr:cNvPr>
        <xdr:cNvCxnSpPr/>
      </xdr:nvCxnSpPr>
      <xdr:spPr>
        <a:xfrm>
          <a:off x="6924040" y="10639806"/>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31877</xdr:rowOff>
    </xdr:from>
    <xdr:to>
      <xdr:col>36</xdr:col>
      <xdr:colOff>165100</xdr:colOff>
      <xdr:row>63</xdr:row>
      <xdr:rowOff>133477</xdr:rowOff>
    </xdr:to>
    <xdr:sp macro="" textlink="">
      <xdr:nvSpPr>
        <xdr:cNvPr id="252" name="楕円 251">
          <a:extLst>
            <a:ext uri="{FF2B5EF4-FFF2-40B4-BE49-F238E27FC236}">
              <a16:creationId xmlns:a16="http://schemas.microsoft.com/office/drawing/2014/main" id="{A6516D94-ABE8-4B80-ACA3-1BF40DAC0444}"/>
            </a:ext>
          </a:extLst>
        </xdr:cNvPr>
        <xdr:cNvSpPr/>
      </xdr:nvSpPr>
      <xdr:spPr>
        <a:xfrm>
          <a:off x="6098540" y="105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78486</xdr:rowOff>
    </xdr:from>
    <xdr:to>
      <xdr:col>41</xdr:col>
      <xdr:colOff>50800</xdr:colOff>
      <xdr:row>63</xdr:row>
      <xdr:rowOff>82677</xdr:rowOff>
    </xdr:to>
    <xdr:cxnSp macro="">
      <xdr:nvCxnSpPr>
        <xdr:cNvPr id="253" name="直線コネクタ 252">
          <a:extLst>
            <a:ext uri="{FF2B5EF4-FFF2-40B4-BE49-F238E27FC236}">
              <a16:creationId xmlns:a16="http://schemas.microsoft.com/office/drawing/2014/main" id="{8DE969B2-0C3C-4AB7-BF76-F8E21966FC37}"/>
            </a:ext>
          </a:extLst>
        </xdr:cNvPr>
        <xdr:cNvCxnSpPr/>
      </xdr:nvCxnSpPr>
      <xdr:spPr>
        <a:xfrm flipV="1">
          <a:off x="6149340" y="10639806"/>
          <a:ext cx="7747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692AEAE1-A344-4DB4-968A-4C7D1E977CEE}"/>
            </a:ext>
          </a:extLst>
        </xdr:cNvPr>
        <xdr:cNvSpPr txBox="1"/>
      </xdr:nvSpPr>
      <xdr:spPr>
        <a:xfrm>
          <a:off x="827158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0D448077-EFD9-4AB0-AEFD-098C51A20D43}"/>
            </a:ext>
          </a:extLst>
        </xdr:cNvPr>
        <xdr:cNvSpPr txBox="1"/>
      </xdr:nvSpPr>
      <xdr:spPr>
        <a:xfrm>
          <a:off x="7509587" y="1069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827634E3-060F-41BB-AA18-8C51520A6466}"/>
            </a:ext>
          </a:extLst>
        </xdr:cNvPr>
        <xdr:cNvSpPr txBox="1"/>
      </xdr:nvSpPr>
      <xdr:spPr>
        <a:xfrm>
          <a:off x="6712027" y="1070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B552B1A4-3D80-480B-9841-3136EF1988CE}"/>
            </a:ext>
          </a:extLst>
        </xdr:cNvPr>
        <xdr:cNvSpPr txBox="1"/>
      </xdr:nvSpPr>
      <xdr:spPr>
        <a:xfrm>
          <a:off x="5937327" y="107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140860</xdr:rowOff>
    </xdr:from>
    <xdr:ext cx="469744" cy="259045"/>
    <xdr:sp macro="" textlink="">
      <xdr:nvSpPr>
        <xdr:cNvPr id="258" name="n_1mainValue【体育館・プール】&#10;一人当たり面積">
          <a:extLst>
            <a:ext uri="{FF2B5EF4-FFF2-40B4-BE49-F238E27FC236}">
              <a16:creationId xmlns:a16="http://schemas.microsoft.com/office/drawing/2014/main" id="{2EDCA297-48F7-42DD-8328-3DCA0AC1B534}"/>
            </a:ext>
          </a:extLst>
        </xdr:cNvPr>
        <xdr:cNvSpPr txBox="1"/>
      </xdr:nvSpPr>
      <xdr:spPr>
        <a:xfrm>
          <a:off x="8271587" y="1036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147718</xdr:rowOff>
    </xdr:from>
    <xdr:ext cx="469744" cy="259045"/>
    <xdr:sp macro="" textlink="">
      <xdr:nvSpPr>
        <xdr:cNvPr id="259" name="n_2mainValue【体育館・プール】&#10;一人当たり面積">
          <a:extLst>
            <a:ext uri="{FF2B5EF4-FFF2-40B4-BE49-F238E27FC236}">
              <a16:creationId xmlns:a16="http://schemas.microsoft.com/office/drawing/2014/main" id="{50D98AB3-BB18-4039-8B1E-027D61313B4F}"/>
            </a:ext>
          </a:extLst>
        </xdr:cNvPr>
        <xdr:cNvSpPr txBox="1"/>
      </xdr:nvSpPr>
      <xdr:spPr>
        <a:xfrm>
          <a:off x="7509587" y="1037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145813</xdr:rowOff>
    </xdr:from>
    <xdr:ext cx="469744" cy="259045"/>
    <xdr:sp macro="" textlink="">
      <xdr:nvSpPr>
        <xdr:cNvPr id="260" name="n_3mainValue【体育館・プール】&#10;一人当たり面積">
          <a:extLst>
            <a:ext uri="{FF2B5EF4-FFF2-40B4-BE49-F238E27FC236}">
              <a16:creationId xmlns:a16="http://schemas.microsoft.com/office/drawing/2014/main" id="{D3D060E2-3C51-43C3-8C07-E25A8C04C978}"/>
            </a:ext>
          </a:extLst>
        </xdr:cNvPr>
        <xdr:cNvSpPr txBox="1"/>
      </xdr:nvSpPr>
      <xdr:spPr>
        <a:xfrm>
          <a:off x="6712027" y="1037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150004</xdr:rowOff>
    </xdr:from>
    <xdr:ext cx="469744" cy="259045"/>
    <xdr:sp macro="" textlink="">
      <xdr:nvSpPr>
        <xdr:cNvPr id="261" name="n_4mainValue【体育館・プール】&#10;一人当たり面積">
          <a:extLst>
            <a:ext uri="{FF2B5EF4-FFF2-40B4-BE49-F238E27FC236}">
              <a16:creationId xmlns:a16="http://schemas.microsoft.com/office/drawing/2014/main" id="{276850EF-226A-45B6-BEC4-77F8D6F6F33B}"/>
            </a:ext>
          </a:extLst>
        </xdr:cNvPr>
        <xdr:cNvSpPr txBox="1"/>
      </xdr:nvSpPr>
      <xdr:spPr>
        <a:xfrm>
          <a:off x="5937327" y="1037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FB3D540-7A95-42A8-87CD-4C8D81A0278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BFFA73D-4BE9-4A64-B33A-713F094A5AF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5C0AE63-8302-4D78-9C93-A3ABD72D708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5B99DBC-C10D-416E-9402-5DEB5091DF5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043711F-8169-49B8-A140-A334C2D2063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72CC10C-466E-45FE-9EB1-BF4171E8101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74E33DF-700D-4693-8682-00617730A30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372CE24-51C4-421F-9697-D277BF480DC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5C7793B-56DF-4CAA-B95F-F207149EBB9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495DECD-AE2D-459D-A43C-3B3516E8943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D318FE1-9D81-43C4-8090-674674DF2967}"/>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504C3495-0BE0-4BAD-B936-FAE0DAA38448}"/>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9A65D68D-222F-498A-A79D-0A57A5B9AF4A}"/>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86FDD917-D98B-4D1F-B2AB-C09C56374E15}"/>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AD2DDFC7-2F95-418F-826B-7682D7CCC55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28A70EE1-1A42-4168-B270-38B999401762}"/>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8B069875-AAF6-4090-BD81-2A3AB343AF74}"/>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CE607A84-21E1-404F-840C-9D596DAFD6BA}"/>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604161CA-BE7D-4E3C-9DF9-BE0C8DC46A83}"/>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6BC206D0-37F8-4EA2-8AE8-D161C8732122}"/>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59E470CD-8964-47E5-B022-4AB73BEBFAD7}"/>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2005CAD1-CABE-4431-A06B-C32105CC573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17CBB7AB-8921-4545-92AA-650784486B14}"/>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83BC883B-85F8-4E45-80C5-F2091391073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2A786C7F-657E-4121-A7F8-BAF93A091D18}"/>
            </a:ext>
          </a:extLst>
        </xdr:cNvPr>
        <xdr:cNvCxnSpPr/>
      </xdr:nvCxnSpPr>
      <xdr:spPr>
        <a:xfrm flipV="1">
          <a:off x="4086225" y="1296733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47D400F-1185-476C-A621-387EC8E275C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5EE4C4E4-DB88-4CE4-BB97-C9A8AF9AD378}"/>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CF715BA4-978F-4E47-A982-2CFF107CAF6E}"/>
            </a:ext>
          </a:extLst>
        </xdr:cNvPr>
        <xdr:cNvSpPr txBox="1"/>
      </xdr:nvSpPr>
      <xdr:spPr>
        <a:xfrm>
          <a:off x="4124960" y="1274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5B5769EC-DE9F-4A63-B74D-317353B57D08}"/>
            </a:ext>
          </a:extLst>
        </xdr:cNvPr>
        <xdr:cNvCxnSpPr/>
      </xdr:nvCxnSpPr>
      <xdr:spPr>
        <a:xfrm>
          <a:off x="4020820" y="12967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EB2F11E0-FD9F-4104-9E16-DDCFDE54B6FF}"/>
            </a:ext>
          </a:extLst>
        </xdr:cNvPr>
        <xdr:cNvSpPr txBox="1"/>
      </xdr:nvSpPr>
      <xdr:spPr>
        <a:xfrm>
          <a:off x="4124960" y="137122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687B01D8-47B6-49BB-934A-8D46C74339E0}"/>
            </a:ext>
          </a:extLst>
        </xdr:cNvPr>
        <xdr:cNvSpPr/>
      </xdr:nvSpPr>
      <xdr:spPr>
        <a:xfrm>
          <a:off x="403606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35FF1CA3-8977-41A9-A998-16CBA1473320}"/>
            </a:ext>
          </a:extLst>
        </xdr:cNvPr>
        <xdr:cNvSpPr/>
      </xdr:nvSpPr>
      <xdr:spPr>
        <a:xfrm>
          <a:off x="3312160" y="137090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369B1ED6-B9DD-4ABF-9AAD-9AF4B7A8D2F2}"/>
            </a:ext>
          </a:extLst>
        </xdr:cNvPr>
        <xdr:cNvSpPr/>
      </xdr:nvSpPr>
      <xdr:spPr>
        <a:xfrm>
          <a:off x="25146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88DBFDB1-1A48-4A68-ACBB-4A933800A49F}"/>
            </a:ext>
          </a:extLst>
        </xdr:cNvPr>
        <xdr:cNvSpPr/>
      </xdr:nvSpPr>
      <xdr:spPr>
        <a:xfrm>
          <a:off x="173990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95892423-062D-45FE-B2E0-B56B03C9E5EF}"/>
            </a:ext>
          </a:extLst>
        </xdr:cNvPr>
        <xdr:cNvSpPr/>
      </xdr:nvSpPr>
      <xdr:spPr>
        <a:xfrm>
          <a:off x="96520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C7F4957-C730-4673-A9A6-F202107D182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86F2A1C-7869-4A44-842A-241712F8205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341FD11-C707-4842-98A6-0611C2C483A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BA7B05C-892F-4BAC-8A6E-B6EE186C1DCA}"/>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D7383CE-DE10-4291-9B74-E112AD759BD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61595</xdr:rowOff>
    </xdr:from>
    <xdr:to>
      <xdr:col>24</xdr:col>
      <xdr:colOff>114300</xdr:colOff>
      <xdr:row>81</xdr:row>
      <xdr:rowOff>163195</xdr:rowOff>
    </xdr:to>
    <xdr:sp macro="" textlink="">
      <xdr:nvSpPr>
        <xdr:cNvPr id="302" name="楕円 301">
          <a:extLst>
            <a:ext uri="{FF2B5EF4-FFF2-40B4-BE49-F238E27FC236}">
              <a16:creationId xmlns:a16="http://schemas.microsoft.com/office/drawing/2014/main" id="{4CD4052B-E2D5-48F5-9582-D2B66D643EE2}"/>
            </a:ext>
          </a:extLst>
        </xdr:cNvPr>
        <xdr:cNvSpPr/>
      </xdr:nvSpPr>
      <xdr:spPr>
        <a:xfrm>
          <a:off x="4036060" y="1364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84472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1CBBD696-20FA-45A5-A23C-C231CA9625C4}"/>
            </a:ext>
          </a:extLst>
        </xdr:cNvPr>
        <xdr:cNvSpPr txBox="1"/>
      </xdr:nvSpPr>
      <xdr:spPr>
        <a:xfrm>
          <a:off x="4124960"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19686</xdr:rowOff>
    </xdr:from>
    <xdr:to>
      <xdr:col>20</xdr:col>
      <xdr:colOff>38100</xdr:colOff>
      <xdr:row>81</xdr:row>
      <xdr:rowOff>121286</xdr:rowOff>
    </xdr:to>
    <xdr:sp macro="" textlink="">
      <xdr:nvSpPr>
        <xdr:cNvPr id="304" name="楕円 303">
          <a:extLst>
            <a:ext uri="{FF2B5EF4-FFF2-40B4-BE49-F238E27FC236}">
              <a16:creationId xmlns:a16="http://schemas.microsoft.com/office/drawing/2014/main" id="{34FE1D3C-4F1F-42B3-BC84-E2503CA2F887}"/>
            </a:ext>
          </a:extLst>
        </xdr:cNvPr>
        <xdr:cNvSpPr/>
      </xdr:nvSpPr>
      <xdr:spPr>
        <a:xfrm>
          <a:off x="3312160" y="135985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70486</xdr:rowOff>
    </xdr:from>
    <xdr:to>
      <xdr:col>24</xdr:col>
      <xdr:colOff>63500</xdr:colOff>
      <xdr:row>81</xdr:row>
      <xdr:rowOff>112395</xdr:rowOff>
    </xdr:to>
    <xdr:cxnSp macro="">
      <xdr:nvCxnSpPr>
        <xdr:cNvPr id="305" name="直線コネクタ 304">
          <a:extLst>
            <a:ext uri="{FF2B5EF4-FFF2-40B4-BE49-F238E27FC236}">
              <a16:creationId xmlns:a16="http://schemas.microsoft.com/office/drawing/2014/main" id="{4B3D3F4E-A6D8-45E4-BE82-EE1EF15D49F4}"/>
            </a:ext>
          </a:extLst>
        </xdr:cNvPr>
        <xdr:cNvCxnSpPr/>
      </xdr:nvCxnSpPr>
      <xdr:spPr>
        <a:xfrm>
          <a:off x="3355340" y="13649326"/>
          <a:ext cx="7315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149225</xdr:rowOff>
    </xdr:from>
    <xdr:to>
      <xdr:col>15</xdr:col>
      <xdr:colOff>101600</xdr:colOff>
      <xdr:row>81</xdr:row>
      <xdr:rowOff>79375</xdr:rowOff>
    </xdr:to>
    <xdr:sp macro="" textlink="">
      <xdr:nvSpPr>
        <xdr:cNvPr id="306" name="楕円 305">
          <a:extLst>
            <a:ext uri="{FF2B5EF4-FFF2-40B4-BE49-F238E27FC236}">
              <a16:creationId xmlns:a16="http://schemas.microsoft.com/office/drawing/2014/main" id="{4A81F60A-DBC6-4E12-8699-FFE949E54F17}"/>
            </a:ext>
          </a:extLst>
        </xdr:cNvPr>
        <xdr:cNvSpPr/>
      </xdr:nvSpPr>
      <xdr:spPr>
        <a:xfrm>
          <a:off x="2514600" y="13560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28575</xdr:rowOff>
    </xdr:from>
    <xdr:to>
      <xdr:col>19</xdr:col>
      <xdr:colOff>177800</xdr:colOff>
      <xdr:row>81</xdr:row>
      <xdr:rowOff>70486</xdr:rowOff>
    </xdr:to>
    <xdr:cxnSp macro="">
      <xdr:nvCxnSpPr>
        <xdr:cNvPr id="307" name="直線コネクタ 306">
          <a:extLst>
            <a:ext uri="{FF2B5EF4-FFF2-40B4-BE49-F238E27FC236}">
              <a16:creationId xmlns:a16="http://schemas.microsoft.com/office/drawing/2014/main" id="{37B03782-F391-415A-8416-81C71A0B38DD}"/>
            </a:ext>
          </a:extLst>
        </xdr:cNvPr>
        <xdr:cNvCxnSpPr/>
      </xdr:nvCxnSpPr>
      <xdr:spPr>
        <a:xfrm>
          <a:off x="2565400" y="13607415"/>
          <a:ext cx="78994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107314</xdr:rowOff>
    </xdr:from>
    <xdr:to>
      <xdr:col>10</xdr:col>
      <xdr:colOff>165100</xdr:colOff>
      <xdr:row>81</xdr:row>
      <xdr:rowOff>37464</xdr:rowOff>
    </xdr:to>
    <xdr:sp macro="" textlink="">
      <xdr:nvSpPr>
        <xdr:cNvPr id="308" name="楕円 307">
          <a:extLst>
            <a:ext uri="{FF2B5EF4-FFF2-40B4-BE49-F238E27FC236}">
              <a16:creationId xmlns:a16="http://schemas.microsoft.com/office/drawing/2014/main" id="{7E751CB0-19A5-4ED8-9348-6DAC5FBE1F21}"/>
            </a:ext>
          </a:extLst>
        </xdr:cNvPr>
        <xdr:cNvSpPr/>
      </xdr:nvSpPr>
      <xdr:spPr>
        <a:xfrm>
          <a:off x="1739900" y="13518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158114</xdr:rowOff>
    </xdr:from>
    <xdr:to>
      <xdr:col>15</xdr:col>
      <xdr:colOff>50800</xdr:colOff>
      <xdr:row>81</xdr:row>
      <xdr:rowOff>28575</xdr:rowOff>
    </xdr:to>
    <xdr:cxnSp macro="">
      <xdr:nvCxnSpPr>
        <xdr:cNvPr id="309" name="直線コネクタ 308">
          <a:extLst>
            <a:ext uri="{FF2B5EF4-FFF2-40B4-BE49-F238E27FC236}">
              <a16:creationId xmlns:a16="http://schemas.microsoft.com/office/drawing/2014/main" id="{1212E85E-D21F-4E7D-81E7-A3DFB817D6D3}"/>
            </a:ext>
          </a:extLst>
        </xdr:cNvPr>
        <xdr:cNvCxnSpPr/>
      </xdr:nvCxnSpPr>
      <xdr:spPr>
        <a:xfrm>
          <a:off x="1790700" y="13569314"/>
          <a:ext cx="7747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63500</xdr:rowOff>
    </xdr:from>
    <xdr:to>
      <xdr:col>6</xdr:col>
      <xdr:colOff>38100</xdr:colOff>
      <xdr:row>80</xdr:row>
      <xdr:rowOff>165100</xdr:rowOff>
    </xdr:to>
    <xdr:sp macro="" textlink="">
      <xdr:nvSpPr>
        <xdr:cNvPr id="310" name="楕円 309">
          <a:extLst>
            <a:ext uri="{FF2B5EF4-FFF2-40B4-BE49-F238E27FC236}">
              <a16:creationId xmlns:a16="http://schemas.microsoft.com/office/drawing/2014/main" id="{EC6C40D9-A5CD-46F0-A295-D96935D995BE}"/>
            </a:ext>
          </a:extLst>
        </xdr:cNvPr>
        <xdr:cNvSpPr/>
      </xdr:nvSpPr>
      <xdr:spPr>
        <a:xfrm>
          <a:off x="965200" y="13474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114300</xdr:rowOff>
    </xdr:from>
    <xdr:to>
      <xdr:col>10</xdr:col>
      <xdr:colOff>114300</xdr:colOff>
      <xdr:row>80</xdr:row>
      <xdr:rowOff>158114</xdr:rowOff>
    </xdr:to>
    <xdr:cxnSp macro="">
      <xdr:nvCxnSpPr>
        <xdr:cNvPr id="311" name="直線コネクタ 310">
          <a:extLst>
            <a:ext uri="{FF2B5EF4-FFF2-40B4-BE49-F238E27FC236}">
              <a16:creationId xmlns:a16="http://schemas.microsoft.com/office/drawing/2014/main" id="{AC5E72F1-8D57-422A-BA89-3BD6483091AD}"/>
            </a:ext>
          </a:extLst>
        </xdr:cNvPr>
        <xdr:cNvCxnSpPr/>
      </xdr:nvCxnSpPr>
      <xdr:spPr>
        <a:xfrm>
          <a:off x="1008380" y="13525500"/>
          <a:ext cx="78232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5233151F-66A6-4579-9931-F9788864B93A}"/>
            </a:ext>
          </a:extLst>
        </xdr:cNvPr>
        <xdr:cNvSpPr txBox="1"/>
      </xdr:nvSpPr>
      <xdr:spPr>
        <a:xfrm>
          <a:off x="3170564" y="1379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9DE7D25D-F57A-4E49-94AF-033CE265FE6E}"/>
            </a:ext>
          </a:extLst>
        </xdr:cNvPr>
        <xdr:cNvSpPr txBox="1"/>
      </xdr:nvSpPr>
      <xdr:spPr>
        <a:xfrm>
          <a:off x="238570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7DFD7F20-17FF-4E0C-9A61-ABF3C7F46FFA}"/>
            </a:ext>
          </a:extLst>
        </xdr:cNvPr>
        <xdr:cNvSpPr txBox="1"/>
      </xdr:nvSpPr>
      <xdr:spPr>
        <a:xfrm>
          <a:off x="1611004" y="1373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A317814E-8A60-4F66-B81C-85DB706D90AC}"/>
            </a:ext>
          </a:extLst>
        </xdr:cNvPr>
        <xdr:cNvSpPr txBox="1"/>
      </xdr:nvSpPr>
      <xdr:spPr>
        <a:xfrm>
          <a:off x="836304" y="1376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137813</xdr:rowOff>
    </xdr:from>
    <xdr:ext cx="405111" cy="259045"/>
    <xdr:sp macro="" textlink="">
      <xdr:nvSpPr>
        <xdr:cNvPr id="316" name="n_1mainValue【福祉施設】&#10;有形固定資産減価償却率">
          <a:extLst>
            <a:ext uri="{FF2B5EF4-FFF2-40B4-BE49-F238E27FC236}">
              <a16:creationId xmlns:a16="http://schemas.microsoft.com/office/drawing/2014/main" id="{DDD8715F-EA91-4B19-82EF-90847B90FD36}"/>
            </a:ext>
          </a:extLst>
        </xdr:cNvPr>
        <xdr:cNvSpPr txBox="1"/>
      </xdr:nvSpPr>
      <xdr:spPr>
        <a:xfrm>
          <a:off x="3170564" y="1338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95902</xdr:rowOff>
    </xdr:from>
    <xdr:ext cx="405111" cy="259045"/>
    <xdr:sp macro="" textlink="">
      <xdr:nvSpPr>
        <xdr:cNvPr id="317" name="n_2mainValue【福祉施設】&#10;有形固定資産減価償却率">
          <a:extLst>
            <a:ext uri="{FF2B5EF4-FFF2-40B4-BE49-F238E27FC236}">
              <a16:creationId xmlns:a16="http://schemas.microsoft.com/office/drawing/2014/main" id="{12195456-38E2-4A45-B9BC-F145081E3053}"/>
            </a:ext>
          </a:extLst>
        </xdr:cNvPr>
        <xdr:cNvSpPr txBox="1"/>
      </xdr:nvSpPr>
      <xdr:spPr>
        <a:xfrm>
          <a:off x="2385704" y="133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53991</xdr:rowOff>
    </xdr:from>
    <xdr:ext cx="405111" cy="259045"/>
    <xdr:sp macro="" textlink="">
      <xdr:nvSpPr>
        <xdr:cNvPr id="318" name="n_3mainValue【福祉施設】&#10;有形固定資産減価償却率">
          <a:extLst>
            <a:ext uri="{FF2B5EF4-FFF2-40B4-BE49-F238E27FC236}">
              <a16:creationId xmlns:a16="http://schemas.microsoft.com/office/drawing/2014/main" id="{BA2C08A7-7448-479F-A362-63374D3201F6}"/>
            </a:ext>
          </a:extLst>
        </xdr:cNvPr>
        <xdr:cNvSpPr txBox="1"/>
      </xdr:nvSpPr>
      <xdr:spPr>
        <a:xfrm>
          <a:off x="1611004" y="1329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10177</xdr:rowOff>
    </xdr:from>
    <xdr:ext cx="405111" cy="259045"/>
    <xdr:sp macro="" textlink="">
      <xdr:nvSpPr>
        <xdr:cNvPr id="319" name="n_4mainValue【福祉施設】&#10;有形固定資産減価償却率">
          <a:extLst>
            <a:ext uri="{FF2B5EF4-FFF2-40B4-BE49-F238E27FC236}">
              <a16:creationId xmlns:a16="http://schemas.microsoft.com/office/drawing/2014/main" id="{BAADA2C4-AB30-498C-846A-B1098DA37530}"/>
            </a:ext>
          </a:extLst>
        </xdr:cNvPr>
        <xdr:cNvSpPr txBox="1"/>
      </xdr:nvSpPr>
      <xdr:spPr>
        <a:xfrm>
          <a:off x="836304" y="1325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07178F5-7F52-4C3A-BE5D-134E11DA2DF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83C24310-69D5-4D0A-B3BC-8B9E1D38EFA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7501416-7986-4F0F-9CE2-77790653FDB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3B90496-93D2-4B11-A47F-5F2857463DB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7885BD9-DE42-4FC0-82E1-9A9C4136241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2A69D201-9DD1-4A39-BE14-6E458964E3B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4286B4A-7631-4A22-91EA-734DF42274D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EABE170-D0C8-49DF-97CE-C19B6BD494F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B8098F35-E867-4367-AEE3-6F1C7CBF0F1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020EAFC-BB0D-4BB7-B760-6DC27B4D430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431155F5-C1ED-4D9A-8D30-D8619BADC34D}"/>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77138FEA-5F7C-4B4C-B397-70B283C885D6}"/>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218D5465-D014-4AC7-B623-586D6A538EBD}"/>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6FED45B-5692-417E-8DCE-8724A2C86F1E}"/>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12801350-1880-4356-8BFA-CD92F0832966}"/>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4BB48385-1531-454C-A958-356FA980F828}"/>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13438EC1-118E-44E4-A135-5A2A59A64BE8}"/>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18B9821F-CE93-45F0-BDC8-C2D25FC7412C}"/>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A6C94F7A-E421-4E0A-9DD0-DA21FCD1383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BFAECACB-BD94-4407-AB92-7E15B642E4A1}"/>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C9749E30-6BF7-4FC6-BC33-D7603CBBE0E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805613B5-CF8C-432F-9DCD-EEDA194303DF}"/>
            </a:ext>
          </a:extLst>
        </xdr:cNvPr>
        <xdr:cNvCxnSpPr/>
      </xdr:nvCxnSpPr>
      <xdr:spPr>
        <a:xfrm flipV="1">
          <a:off x="9219565" y="1301953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01111FA7-894C-4FD4-83A6-DCF3A4764BC3}"/>
            </a:ext>
          </a:extLst>
        </xdr:cNvPr>
        <xdr:cNvSpPr txBox="1"/>
      </xdr:nvSpPr>
      <xdr:spPr>
        <a:xfrm>
          <a:off x="925830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3E259A4D-0F53-4C40-8353-41BEAA7CD274}"/>
            </a:ext>
          </a:extLst>
        </xdr:cNvPr>
        <xdr:cNvCxnSpPr/>
      </xdr:nvCxnSpPr>
      <xdr:spPr>
        <a:xfrm>
          <a:off x="915416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54913E2F-1706-4E6A-820F-9DDEE5C86B40}"/>
            </a:ext>
          </a:extLst>
        </xdr:cNvPr>
        <xdr:cNvSpPr txBox="1"/>
      </xdr:nvSpPr>
      <xdr:spPr>
        <a:xfrm>
          <a:off x="9258300" y="1279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E54C9D45-92BB-4052-A0F8-48B693D0F8BA}"/>
            </a:ext>
          </a:extLst>
        </xdr:cNvPr>
        <xdr:cNvCxnSpPr/>
      </xdr:nvCxnSpPr>
      <xdr:spPr>
        <a:xfrm>
          <a:off x="9154160" y="13019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2EF25FAA-4C12-48A0-9225-9D71A2F34B11}"/>
            </a:ext>
          </a:extLst>
        </xdr:cNvPr>
        <xdr:cNvSpPr txBox="1"/>
      </xdr:nvSpPr>
      <xdr:spPr>
        <a:xfrm>
          <a:off x="9258300" y="140284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0AA9199B-7DD6-4411-9C8D-1AD95C595B86}"/>
            </a:ext>
          </a:extLst>
        </xdr:cNvPr>
        <xdr:cNvSpPr/>
      </xdr:nvSpPr>
      <xdr:spPr>
        <a:xfrm>
          <a:off x="919226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F4315C6B-2718-43C6-8596-742F5F2E23A1}"/>
            </a:ext>
          </a:extLst>
        </xdr:cNvPr>
        <xdr:cNvSpPr/>
      </xdr:nvSpPr>
      <xdr:spPr>
        <a:xfrm>
          <a:off x="844550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C3693346-A677-4A2E-AC40-6A06DFC384E3}"/>
            </a:ext>
          </a:extLst>
        </xdr:cNvPr>
        <xdr:cNvSpPr/>
      </xdr:nvSpPr>
      <xdr:spPr>
        <a:xfrm>
          <a:off x="767080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895D2CB7-F481-4F8B-AF7F-A2C6259CDA77}"/>
            </a:ext>
          </a:extLst>
        </xdr:cNvPr>
        <xdr:cNvSpPr/>
      </xdr:nvSpPr>
      <xdr:spPr>
        <a:xfrm>
          <a:off x="687324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F1BE4886-BE1E-46A2-8CB0-0C44814E73D1}"/>
            </a:ext>
          </a:extLst>
        </xdr:cNvPr>
        <xdr:cNvSpPr/>
      </xdr:nvSpPr>
      <xdr:spPr>
        <a:xfrm>
          <a:off x="60985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685E1CF-5244-4DD4-97A7-0F0D5732D03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123F3D3-14B7-40E5-AD61-5768B6C0F31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C9DF974-F40C-4D92-AD84-49733612E65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1C27192-1F21-4613-B8DE-2FBAC0BE877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7F100E6-EC73-4C2B-8791-DE3204E5391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92456</xdr:rowOff>
    </xdr:from>
    <xdr:to>
      <xdr:col>55</xdr:col>
      <xdr:colOff>50800</xdr:colOff>
      <xdr:row>84</xdr:row>
      <xdr:rowOff>22606</xdr:rowOff>
    </xdr:to>
    <xdr:sp macro="" textlink="">
      <xdr:nvSpPr>
        <xdr:cNvPr id="357" name="楕円 356">
          <a:extLst>
            <a:ext uri="{FF2B5EF4-FFF2-40B4-BE49-F238E27FC236}">
              <a16:creationId xmlns:a16="http://schemas.microsoft.com/office/drawing/2014/main" id="{4850B931-C12E-490E-A537-A13DC5F953F2}"/>
            </a:ext>
          </a:extLst>
        </xdr:cNvPr>
        <xdr:cNvSpPr/>
      </xdr:nvSpPr>
      <xdr:spPr>
        <a:xfrm>
          <a:off x="9192260" y="140065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115333</xdr:rowOff>
    </xdr:from>
    <xdr:ext cx="469744" cy="259045"/>
    <xdr:sp macro="" textlink="">
      <xdr:nvSpPr>
        <xdr:cNvPr id="358" name="【福祉施設】&#10;一人当たり面積該当値テキスト">
          <a:extLst>
            <a:ext uri="{FF2B5EF4-FFF2-40B4-BE49-F238E27FC236}">
              <a16:creationId xmlns:a16="http://schemas.microsoft.com/office/drawing/2014/main" id="{FECBBC41-DB3F-4EED-AE23-68921BC220A6}"/>
            </a:ext>
          </a:extLst>
        </xdr:cNvPr>
        <xdr:cNvSpPr txBox="1"/>
      </xdr:nvSpPr>
      <xdr:spPr>
        <a:xfrm>
          <a:off x="9258300" y="138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103887</xdr:rowOff>
    </xdr:from>
    <xdr:to>
      <xdr:col>50</xdr:col>
      <xdr:colOff>165100</xdr:colOff>
      <xdr:row>84</xdr:row>
      <xdr:rowOff>34037</xdr:rowOff>
    </xdr:to>
    <xdr:sp macro="" textlink="">
      <xdr:nvSpPr>
        <xdr:cNvPr id="359" name="楕円 358">
          <a:extLst>
            <a:ext uri="{FF2B5EF4-FFF2-40B4-BE49-F238E27FC236}">
              <a16:creationId xmlns:a16="http://schemas.microsoft.com/office/drawing/2014/main" id="{D0D2267B-E41D-4D13-A594-4177B2FF30C7}"/>
            </a:ext>
          </a:extLst>
        </xdr:cNvPr>
        <xdr:cNvSpPr/>
      </xdr:nvSpPr>
      <xdr:spPr>
        <a:xfrm>
          <a:off x="8445500" y="140180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143256</xdr:rowOff>
    </xdr:from>
    <xdr:to>
      <xdr:col>55</xdr:col>
      <xdr:colOff>0</xdr:colOff>
      <xdr:row>83</xdr:row>
      <xdr:rowOff>154687</xdr:rowOff>
    </xdr:to>
    <xdr:cxnSp macro="">
      <xdr:nvCxnSpPr>
        <xdr:cNvPr id="360" name="直線コネクタ 359">
          <a:extLst>
            <a:ext uri="{FF2B5EF4-FFF2-40B4-BE49-F238E27FC236}">
              <a16:creationId xmlns:a16="http://schemas.microsoft.com/office/drawing/2014/main" id="{38786689-AACB-4A2D-82CB-27A708CAFD1D}"/>
            </a:ext>
          </a:extLst>
        </xdr:cNvPr>
        <xdr:cNvCxnSpPr/>
      </xdr:nvCxnSpPr>
      <xdr:spPr>
        <a:xfrm flipV="1">
          <a:off x="8496300" y="14057376"/>
          <a:ext cx="7239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61" name="楕円 360">
          <a:extLst>
            <a:ext uri="{FF2B5EF4-FFF2-40B4-BE49-F238E27FC236}">
              <a16:creationId xmlns:a16="http://schemas.microsoft.com/office/drawing/2014/main" id="{500181D4-21DB-4B75-888D-9FD44603D5D1}"/>
            </a:ext>
          </a:extLst>
        </xdr:cNvPr>
        <xdr:cNvSpPr/>
      </xdr:nvSpPr>
      <xdr:spPr>
        <a:xfrm>
          <a:off x="7670800" y="140225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154687</xdr:rowOff>
    </xdr:from>
    <xdr:to>
      <xdr:col>50</xdr:col>
      <xdr:colOff>114300</xdr:colOff>
      <xdr:row>83</xdr:row>
      <xdr:rowOff>159258</xdr:rowOff>
    </xdr:to>
    <xdr:cxnSp macro="">
      <xdr:nvCxnSpPr>
        <xdr:cNvPr id="362" name="直線コネクタ 361">
          <a:extLst>
            <a:ext uri="{FF2B5EF4-FFF2-40B4-BE49-F238E27FC236}">
              <a16:creationId xmlns:a16="http://schemas.microsoft.com/office/drawing/2014/main" id="{26F35BD1-B6BA-49E3-83E1-C94028E37AFE}"/>
            </a:ext>
          </a:extLst>
        </xdr:cNvPr>
        <xdr:cNvCxnSpPr/>
      </xdr:nvCxnSpPr>
      <xdr:spPr>
        <a:xfrm flipV="1">
          <a:off x="7713980" y="14068807"/>
          <a:ext cx="7823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119887</xdr:rowOff>
    </xdr:from>
    <xdr:to>
      <xdr:col>41</xdr:col>
      <xdr:colOff>101600</xdr:colOff>
      <xdr:row>84</xdr:row>
      <xdr:rowOff>50037</xdr:rowOff>
    </xdr:to>
    <xdr:sp macro="" textlink="">
      <xdr:nvSpPr>
        <xdr:cNvPr id="363" name="楕円 362">
          <a:extLst>
            <a:ext uri="{FF2B5EF4-FFF2-40B4-BE49-F238E27FC236}">
              <a16:creationId xmlns:a16="http://schemas.microsoft.com/office/drawing/2014/main" id="{2BFAAF37-D30D-46C5-B9B1-FF801D8AFAC9}"/>
            </a:ext>
          </a:extLst>
        </xdr:cNvPr>
        <xdr:cNvSpPr/>
      </xdr:nvSpPr>
      <xdr:spPr>
        <a:xfrm>
          <a:off x="6873240" y="140340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159258</xdr:rowOff>
    </xdr:from>
    <xdr:to>
      <xdr:col>45</xdr:col>
      <xdr:colOff>177800</xdr:colOff>
      <xdr:row>83</xdr:row>
      <xdr:rowOff>170687</xdr:rowOff>
    </xdr:to>
    <xdr:cxnSp macro="">
      <xdr:nvCxnSpPr>
        <xdr:cNvPr id="364" name="直線コネクタ 363">
          <a:extLst>
            <a:ext uri="{FF2B5EF4-FFF2-40B4-BE49-F238E27FC236}">
              <a16:creationId xmlns:a16="http://schemas.microsoft.com/office/drawing/2014/main" id="{BA3C82D3-3343-49D2-93E2-68550E81112A}"/>
            </a:ext>
          </a:extLst>
        </xdr:cNvPr>
        <xdr:cNvCxnSpPr/>
      </xdr:nvCxnSpPr>
      <xdr:spPr>
        <a:xfrm flipV="1">
          <a:off x="6924040" y="14073378"/>
          <a:ext cx="78994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129032</xdr:rowOff>
    </xdr:from>
    <xdr:to>
      <xdr:col>36</xdr:col>
      <xdr:colOff>165100</xdr:colOff>
      <xdr:row>84</xdr:row>
      <xdr:rowOff>59182</xdr:rowOff>
    </xdr:to>
    <xdr:sp macro="" textlink="">
      <xdr:nvSpPr>
        <xdr:cNvPr id="365" name="楕円 364">
          <a:extLst>
            <a:ext uri="{FF2B5EF4-FFF2-40B4-BE49-F238E27FC236}">
              <a16:creationId xmlns:a16="http://schemas.microsoft.com/office/drawing/2014/main" id="{2BDA01CB-6E95-4183-B275-0A729C451711}"/>
            </a:ext>
          </a:extLst>
        </xdr:cNvPr>
        <xdr:cNvSpPr/>
      </xdr:nvSpPr>
      <xdr:spPr>
        <a:xfrm>
          <a:off x="6098540" y="140431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170687</xdr:rowOff>
    </xdr:from>
    <xdr:to>
      <xdr:col>41</xdr:col>
      <xdr:colOff>50800</xdr:colOff>
      <xdr:row>84</xdr:row>
      <xdr:rowOff>8382</xdr:rowOff>
    </xdr:to>
    <xdr:cxnSp macro="">
      <xdr:nvCxnSpPr>
        <xdr:cNvPr id="366" name="直線コネクタ 365">
          <a:extLst>
            <a:ext uri="{FF2B5EF4-FFF2-40B4-BE49-F238E27FC236}">
              <a16:creationId xmlns:a16="http://schemas.microsoft.com/office/drawing/2014/main" id="{5898A152-9B50-4234-8178-FF37BA0B4461}"/>
            </a:ext>
          </a:extLst>
        </xdr:cNvPr>
        <xdr:cNvCxnSpPr/>
      </xdr:nvCxnSpPr>
      <xdr:spPr>
        <a:xfrm flipV="1">
          <a:off x="6149340" y="14084807"/>
          <a:ext cx="7747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ABDBDE58-2DB9-4BB5-9B2B-5D9285E54421}"/>
            </a:ext>
          </a:extLst>
        </xdr:cNvPr>
        <xdr:cNvSpPr txBox="1"/>
      </xdr:nvSpPr>
      <xdr:spPr>
        <a:xfrm>
          <a:off x="8271587" y="141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9FE39AA6-F397-4ED8-804B-EDB78DA490F6}"/>
            </a:ext>
          </a:extLst>
        </xdr:cNvPr>
        <xdr:cNvSpPr txBox="1"/>
      </xdr:nvSpPr>
      <xdr:spPr>
        <a:xfrm>
          <a:off x="750958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60A6ED67-177D-40A7-B283-85570CA08747}"/>
            </a:ext>
          </a:extLst>
        </xdr:cNvPr>
        <xdr:cNvSpPr txBox="1"/>
      </xdr:nvSpPr>
      <xdr:spPr>
        <a:xfrm>
          <a:off x="6712027" y="141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418632B4-6D2C-4D40-951D-A8A75B714E96}"/>
            </a:ext>
          </a:extLst>
        </xdr:cNvPr>
        <xdr:cNvSpPr txBox="1"/>
      </xdr:nvSpPr>
      <xdr:spPr>
        <a:xfrm>
          <a:off x="5937327" y="1416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50564</xdr:rowOff>
    </xdr:from>
    <xdr:ext cx="469744" cy="259045"/>
    <xdr:sp macro="" textlink="">
      <xdr:nvSpPr>
        <xdr:cNvPr id="371" name="n_1mainValue【福祉施設】&#10;一人当たり面積">
          <a:extLst>
            <a:ext uri="{FF2B5EF4-FFF2-40B4-BE49-F238E27FC236}">
              <a16:creationId xmlns:a16="http://schemas.microsoft.com/office/drawing/2014/main" id="{E684C2FD-35BF-46FE-B4A1-8CC6323F569A}"/>
            </a:ext>
          </a:extLst>
        </xdr:cNvPr>
        <xdr:cNvSpPr txBox="1"/>
      </xdr:nvSpPr>
      <xdr:spPr>
        <a:xfrm>
          <a:off x="8271587" y="1379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2" name="n_2mainValue【福祉施設】&#10;一人当たり面積">
          <a:extLst>
            <a:ext uri="{FF2B5EF4-FFF2-40B4-BE49-F238E27FC236}">
              <a16:creationId xmlns:a16="http://schemas.microsoft.com/office/drawing/2014/main" id="{EA3CA388-FB8A-4B1D-9966-AB17A4D4A0F2}"/>
            </a:ext>
          </a:extLst>
        </xdr:cNvPr>
        <xdr:cNvSpPr txBox="1"/>
      </xdr:nvSpPr>
      <xdr:spPr>
        <a:xfrm>
          <a:off x="7509587" y="1380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66564</xdr:rowOff>
    </xdr:from>
    <xdr:ext cx="469744" cy="259045"/>
    <xdr:sp macro="" textlink="">
      <xdr:nvSpPr>
        <xdr:cNvPr id="373" name="n_3mainValue【福祉施設】&#10;一人当たり面積">
          <a:extLst>
            <a:ext uri="{FF2B5EF4-FFF2-40B4-BE49-F238E27FC236}">
              <a16:creationId xmlns:a16="http://schemas.microsoft.com/office/drawing/2014/main" id="{DD6B5003-DD11-4731-8933-3ACDB2D2F424}"/>
            </a:ext>
          </a:extLst>
        </xdr:cNvPr>
        <xdr:cNvSpPr txBox="1"/>
      </xdr:nvSpPr>
      <xdr:spPr>
        <a:xfrm>
          <a:off x="6712027" y="1381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75709</xdr:rowOff>
    </xdr:from>
    <xdr:ext cx="469744" cy="259045"/>
    <xdr:sp macro="" textlink="">
      <xdr:nvSpPr>
        <xdr:cNvPr id="374" name="n_4mainValue【福祉施設】&#10;一人当たり面積">
          <a:extLst>
            <a:ext uri="{FF2B5EF4-FFF2-40B4-BE49-F238E27FC236}">
              <a16:creationId xmlns:a16="http://schemas.microsoft.com/office/drawing/2014/main" id="{F7DD133C-4EB3-4560-A3CA-4BB2A839FA0C}"/>
            </a:ext>
          </a:extLst>
        </xdr:cNvPr>
        <xdr:cNvSpPr txBox="1"/>
      </xdr:nvSpPr>
      <xdr:spPr>
        <a:xfrm>
          <a:off x="5937327" y="1382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9CBD69C-B03F-483C-AB58-F0955CB3FBF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C9E837D3-4C96-4D81-84F1-86E44E0349A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A7866C2-9AA8-4BF3-9E09-3CE6C190DBA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858C60D-12F9-4F19-B4E9-C600DD5933D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6F57DFE1-1352-4D5D-9210-A9FADE2BE1E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CC455ED7-EBAD-4C60-B3BE-65238086382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4F1715C9-B068-423A-8D9C-657E7CAA526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35AD3CB3-7104-4A1D-88A6-B80D3A23A03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6483B64D-26A2-4063-9077-70CC0C6E5719}"/>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225BA2A6-B9DC-4A4A-8E9F-A931A25DB101}"/>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5197640D-A80E-4B14-BC6C-23BFDCAF9977}"/>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1BF4F982-8C2F-40F4-9862-37BF891360EF}"/>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F9B59042-F96F-4C3E-89BC-F1DD2D53DB51}"/>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79324367-C52A-4BB5-BFF4-584522C85B7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62FC18DE-A856-44F4-9A9E-C99479D165B9}"/>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4D373996-D3E8-401D-B5B5-F780422846B3}"/>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80C582DA-DC8F-425F-972E-86FE8ACB7CAC}"/>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82510EC5-F703-44ED-8DE8-139775D201C6}"/>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161AF3DA-E65A-4DB1-8BBD-20189F065395}"/>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4128D8A7-C727-491F-A758-674C5C8B9C95}"/>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C9C49A7E-4878-4A9D-A172-4F30EC17565C}"/>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732EE971-1B31-48AD-909A-B8FF4CA7E35C}"/>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90142971-A2B5-4FCB-B689-CEA0BF0E7411}"/>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ECEEA68D-B39B-4311-9317-78AE0B3262ED}"/>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EC752A3C-69A0-48ED-BE26-343B16994A8D}"/>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234F9FD9-EDDD-44BA-9049-B5F078ECB30D}"/>
            </a:ext>
          </a:extLst>
        </xdr:cNvPr>
        <xdr:cNvCxnSpPr/>
      </xdr:nvCxnSpPr>
      <xdr:spPr>
        <a:xfrm flipV="1">
          <a:off x="4086225" y="16840200"/>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49592ED8-7CF8-4BA9-ABC8-801F988614D8}"/>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53A2ED29-A0B0-4145-92CA-FB8F7196EDD8}"/>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ED8B9627-E3DE-4277-8F3E-3725F28CF2E9}"/>
            </a:ext>
          </a:extLst>
        </xdr:cNvPr>
        <xdr:cNvSpPr txBox="1"/>
      </xdr:nvSpPr>
      <xdr:spPr>
        <a:xfrm>
          <a:off x="4124960" y="166192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8AE7B8E0-73F6-4D66-A612-AB247C3C110A}"/>
            </a:ext>
          </a:extLst>
        </xdr:cNvPr>
        <xdr:cNvCxnSpPr/>
      </xdr:nvCxnSpPr>
      <xdr:spPr>
        <a:xfrm>
          <a:off x="402082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D2CFAC59-CFDF-4785-B361-40BE789C5C69}"/>
            </a:ext>
          </a:extLst>
        </xdr:cNvPr>
        <xdr:cNvSpPr txBox="1"/>
      </xdr:nvSpPr>
      <xdr:spPr>
        <a:xfrm>
          <a:off x="4124960" y="17380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497A8156-EFCB-4FFC-B401-3B01C10B9810}"/>
            </a:ext>
          </a:extLst>
        </xdr:cNvPr>
        <xdr:cNvSpPr/>
      </xdr:nvSpPr>
      <xdr:spPr>
        <a:xfrm>
          <a:off x="403606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2086F7AB-B36C-429F-812E-935965E1AC1C}"/>
            </a:ext>
          </a:extLst>
        </xdr:cNvPr>
        <xdr:cNvSpPr/>
      </xdr:nvSpPr>
      <xdr:spPr>
        <a:xfrm>
          <a:off x="331216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76A708E0-9F9F-4D9E-ABC7-683A665182A0}"/>
            </a:ext>
          </a:extLst>
        </xdr:cNvPr>
        <xdr:cNvSpPr/>
      </xdr:nvSpPr>
      <xdr:spPr>
        <a:xfrm>
          <a:off x="251460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847CF4C4-EC1F-4985-931A-C2483C772C48}"/>
            </a:ext>
          </a:extLst>
        </xdr:cNvPr>
        <xdr:cNvSpPr/>
      </xdr:nvSpPr>
      <xdr:spPr>
        <a:xfrm>
          <a:off x="173990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221FCE80-1875-4C39-9AA8-07AD2673F3EB}"/>
            </a:ext>
          </a:extLst>
        </xdr:cNvPr>
        <xdr:cNvSpPr/>
      </xdr:nvSpPr>
      <xdr:spPr>
        <a:xfrm>
          <a:off x="965200" y="174664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1365264B-C505-4071-88EF-E7752EB375DC}"/>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A57ED4F-DF5F-4FDE-8BF5-124A89D10C35}"/>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15790EA-5CA6-4B92-ACE4-C6FD09F3D66B}"/>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439582C-D7D9-4630-8F73-EF3A6F2C875D}"/>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E66BFCC-B0EC-45AB-9C68-A0EEC18BA39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108676</xdr:rowOff>
    </xdr:from>
    <xdr:to>
      <xdr:col>24</xdr:col>
      <xdr:colOff>114300</xdr:colOff>
      <xdr:row>107</xdr:row>
      <xdr:rowOff>38826</xdr:rowOff>
    </xdr:to>
    <xdr:sp macro="" textlink="">
      <xdr:nvSpPr>
        <xdr:cNvPr id="416" name="楕円 415">
          <a:extLst>
            <a:ext uri="{FF2B5EF4-FFF2-40B4-BE49-F238E27FC236}">
              <a16:creationId xmlns:a16="http://schemas.microsoft.com/office/drawing/2014/main" id="{654BF587-A7AF-440D-AD47-8BECAA4A1A25}"/>
            </a:ext>
          </a:extLst>
        </xdr:cNvPr>
        <xdr:cNvSpPr/>
      </xdr:nvSpPr>
      <xdr:spPr>
        <a:xfrm>
          <a:off x="4036060" y="17878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87103</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52F7D930-08E6-4810-A59A-0379E6C8F581}"/>
            </a:ext>
          </a:extLst>
        </xdr:cNvPr>
        <xdr:cNvSpPr txBox="1"/>
      </xdr:nvSpPr>
      <xdr:spPr>
        <a:xfrm>
          <a:off x="4124960" y="178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76019</xdr:rowOff>
    </xdr:from>
    <xdr:to>
      <xdr:col>20</xdr:col>
      <xdr:colOff>38100</xdr:colOff>
      <xdr:row>107</xdr:row>
      <xdr:rowOff>6169</xdr:rowOff>
    </xdr:to>
    <xdr:sp macro="" textlink="">
      <xdr:nvSpPr>
        <xdr:cNvPr id="418" name="楕円 417">
          <a:extLst>
            <a:ext uri="{FF2B5EF4-FFF2-40B4-BE49-F238E27FC236}">
              <a16:creationId xmlns:a16="http://schemas.microsoft.com/office/drawing/2014/main" id="{CF8CBEF3-A0F4-4E64-A517-1F5D83C04632}"/>
            </a:ext>
          </a:extLst>
        </xdr:cNvPr>
        <xdr:cNvSpPr/>
      </xdr:nvSpPr>
      <xdr:spPr>
        <a:xfrm>
          <a:off x="3312160" y="17845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126819</xdr:rowOff>
    </xdr:from>
    <xdr:to>
      <xdr:col>24</xdr:col>
      <xdr:colOff>63500</xdr:colOff>
      <xdr:row>106</xdr:row>
      <xdr:rowOff>159476</xdr:rowOff>
    </xdr:to>
    <xdr:cxnSp macro="">
      <xdr:nvCxnSpPr>
        <xdr:cNvPr id="419" name="直線コネクタ 418">
          <a:extLst>
            <a:ext uri="{FF2B5EF4-FFF2-40B4-BE49-F238E27FC236}">
              <a16:creationId xmlns:a16="http://schemas.microsoft.com/office/drawing/2014/main" id="{D0F44A78-E813-4227-824A-C0B94C0A9FAC}"/>
            </a:ext>
          </a:extLst>
        </xdr:cNvPr>
        <xdr:cNvCxnSpPr/>
      </xdr:nvCxnSpPr>
      <xdr:spPr>
        <a:xfrm>
          <a:off x="3355340" y="17896659"/>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43362</xdr:rowOff>
    </xdr:from>
    <xdr:to>
      <xdr:col>15</xdr:col>
      <xdr:colOff>101600</xdr:colOff>
      <xdr:row>106</xdr:row>
      <xdr:rowOff>144962</xdr:rowOff>
    </xdr:to>
    <xdr:sp macro="" textlink="">
      <xdr:nvSpPr>
        <xdr:cNvPr id="420" name="楕円 419">
          <a:extLst>
            <a:ext uri="{FF2B5EF4-FFF2-40B4-BE49-F238E27FC236}">
              <a16:creationId xmlns:a16="http://schemas.microsoft.com/office/drawing/2014/main" id="{574CC824-65E0-476F-A27B-91E2518AC4D7}"/>
            </a:ext>
          </a:extLst>
        </xdr:cNvPr>
        <xdr:cNvSpPr/>
      </xdr:nvSpPr>
      <xdr:spPr>
        <a:xfrm>
          <a:off x="2514600" y="1781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94162</xdr:rowOff>
    </xdr:from>
    <xdr:to>
      <xdr:col>19</xdr:col>
      <xdr:colOff>177800</xdr:colOff>
      <xdr:row>106</xdr:row>
      <xdr:rowOff>126819</xdr:rowOff>
    </xdr:to>
    <xdr:cxnSp macro="">
      <xdr:nvCxnSpPr>
        <xdr:cNvPr id="421" name="直線コネクタ 420">
          <a:extLst>
            <a:ext uri="{FF2B5EF4-FFF2-40B4-BE49-F238E27FC236}">
              <a16:creationId xmlns:a16="http://schemas.microsoft.com/office/drawing/2014/main" id="{7FF98BA9-0C4E-4DEC-830C-920A17AFC498}"/>
            </a:ext>
          </a:extLst>
        </xdr:cNvPr>
        <xdr:cNvCxnSpPr/>
      </xdr:nvCxnSpPr>
      <xdr:spPr>
        <a:xfrm>
          <a:off x="2565400" y="17864002"/>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10705</xdr:rowOff>
    </xdr:from>
    <xdr:to>
      <xdr:col>10</xdr:col>
      <xdr:colOff>165100</xdr:colOff>
      <xdr:row>106</xdr:row>
      <xdr:rowOff>112305</xdr:rowOff>
    </xdr:to>
    <xdr:sp macro="" textlink="">
      <xdr:nvSpPr>
        <xdr:cNvPr id="422" name="楕円 421">
          <a:extLst>
            <a:ext uri="{FF2B5EF4-FFF2-40B4-BE49-F238E27FC236}">
              <a16:creationId xmlns:a16="http://schemas.microsoft.com/office/drawing/2014/main" id="{CAD229E9-372E-4D84-A1B9-24789BB05E06}"/>
            </a:ext>
          </a:extLst>
        </xdr:cNvPr>
        <xdr:cNvSpPr/>
      </xdr:nvSpPr>
      <xdr:spPr>
        <a:xfrm>
          <a:off x="1739900" y="1778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61505</xdr:rowOff>
    </xdr:from>
    <xdr:to>
      <xdr:col>15</xdr:col>
      <xdr:colOff>50800</xdr:colOff>
      <xdr:row>106</xdr:row>
      <xdr:rowOff>94162</xdr:rowOff>
    </xdr:to>
    <xdr:cxnSp macro="">
      <xdr:nvCxnSpPr>
        <xdr:cNvPr id="423" name="直線コネクタ 422">
          <a:extLst>
            <a:ext uri="{FF2B5EF4-FFF2-40B4-BE49-F238E27FC236}">
              <a16:creationId xmlns:a16="http://schemas.microsoft.com/office/drawing/2014/main" id="{9321CF05-0481-4AC3-9FE4-33FB5D91C4CA}"/>
            </a:ext>
          </a:extLst>
        </xdr:cNvPr>
        <xdr:cNvCxnSpPr/>
      </xdr:nvCxnSpPr>
      <xdr:spPr>
        <a:xfrm>
          <a:off x="1790700" y="17831345"/>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149498</xdr:rowOff>
    </xdr:from>
    <xdr:to>
      <xdr:col>6</xdr:col>
      <xdr:colOff>38100</xdr:colOff>
      <xdr:row>106</xdr:row>
      <xdr:rowOff>79648</xdr:rowOff>
    </xdr:to>
    <xdr:sp macro="" textlink="">
      <xdr:nvSpPr>
        <xdr:cNvPr id="424" name="楕円 423">
          <a:extLst>
            <a:ext uri="{FF2B5EF4-FFF2-40B4-BE49-F238E27FC236}">
              <a16:creationId xmlns:a16="http://schemas.microsoft.com/office/drawing/2014/main" id="{69BADA55-167B-4F56-80AA-B8DBB8E2F5B5}"/>
            </a:ext>
          </a:extLst>
        </xdr:cNvPr>
        <xdr:cNvSpPr/>
      </xdr:nvSpPr>
      <xdr:spPr>
        <a:xfrm>
          <a:off x="965200" y="177516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28848</xdr:rowOff>
    </xdr:from>
    <xdr:to>
      <xdr:col>10</xdr:col>
      <xdr:colOff>114300</xdr:colOff>
      <xdr:row>106</xdr:row>
      <xdr:rowOff>61505</xdr:rowOff>
    </xdr:to>
    <xdr:cxnSp macro="">
      <xdr:nvCxnSpPr>
        <xdr:cNvPr id="425" name="直線コネクタ 424">
          <a:extLst>
            <a:ext uri="{FF2B5EF4-FFF2-40B4-BE49-F238E27FC236}">
              <a16:creationId xmlns:a16="http://schemas.microsoft.com/office/drawing/2014/main" id="{2ECB30E7-45A3-4F49-8BFB-2324A8656C57}"/>
            </a:ext>
          </a:extLst>
        </xdr:cNvPr>
        <xdr:cNvCxnSpPr/>
      </xdr:nvCxnSpPr>
      <xdr:spPr>
        <a:xfrm>
          <a:off x="1008380" y="17798688"/>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4CC02800-E383-4561-B98D-ACD470827682}"/>
            </a:ext>
          </a:extLst>
        </xdr:cNvPr>
        <xdr:cNvSpPr txBox="1"/>
      </xdr:nvSpPr>
      <xdr:spPr>
        <a:xfrm>
          <a:off x="317056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67676AAD-5733-43C7-A79B-0ACDD5B90FAB}"/>
            </a:ext>
          </a:extLst>
        </xdr:cNvPr>
        <xdr:cNvSpPr txBox="1"/>
      </xdr:nvSpPr>
      <xdr:spPr>
        <a:xfrm>
          <a:off x="238570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23DE4A15-7D8D-46F8-B27A-B19AE6ABA1EB}"/>
            </a:ext>
          </a:extLst>
        </xdr:cNvPr>
        <xdr:cNvSpPr txBox="1"/>
      </xdr:nvSpPr>
      <xdr:spPr>
        <a:xfrm>
          <a:off x="161100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89C65008-9EB5-409D-92F6-3B203FB79B33}"/>
            </a:ext>
          </a:extLst>
        </xdr:cNvPr>
        <xdr:cNvSpPr txBox="1"/>
      </xdr:nvSpPr>
      <xdr:spPr>
        <a:xfrm>
          <a:off x="836304" y="1724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168746</xdr:rowOff>
    </xdr:from>
    <xdr:ext cx="405111" cy="259045"/>
    <xdr:sp macro="" textlink="">
      <xdr:nvSpPr>
        <xdr:cNvPr id="430" name="n_1mainValue【市民会館】&#10;有形固定資産減価償却率">
          <a:extLst>
            <a:ext uri="{FF2B5EF4-FFF2-40B4-BE49-F238E27FC236}">
              <a16:creationId xmlns:a16="http://schemas.microsoft.com/office/drawing/2014/main" id="{6B13B1B7-433B-4EEC-91B7-385105A12B26}"/>
            </a:ext>
          </a:extLst>
        </xdr:cNvPr>
        <xdr:cNvSpPr txBox="1"/>
      </xdr:nvSpPr>
      <xdr:spPr>
        <a:xfrm>
          <a:off x="3170564" y="17938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136089</xdr:rowOff>
    </xdr:from>
    <xdr:ext cx="405111" cy="259045"/>
    <xdr:sp macro="" textlink="">
      <xdr:nvSpPr>
        <xdr:cNvPr id="431" name="n_2mainValue【市民会館】&#10;有形固定資産減価償却率">
          <a:extLst>
            <a:ext uri="{FF2B5EF4-FFF2-40B4-BE49-F238E27FC236}">
              <a16:creationId xmlns:a16="http://schemas.microsoft.com/office/drawing/2014/main" id="{155524E5-DB7A-4C0C-B277-732E733D13E0}"/>
            </a:ext>
          </a:extLst>
        </xdr:cNvPr>
        <xdr:cNvSpPr txBox="1"/>
      </xdr:nvSpPr>
      <xdr:spPr>
        <a:xfrm>
          <a:off x="2385704" y="1790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103432</xdr:rowOff>
    </xdr:from>
    <xdr:ext cx="405111" cy="259045"/>
    <xdr:sp macro="" textlink="">
      <xdr:nvSpPr>
        <xdr:cNvPr id="432" name="n_3mainValue【市民会館】&#10;有形固定資産減価償却率">
          <a:extLst>
            <a:ext uri="{FF2B5EF4-FFF2-40B4-BE49-F238E27FC236}">
              <a16:creationId xmlns:a16="http://schemas.microsoft.com/office/drawing/2014/main" id="{9B50A0D8-5341-496B-BD6B-8D45D020A448}"/>
            </a:ext>
          </a:extLst>
        </xdr:cNvPr>
        <xdr:cNvSpPr txBox="1"/>
      </xdr:nvSpPr>
      <xdr:spPr>
        <a:xfrm>
          <a:off x="1611004" y="1787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70775</xdr:rowOff>
    </xdr:from>
    <xdr:ext cx="405111" cy="259045"/>
    <xdr:sp macro="" textlink="">
      <xdr:nvSpPr>
        <xdr:cNvPr id="433" name="n_4mainValue【市民会館】&#10;有形固定資産減価償却率">
          <a:extLst>
            <a:ext uri="{FF2B5EF4-FFF2-40B4-BE49-F238E27FC236}">
              <a16:creationId xmlns:a16="http://schemas.microsoft.com/office/drawing/2014/main" id="{FC643612-A03C-43C8-9BA2-159B1CF8E8E0}"/>
            </a:ext>
          </a:extLst>
        </xdr:cNvPr>
        <xdr:cNvSpPr txBox="1"/>
      </xdr:nvSpPr>
      <xdr:spPr>
        <a:xfrm>
          <a:off x="836304" y="1784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9D7DC4B7-697D-41C3-88DD-3918102C858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320F52EE-5FC7-4A59-A45A-0161D3E27E6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778F7279-D2CE-4C61-908A-93015C81310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488811D8-061D-449D-BF3B-8507D69EE3A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7D1C5443-3ABD-444B-A7EC-51CFBC1B02A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163A2446-B3A4-48FC-BAFB-642F42F701E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437003AC-5C7A-4BD3-B41F-1F99CC406F2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E577D753-A8FB-405C-83C1-06A15F94F8F9}"/>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C0488EEB-71C0-4B98-9D38-50C222E70DD8}"/>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A1C11FA2-F9E2-45D8-80EE-2D6B70441CE3}"/>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CD8CCF22-5143-40A9-815C-DC9CAC52E659}"/>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E42EF301-9FE8-467D-A9B3-7C25AD3AD0F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972CE6B7-CC19-49E6-B95B-25EC0E8090B2}"/>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F7E096AA-89C6-45D7-A81C-956F04F3A253}"/>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2D87B051-CCC8-44E1-A76E-09441E63701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7BE77812-B274-4934-87B1-D7254D2F152A}"/>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B67ABC31-B4AB-43D6-A53A-07FAF4CB63B9}"/>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4CFD651F-64E2-4EB0-8A1E-CFCE7A86FF6F}"/>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53509BFD-7D79-49E8-8576-2F26D871847E}"/>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78C963EC-7BC7-4F48-B303-2EE7B51E85F5}"/>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D0A563F6-3555-4DE2-BCF8-B26645291D99}"/>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13F56BEA-3656-464D-BCAD-15B98DA3505F}"/>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FE455816-C337-416A-8FF9-FBACB7F6A63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4CE3A663-764A-41D6-B915-1A2A6CB151F8}"/>
            </a:ext>
          </a:extLst>
        </xdr:cNvPr>
        <xdr:cNvCxnSpPr/>
      </xdr:nvCxnSpPr>
      <xdr:spPr>
        <a:xfrm flipV="1">
          <a:off x="9219565" y="16729710"/>
          <a:ext cx="0" cy="150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C225F515-16E0-4D9E-AE0F-215B0E6E7776}"/>
            </a:ext>
          </a:extLst>
        </xdr:cNvPr>
        <xdr:cNvSpPr txBox="1"/>
      </xdr:nvSpPr>
      <xdr:spPr>
        <a:xfrm>
          <a:off x="925830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8B774CF9-BB68-436F-BC85-F3AB12820224}"/>
            </a:ext>
          </a:extLst>
        </xdr:cNvPr>
        <xdr:cNvCxnSpPr/>
      </xdr:nvCxnSpPr>
      <xdr:spPr>
        <a:xfrm>
          <a:off x="915416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86AFE4FC-EC32-457F-8D72-6A39BA90BA71}"/>
            </a:ext>
          </a:extLst>
        </xdr:cNvPr>
        <xdr:cNvSpPr txBox="1"/>
      </xdr:nvSpPr>
      <xdr:spPr>
        <a:xfrm>
          <a:off x="9258300" y="165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624BC692-85AA-4ECB-B341-B67CD222A27C}"/>
            </a:ext>
          </a:extLst>
        </xdr:cNvPr>
        <xdr:cNvCxnSpPr/>
      </xdr:nvCxnSpPr>
      <xdr:spPr>
        <a:xfrm>
          <a:off x="915416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2EB495E3-2B67-43D3-9784-0717C0B7A016}"/>
            </a:ext>
          </a:extLst>
        </xdr:cNvPr>
        <xdr:cNvSpPr txBox="1"/>
      </xdr:nvSpPr>
      <xdr:spPr>
        <a:xfrm>
          <a:off x="9258300" y="17807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3A03E461-5EB7-41B7-9B75-FD4A7D0B2946}"/>
            </a:ext>
          </a:extLst>
        </xdr:cNvPr>
        <xdr:cNvSpPr/>
      </xdr:nvSpPr>
      <xdr:spPr>
        <a:xfrm>
          <a:off x="919226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348DE96E-0EBD-44A1-9571-6786687FF85A}"/>
            </a:ext>
          </a:extLst>
        </xdr:cNvPr>
        <xdr:cNvSpPr/>
      </xdr:nvSpPr>
      <xdr:spPr>
        <a:xfrm>
          <a:off x="8445500" y="1783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98110D93-03B4-4655-BA1F-9FF4FD6A52AD}"/>
            </a:ext>
          </a:extLst>
        </xdr:cNvPr>
        <xdr:cNvSpPr/>
      </xdr:nvSpPr>
      <xdr:spPr>
        <a:xfrm>
          <a:off x="7670800" y="1784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CE766A72-79EF-4C04-86BD-A79DA9F20D0D}"/>
            </a:ext>
          </a:extLst>
        </xdr:cNvPr>
        <xdr:cNvSpPr/>
      </xdr:nvSpPr>
      <xdr:spPr>
        <a:xfrm>
          <a:off x="6873240" y="17860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FB9ECD9E-3E5A-4912-9273-F16747AEC702}"/>
            </a:ext>
          </a:extLst>
        </xdr:cNvPr>
        <xdr:cNvSpPr/>
      </xdr:nvSpPr>
      <xdr:spPr>
        <a:xfrm>
          <a:off x="60985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F2ABA13-DCCD-4DB0-B832-5E76C8E6E428}"/>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1E3BBC0-8B6B-417F-A2BA-C2E547344426}"/>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046EE82-72E9-4A5A-8A91-AE1F3081B0B2}"/>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ED8C347D-C42F-424D-8F8D-6CE1C5DB7F79}"/>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27D8AD9-C47C-4456-AE38-838D91295E76}"/>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55880</xdr:rowOff>
    </xdr:from>
    <xdr:to>
      <xdr:col>55</xdr:col>
      <xdr:colOff>50800</xdr:colOff>
      <xdr:row>106</xdr:row>
      <xdr:rowOff>157480</xdr:rowOff>
    </xdr:to>
    <xdr:sp macro="" textlink="">
      <xdr:nvSpPr>
        <xdr:cNvPr id="473" name="楕円 472">
          <a:extLst>
            <a:ext uri="{FF2B5EF4-FFF2-40B4-BE49-F238E27FC236}">
              <a16:creationId xmlns:a16="http://schemas.microsoft.com/office/drawing/2014/main" id="{729D0EA1-C14D-4BC5-885B-2576AD29C0AA}"/>
            </a:ext>
          </a:extLst>
        </xdr:cNvPr>
        <xdr:cNvSpPr/>
      </xdr:nvSpPr>
      <xdr:spPr>
        <a:xfrm>
          <a:off x="9192260" y="1782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78757</xdr:rowOff>
    </xdr:from>
    <xdr:ext cx="469744" cy="259045"/>
    <xdr:sp macro="" textlink="">
      <xdr:nvSpPr>
        <xdr:cNvPr id="474" name="【市民会館】&#10;一人当たり面積該当値テキスト">
          <a:extLst>
            <a:ext uri="{FF2B5EF4-FFF2-40B4-BE49-F238E27FC236}">
              <a16:creationId xmlns:a16="http://schemas.microsoft.com/office/drawing/2014/main" id="{62EA6DBE-A9DB-4CA3-AA94-1145C6C5A72A}"/>
            </a:ext>
          </a:extLst>
        </xdr:cNvPr>
        <xdr:cNvSpPr txBox="1"/>
      </xdr:nvSpPr>
      <xdr:spPr>
        <a:xfrm>
          <a:off x="9258300"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67311</xdr:rowOff>
    </xdr:from>
    <xdr:to>
      <xdr:col>50</xdr:col>
      <xdr:colOff>165100</xdr:colOff>
      <xdr:row>106</xdr:row>
      <xdr:rowOff>168911</xdr:rowOff>
    </xdr:to>
    <xdr:sp macro="" textlink="">
      <xdr:nvSpPr>
        <xdr:cNvPr id="475" name="楕円 474">
          <a:extLst>
            <a:ext uri="{FF2B5EF4-FFF2-40B4-BE49-F238E27FC236}">
              <a16:creationId xmlns:a16="http://schemas.microsoft.com/office/drawing/2014/main" id="{5C6D4A51-2C59-467D-90A2-975E5FE45CC1}"/>
            </a:ext>
          </a:extLst>
        </xdr:cNvPr>
        <xdr:cNvSpPr/>
      </xdr:nvSpPr>
      <xdr:spPr>
        <a:xfrm>
          <a:off x="8445500" y="1783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106680</xdr:rowOff>
    </xdr:from>
    <xdr:to>
      <xdr:col>55</xdr:col>
      <xdr:colOff>0</xdr:colOff>
      <xdr:row>106</xdr:row>
      <xdr:rowOff>118111</xdr:rowOff>
    </xdr:to>
    <xdr:cxnSp macro="">
      <xdr:nvCxnSpPr>
        <xdr:cNvPr id="476" name="直線コネクタ 475">
          <a:extLst>
            <a:ext uri="{FF2B5EF4-FFF2-40B4-BE49-F238E27FC236}">
              <a16:creationId xmlns:a16="http://schemas.microsoft.com/office/drawing/2014/main" id="{56E2D8E1-BB13-494F-A806-134C7A83308E}"/>
            </a:ext>
          </a:extLst>
        </xdr:cNvPr>
        <xdr:cNvCxnSpPr/>
      </xdr:nvCxnSpPr>
      <xdr:spPr>
        <a:xfrm flipV="1">
          <a:off x="8496300" y="17876520"/>
          <a:ext cx="7239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71120</xdr:rowOff>
    </xdr:from>
    <xdr:to>
      <xdr:col>46</xdr:col>
      <xdr:colOff>38100</xdr:colOff>
      <xdr:row>107</xdr:row>
      <xdr:rowOff>1270</xdr:rowOff>
    </xdr:to>
    <xdr:sp macro="" textlink="">
      <xdr:nvSpPr>
        <xdr:cNvPr id="477" name="楕円 476">
          <a:extLst>
            <a:ext uri="{FF2B5EF4-FFF2-40B4-BE49-F238E27FC236}">
              <a16:creationId xmlns:a16="http://schemas.microsoft.com/office/drawing/2014/main" id="{9AD433BE-9AA9-4140-9135-F026B3782EAB}"/>
            </a:ext>
          </a:extLst>
        </xdr:cNvPr>
        <xdr:cNvSpPr/>
      </xdr:nvSpPr>
      <xdr:spPr>
        <a:xfrm>
          <a:off x="7670800" y="17840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118111</xdr:rowOff>
    </xdr:from>
    <xdr:to>
      <xdr:col>50</xdr:col>
      <xdr:colOff>114300</xdr:colOff>
      <xdr:row>106</xdr:row>
      <xdr:rowOff>121920</xdr:rowOff>
    </xdr:to>
    <xdr:cxnSp macro="">
      <xdr:nvCxnSpPr>
        <xdr:cNvPr id="478" name="直線コネクタ 477">
          <a:extLst>
            <a:ext uri="{FF2B5EF4-FFF2-40B4-BE49-F238E27FC236}">
              <a16:creationId xmlns:a16="http://schemas.microsoft.com/office/drawing/2014/main" id="{BBE49214-ADB9-403F-9884-F491C6F9244F}"/>
            </a:ext>
          </a:extLst>
        </xdr:cNvPr>
        <xdr:cNvCxnSpPr/>
      </xdr:nvCxnSpPr>
      <xdr:spPr>
        <a:xfrm flipV="1">
          <a:off x="7713980" y="17887951"/>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82550</xdr:rowOff>
    </xdr:from>
    <xdr:to>
      <xdr:col>41</xdr:col>
      <xdr:colOff>101600</xdr:colOff>
      <xdr:row>107</xdr:row>
      <xdr:rowOff>12700</xdr:rowOff>
    </xdr:to>
    <xdr:sp macro="" textlink="">
      <xdr:nvSpPr>
        <xdr:cNvPr id="479" name="楕円 478">
          <a:extLst>
            <a:ext uri="{FF2B5EF4-FFF2-40B4-BE49-F238E27FC236}">
              <a16:creationId xmlns:a16="http://schemas.microsoft.com/office/drawing/2014/main" id="{43903E89-0D1F-4484-A874-F1F428B93A08}"/>
            </a:ext>
          </a:extLst>
        </xdr:cNvPr>
        <xdr:cNvSpPr/>
      </xdr:nvSpPr>
      <xdr:spPr>
        <a:xfrm>
          <a:off x="6873240" y="17852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121920</xdr:rowOff>
    </xdr:from>
    <xdr:to>
      <xdr:col>45</xdr:col>
      <xdr:colOff>177800</xdr:colOff>
      <xdr:row>106</xdr:row>
      <xdr:rowOff>133350</xdr:rowOff>
    </xdr:to>
    <xdr:cxnSp macro="">
      <xdr:nvCxnSpPr>
        <xdr:cNvPr id="480" name="直線コネクタ 479">
          <a:extLst>
            <a:ext uri="{FF2B5EF4-FFF2-40B4-BE49-F238E27FC236}">
              <a16:creationId xmlns:a16="http://schemas.microsoft.com/office/drawing/2014/main" id="{5E236D66-EFF8-440F-B1CD-8DCBF937D28C}"/>
            </a:ext>
          </a:extLst>
        </xdr:cNvPr>
        <xdr:cNvCxnSpPr/>
      </xdr:nvCxnSpPr>
      <xdr:spPr>
        <a:xfrm flipV="1">
          <a:off x="6924040" y="1789176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81" name="楕円 480">
          <a:extLst>
            <a:ext uri="{FF2B5EF4-FFF2-40B4-BE49-F238E27FC236}">
              <a16:creationId xmlns:a16="http://schemas.microsoft.com/office/drawing/2014/main" id="{C791A383-5EA9-4F85-960C-70B34FD72FF3}"/>
            </a:ext>
          </a:extLst>
        </xdr:cNvPr>
        <xdr:cNvSpPr/>
      </xdr:nvSpPr>
      <xdr:spPr>
        <a:xfrm>
          <a:off x="6098540" y="17860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133350</xdr:rowOff>
    </xdr:from>
    <xdr:to>
      <xdr:col>41</xdr:col>
      <xdr:colOff>50800</xdr:colOff>
      <xdr:row>106</xdr:row>
      <xdr:rowOff>140970</xdr:rowOff>
    </xdr:to>
    <xdr:cxnSp macro="">
      <xdr:nvCxnSpPr>
        <xdr:cNvPr id="482" name="直線コネクタ 481">
          <a:extLst>
            <a:ext uri="{FF2B5EF4-FFF2-40B4-BE49-F238E27FC236}">
              <a16:creationId xmlns:a16="http://schemas.microsoft.com/office/drawing/2014/main" id="{1D64BDDF-1F47-43DB-87FF-C2C22BD9714A}"/>
            </a:ext>
          </a:extLst>
        </xdr:cNvPr>
        <xdr:cNvCxnSpPr/>
      </xdr:nvCxnSpPr>
      <xdr:spPr>
        <a:xfrm flipV="1">
          <a:off x="6149340" y="1790319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FCE3597F-1B30-43E4-8395-2B9AAAA5780D}"/>
            </a:ext>
          </a:extLst>
        </xdr:cNvPr>
        <xdr:cNvSpPr txBox="1"/>
      </xdr:nvSpPr>
      <xdr:spPr>
        <a:xfrm>
          <a:off x="8271587" y="1793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3C7448F4-58AE-4095-B1AE-E10F8D56FEB3}"/>
            </a:ext>
          </a:extLst>
        </xdr:cNvPr>
        <xdr:cNvSpPr txBox="1"/>
      </xdr:nvSpPr>
      <xdr:spPr>
        <a:xfrm>
          <a:off x="7509587" y="179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4DEDB8F6-74A7-426D-87A8-72C26E75E3DD}"/>
            </a:ext>
          </a:extLst>
        </xdr:cNvPr>
        <xdr:cNvSpPr txBox="1"/>
      </xdr:nvSpPr>
      <xdr:spPr>
        <a:xfrm>
          <a:off x="67120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C98CA9BE-1B69-4978-8C2D-2D28FAA1CE12}"/>
            </a:ext>
          </a:extLst>
        </xdr:cNvPr>
        <xdr:cNvSpPr txBox="1"/>
      </xdr:nvSpPr>
      <xdr:spPr>
        <a:xfrm>
          <a:off x="5937327" y="1796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13988</xdr:rowOff>
    </xdr:from>
    <xdr:ext cx="469744" cy="259045"/>
    <xdr:sp macro="" textlink="">
      <xdr:nvSpPr>
        <xdr:cNvPr id="487" name="n_1mainValue【市民会館】&#10;一人当たり面積">
          <a:extLst>
            <a:ext uri="{FF2B5EF4-FFF2-40B4-BE49-F238E27FC236}">
              <a16:creationId xmlns:a16="http://schemas.microsoft.com/office/drawing/2014/main" id="{A4A0A1F9-7E0E-41E0-9DA7-C50930137E38}"/>
            </a:ext>
          </a:extLst>
        </xdr:cNvPr>
        <xdr:cNvSpPr txBox="1"/>
      </xdr:nvSpPr>
      <xdr:spPr>
        <a:xfrm>
          <a:off x="8271587"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17797</xdr:rowOff>
    </xdr:from>
    <xdr:ext cx="469744" cy="259045"/>
    <xdr:sp macro="" textlink="">
      <xdr:nvSpPr>
        <xdr:cNvPr id="488" name="n_2mainValue【市民会館】&#10;一人当たり面積">
          <a:extLst>
            <a:ext uri="{FF2B5EF4-FFF2-40B4-BE49-F238E27FC236}">
              <a16:creationId xmlns:a16="http://schemas.microsoft.com/office/drawing/2014/main" id="{7F0A66B4-9306-4906-9C20-686EC16AFCFF}"/>
            </a:ext>
          </a:extLst>
        </xdr:cNvPr>
        <xdr:cNvSpPr txBox="1"/>
      </xdr:nvSpPr>
      <xdr:spPr>
        <a:xfrm>
          <a:off x="750958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29227</xdr:rowOff>
    </xdr:from>
    <xdr:ext cx="469744" cy="259045"/>
    <xdr:sp macro="" textlink="">
      <xdr:nvSpPr>
        <xdr:cNvPr id="489" name="n_3mainValue【市民会館】&#10;一人当たり面積">
          <a:extLst>
            <a:ext uri="{FF2B5EF4-FFF2-40B4-BE49-F238E27FC236}">
              <a16:creationId xmlns:a16="http://schemas.microsoft.com/office/drawing/2014/main" id="{85B46519-1E08-453E-B5F7-45B38EB97E6D}"/>
            </a:ext>
          </a:extLst>
        </xdr:cNvPr>
        <xdr:cNvSpPr txBox="1"/>
      </xdr:nvSpPr>
      <xdr:spPr>
        <a:xfrm>
          <a:off x="67120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36847</xdr:rowOff>
    </xdr:from>
    <xdr:ext cx="469744" cy="259045"/>
    <xdr:sp macro="" textlink="">
      <xdr:nvSpPr>
        <xdr:cNvPr id="490" name="n_4mainValue【市民会館】&#10;一人当たり面積">
          <a:extLst>
            <a:ext uri="{FF2B5EF4-FFF2-40B4-BE49-F238E27FC236}">
              <a16:creationId xmlns:a16="http://schemas.microsoft.com/office/drawing/2014/main" id="{5A07BBF8-E350-4722-B6E4-A5E33E6D715E}"/>
            </a:ext>
          </a:extLst>
        </xdr:cNvPr>
        <xdr:cNvSpPr txBox="1"/>
      </xdr:nvSpPr>
      <xdr:spPr>
        <a:xfrm>
          <a:off x="593732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649D3803-86D2-4EBD-9F3F-44ED6D79DE4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FEE9AE59-86F9-423A-8698-15492936464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16B5C24-43EA-463C-A7E8-DEEC6D17F2C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25E14AA0-A468-4ACE-8978-D44BAF64BA7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A74B7073-64FF-4634-9503-3C0047DF2E8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D1FF98AE-9382-447E-A214-CA7B15356B3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9743810F-7863-46C2-94B2-364357F4D9F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31E88ADD-3E45-40C7-8ACA-54CD225CA90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8CFCD34E-EF49-485C-A864-DB398A96F46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116C5AF2-2538-4A19-9F2F-750C663B2F5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835AFA60-125A-4D44-8F23-DDC1891D418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D55D7191-89B2-486C-9065-7B41A84C1485}"/>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A550ED4E-B21D-49A3-82C3-66811805D1B8}"/>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4DE188F0-C4D9-4BBD-946C-A3E7E5DE516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3990CED9-5F52-480F-B34C-4FB90FCB64D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87EEACFF-1622-4F4E-8FD4-DD6AB458A5DD}"/>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27AF285F-F4D7-4932-B53F-0718A33DDCEE}"/>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9A24CF22-BB2C-40D1-93B7-A80BE4B7C86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5BDADE0-4FD9-47CD-99DB-C49F7B5BAEBE}"/>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254C4C26-2EB9-49C3-A859-66E3C7B0B7AF}"/>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5613ADC3-649A-4DAE-A88B-DE1CEAB86D1C}"/>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55497A1E-E4C1-42A4-9012-9368F9D036E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7CA4786B-2212-48EA-98C7-C5840BCC2829}"/>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722AE784-B39E-484B-8404-B443D1EBBAE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0F30CF1E-5A1A-42BD-877D-03B72B24FB98}"/>
            </a:ext>
          </a:extLst>
        </xdr:cNvPr>
        <xdr:cNvCxnSpPr/>
      </xdr:nvCxnSpPr>
      <xdr:spPr>
        <a:xfrm flipV="1">
          <a:off x="14375764" y="5524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B3D6F3DC-A8CB-4657-AF8D-3E291BC3C55A}"/>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3C9573C3-486F-4A78-A3F3-05B7DEDC845C}"/>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35051408-6667-42DC-BEFC-A589EBA63A3C}"/>
            </a:ext>
          </a:extLst>
        </xdr:cNvPr>
        <xdr:cNvSpPr txBox="1"/>
      </xdr:nvSpPr>
      <xdr:spPr>
        <a:xfrm>
          <a:off x="14414500"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66B32369-812A-446A-97AD-70B3944D74AF}"/>
            </a:ext>
          </a:extLst>
        </xdr:cNvPr>
        <xdr:cNvCxnSpPr/>
      </xdr:nvCxnSpPr>
      <xdr:spPr>
        <a:xfrm>
          <a:off x="14287500" y="552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E4E4732E-CD99-4F18-9364-2CB60E61FBBE}"/>
            </a:ext>
          </a:extLst>
        </xdr:cNvPr>
        <xdr:cNvSpPr txBox="1"/>
      </xdr:nvSpPr>
      <xdr:spPr>
        <a:xfrm>
          <a:off x="144145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C4888473-187C-4CC1-B5FB-73A371168F58}"/>
            </a:ext>
          </a:extLst>
        </xdr:cNvPr>
        <xdr:cNvSpPr/>
      </xdr:nvSpPr>
      <xdr:spPr>
        <a:xfrm>
          <a:off x="14325600" y="62947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3F7A28C5-1AE3-4067-A5B7-F18E86DC6040}"/>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59BD4864-573F-4B47-94B6-0859458B222C}"/>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064F5D29-7FBC-42F0-9C88-AD959EFC0C34}"/>
            </a:ext>
          </a:extLst>
        </xdr:cNvPr>
        <xdr:cNvSpPr/>
      </xdr:nvSpPr>
      <xdr:spPr>
        <a:xfrm>
          <a:off x="12029440" y="625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654B445E-FC10-41B4-A73E-7A897406AD6D}"/>
            </a:ext>
          </a:extLst>
        </xdr:cNvPr>
        <xdr:cNvSpPr/>
      </xdr:nvSpPr>
      <xdr:spPr>
        <a:xfrm>
          <a:off x="1123188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9703C7A8-350B-4C47-BBA9-E37135E792E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6D68BD9-BACD-418D-B0F3-73C91A82C13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2BB6560-C514-4335-80C4-C3B0D67F489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AE9A3AC-8C0E-4241-9DFD-758628402A7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0AF96A6-8B09-452C-AFDD-F45B45621BD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44450</xdr:rowOff>
    </xdr:from>
    <xdr:to>
      <xdr:col>85</xdr:col>
      <xdr:colOff>177800</xdr:colOff>
      <xdr:row>39</xdr:row>
      <xdr:rowOff>146050</xdr:rowOff>
    </xdr:to>
    <xdr:sp macro="" textlink="">
      <xdr:nvSpPr>
        <xdr:cNvPr id="531" name="楕円 530">
          <a:extLst>
            <a:ext uri="{FF2B5EF4-FFF2-40B4-BE49-F238E27FC236}">
              <a16:creationId xmlns:a16="http://schemas.microsoft.com/office/drawing/2014/main" id="{C86E6E30-64B1-406C-9B4E-2476B3FC480A}"/>
            </a:ext>
          </a:extLst>
        </xdr:cNvPr>
        <xdr:cNvSpPr/>
      </xdr:nvSpPr>
      <xdr:spPr>
        <a:xfrm>
          <a:off x="14325600" y="65824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22877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5987D8B4-5863-499E-9A86-6C828430F5C9}"/>
            </a:ext>
          </a:extLst>
        </xdr:cNvPr>
        <xdr:cNvSpPr txBox="1"/>
      </xdr:nvSpPr>
      <xdr:spPr>
        <a:xfrm>
          <a:off x="14414500"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164465</xdr:rowOff>
    </xdr:from>
    <xdr:to>
      <xdr:col>81</xdr:col>
      <xdr:colOff>101600</xdr:colOff>
      <xdr:row>39</xdr:row>
      <xdr:rowOff>94615</xdr:rowOff>
    </xdr:to>
    <xdr:sp macro="" textlink="">
      <xdr:nvSpPr>
        <xdr:cNvPr id="533" name="楕円 532">
          <a:extLst>
            <a:ext uri="{FF2B5EF4-FFF2-40B4-BE49-F238E27FC236}">
              <a16:creationId xmlns:a16="http://schemas.microsoft.com/office/drawing/2014/main" id="{D427414E-0AC1-404F-B5CF-802A50496387}"/>
            </a:ext>
          </a:extLst>
        </xdr:cNvPr>
        <xdr:cNvSpPr/>
      </xdr:nvSpPr>
      <xdr:spPr>
        <a:xfrm>
          <a:off x="13578840" y="653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43815</xdr:rowOff>
    </xdr:from>
    <xdr:to>
      <xdr:col>85</xdr:col>
      <xdr:colOff>127000</xdr:colOff>
      <xdr:row>39</xdr:row>
      <xdr:rowOff>95250</xdr:rowOff>
    </xdr:to>
    <xdr:cxnSp macro="">
      <xdr:nvCxnSpPr>
        <xdr:cNvPr id="534" name="直線コネクタ 533">
          <a:extLst>
            <a:ext uri="{FF2B5EF4-FFF2-40B4-BE49-F238E27FC236}">
              <a16:creationId xmlns:a16="http://schemas.microsoft.com/office/drawing/2014/main" id="{F7E63F86-49DC-4A05-9031-462A7DD1ED64}"/>
            </a:ext>
          </a:extLst>
        </xdr:cNvPr>
        <xdr:cNvCxnSpPr/>
      </xdr:nvCxnSpPr>
      <xdr:spPr>
        <a:xfrm>
          <a:off x="13629640" y="6581775"/>
          <a:ext cx="7467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130175</xdr:rowOff>
    </xdr:from>
    <xdr:to>
      <xdr:col>76</xdr:col>
      <xdr:colOff>165100</xdr:colOff>
      <xdr:row>39</xdr:row>
      <xdr:rowOff>60325</xdr:rowOff>
    </xdr:to>
    <xdr:sp macro="" textlink="">
      <xdr:nvSpPr>
        <xdr:cNvPr id="535" name="楕円 534">
          <a:extLst>
            <a:ext uri="{FF2B5EF4-FFF2-40B4-BE49-F238E27FC236}">
              <a16:creationId xmlns:a16="http://schemas.microsoft.com/office/drawing/2014/main" id="{FC135431-F027-4025-937C-972B774E1922}"/>
            </a:ext>
          </a:extLst>
        </xdr:cNvPr>
        <xdr:cNvSpPr/>
      </xdr:nvSpPr>
      <xdr:spPr>
        <a:xfrm>
          <a:off x="12804140" y="650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9525</xdr:rowOff>
    </xdr:from>
    <xdr:to>
      <xdr:col>81</xdr:col>
      <xdr:colOff>50800</xdr:colOff>
      <xdr:row>39</xdr:row>
      <xdr:rowOff>43815</xdr:rowOff>
    </xdr:to>
    <xdr:cxnSp macro="">
      <xdr:nvCxnSpPr>
        <xdr:cNvPr id="536" name="直線コネクタ 535">
          <a:extLst>
            <a:ext uri="{FF2B5EF4-FFF2-40B4-BE49-F238E27FC236}">
              <a16:creationId xmlns:a16="http://schemas.microsoft.com/office/drawing/2014/main" id="{B0466B31-939B-477F-B0C9-FF3807DB280B}"/>
            </a:ext>
          </a:extLst>
        </xdr:cNvPr>
        <xdr:cNvCxnSpPr/>
      </xdr:nvCxnSpPr>
      <xdr:spPr>
        <a:xfrm>
          <a:off x="12854940" y="654748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71120</xdr:rowOff>
    </xdr:from>
    <xdr:to>
      <xdr:col>72</xdr:col>
      <xdr:colOff>38100</xdr:colOff>
      <xdr:row>39</xdr:row>
      <xdr:rowOff>1270</xdr:rowOff>
    </xdr:to>
    <xdr:sp macro="" textlink="">
      <xdr:nvSpPr>
        <xdr:cNvPr id="537" name="楕円 536">
          <a:extLst>
            <a:ext uri="{FF2B5EF4-FFF2-40B4-BE49-F238E27FC236}">
              <a16:creationId xmlns:a16="http://schemas.microsoft.com/office/drawing/2014/main" id="{0EDAABF1-23A4-4555-BEF1-A42503FEE693}"/>
            </a:ext>
          </a:extLst>
        </xdr:cNvPr>
        <xdr:cNvSpPr/>
      </xdr:nvSpPr>
      <xdr:spPr>
        <a:xfrm>
          <a:off x="12029440" y="6441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121920</xdr:rowOff>
    </xdr:from>
    <xdr:to>
      <xdr:col>76</xdr:col>
      <xdr:colOff>114300</xdr:colOff>
      <xdr:row>39</xdr:row>
      <xdr:rowOff>9525</xdr:rowOff>
    </xdr:to>
    <xdr:cxnSp macro="">
      <xdr:nvCxnSpPr>
        <xdr:cNvPr id="538" name="直線コネクタ 537">
          <a:extLst>
            <a:ext uri="{FF2B5EF4-FFF2-40B4-BE49-F238E27FC236}">
              <a16:creationId xmlns:a16="http://schemas.microsoft.com/office/drawing/2014/main" id="{38743159-4AA3-4777-A7DE-C4170BB0B861}"/>
            </a:ext>
          </a:extLst>
        </xdr:cNvPr>
        <xdr:cNvCxnSpPr/>
      </xdr:nvCxnSpPr>
      <xdr:spPr>
        <a:xfrm>
          <a:off x="12072620" y="6492240"/>
          <a:ext cx="78232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10160</xdr:rowOff>
    </xdr:from>
    <xdr:to>
      <xdr:col>67</xdr:col>
      <xdr:colOff>101600</xdr:colOff>
      <xdr:row>38</xdr:row>
      <xdr:rowOff>111760</xdr:rowOff>
    </xdr:to>
    <xdr:sp macro="" textlink="">
      <xdr:nvSpPr>
        <xdr:cNvPr id="539" name="楕円 538">
          <a:extLst>
            <a:ext uri="{FF2B5EF4-FFF2-40B4-BE49-F238E27FC236}">
              <a16:creationId xmlns:a16="http://schemas.microsoft.com/office/drawing/2014/main" id="{6496F710-3DF3-45ED-8433-B8BDBD96DDEF}"/>
            </a:ext>
          </a:extLst>
        </xdr:cNvPr>
        <xdr:cNvSpPr/>
      </xdr:nvSpPr>
      <xdr:spPr>
        <a:xfrm>
          <a:off x="1123188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60960</xdr:rowOff>
    </xdr:from>
    <xdr:to>
      <xdr:col>71</xdr:col>
      <xdr:colOff>177800</xdr:colOff>
      <xdr:row>38</xdr:row>
      <xdr:rowOff>121920</xdr:rowOff>
    </xdr:to>
    <xdr:cxnSp macro="">
      <xdr:nvCxnSpPr>
        <xdr:cNvPr id="540" name="直線コネクタ 539">
          <a:extLst>
            <a:ext uri="{FF2B5EF4-FFF2-40B4-BE49-F238E27FC236}">
              <a16:creationId xmlns:a16="http://schemas.microsoft.com/office/drawing/2014/main" id="{C3504315-63BB-492B-9929-FF16C6649361}"/>
            </a:ext>
          </a:extLst>
        </xdr:cNvPr>
        <xdr:cNvCxnSpPr/>
      </xdr:nvCxnSpPr>
      <xdr:spPr>
        <a:xfrm>
          <a:off x="11282680" y="6431280"/>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7833528E-4B05-45C5-A238-807B48DA9EC0}"/>
            </a:ext>
          </a:extLst>
        </xdr:cNvPr>
        <xdr:cNvSpPr txBox="1"/>
      </xdr:nvSpPr>
      <xdr:spPr>
        <a:xfrm>
          <a:off x="134372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2E81DCBA-882E-4A84-9C2E-FE4FA73B8B8F}"/>
            </a:ext>
          </a:extLst>
        </xdr:cNvPr>
        <xdr:cNvSpPr txBox="1"/>
      </xdr:nvSpPr>
      <xdr:spPr>
        <a:xfrm>
          <a:off x="12675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B5CC9594-2E7D-4C36-9F02-D7C98AFACB87}"/>
            </a:ext>
          </a:extLst>
        </xdr:cNvPr>
        <xdr:cNvSpPr txBox="1"/>
      </xdr:nvSpPr>
      <xdr:spPr>
        <a:xfrm>
          <a:off x="119005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4CCA72EE-0E80-4A5C-8F5C-F4678AA250F8}"/>
            </a:ext>
          </a:extLst>
        </xdr:cNvPr>
        <xdr:cNvSpPr txBox="1"/>
      </xdr:nvSpPr>
      <xdr:spPr>
        <a:xfrm>
          <a:off x="1110298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85742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89E89F44-14C9-4730-A2FF-3FBCFC25CDDB}"/>
            </a:ext>
          </a:extLst>
        </xdr:cNvPr>
        <xdr:cNvSpPr txBox="1"/>
      </xdr:nvSpPr>
      <xdr:spPr>
        <a:xfrm>
          <a:off x="134372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51452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EACEEAA2-23E4-47B3-9392-E9DB043C1EE1}"/>
            </a:ext>
          </a:extLst>
        </xdr:cNvPr>
        <xdr:cNvSpPr txBox="1"/>
      </xdr:nvSpPr>
      <xdr:spPr>
        <a:xfrm>
          <a:off x="126752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163847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14795B4-4325-451C-B9C0-4780AD54747E}"/>
            </a:ext>
          </a:extLst>
        </xdr:cNvPr>
        <xdr:cNvSpPr txBox="1"/>
      </xdr:nvSpPr>
      <xdr:spPr>
        <a:xfrm>
          <a:off x="119005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102887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B6571384-AF08-4F77-BF93-ACEF5C4F99B6}"/>
            </a:ext>
          </a:extLst>
        </xdr:cNvPr>
        <xdr:cNvSpPr txBox="1"/>
      </xdr:nvSpPr>
      <xdr:spPr>
        <a:xfrm>
          <a:off x="1110298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3EC4948A-1B31-4AA5-9EE4-53E7455CB77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A84E9177-5B52-453F-A409-56C5A1E23B3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B627A72D-0110-46C4-9A9A-E7174639854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57D0EB92-6086-4A2E-941C-7438AAE2131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227831EB-3869-4698-B2B9-4A02ADE80B2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31AC8995-1566-4855-B8F7-2CD5515C481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E2EAECE8-37EC-4061-ADA4-5C8A39B482C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82A8E75C-2D39-466C-AF88-68C9712BAF8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9D088E05-6DAE-4A2A-A3B4-2C5F7B6FD69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E518053A-7171-47F0-807C-963C29F56B4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474A6207-6150-466E-A204-695FE729A0D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6B329DDA-9129-4249-A2FC-278662A6F689}"/>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AD1F5E7E-326B-4137-AA38-85CE2284F0BA}"/>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A38099AD-E720-4CD6-9F86-B7A4D1561E2A}"/>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D634E480-FD35-4A2D-928C-6864CFCEADAD}"/>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8DA697C7-1E59-4B69-AF7C-6AC27B7B2E44}"/>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4B50ADEE-77AE-46F4-A6AA-DD55E3ED006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30F99B5C-327A-44BF-AFFF-55C6B4E6F419}"/>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CAEE3AF-1F8F-45CF-B390-3A7B6C0E0418}"/>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8479CD18-0331-48E5-BC11-6785BCB1D02C}"/>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FB465D28-12D6-4E84-9483-8A75D9EC5F6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BF41DF29-B691-4AA8-BB6D-F3E2B9D47B38}"/>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38E1B986-8962-475A-B64A-86B8CC2C041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DCA79EA1-AAA0-4548-AE57-6FC98C6B0930}"/>
            </a:ext>
          </a:extLst>
        </xdr:cNvPr>
        <xdr:cNvCxnSpPr/>
      </xdr:nvCxnSpPr>
      <xdr:spPr>
        <a:xfrm flipV="1">
          <a:off x="19509104" y="5787977"/>
          <a:ext cx="0" cy="1290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05088D99-3A0E-4F5E-B9C4-E7A35F4953AB}"/>
            </a:ext>
          </a:extLst>
        </xdr:cNvPr>
        <xdr:cNvSpPr txBox="1"/>
      </xdr:nvSpPr>
      <xdr:spPr>
        <a:xfrm>
          <a:off x="19547840" y="708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AC7EF6C0-282F-4D65-93A8-BA39DCE66E14}"/>
            </a:ext>
          </a:extLst>
        </xdr:cNvPr>
        <xdr:cNvCxnSpPr/>
      </xdr:nvCxnSpPr>
      <xdr:spPr>
        <a:xfrm>
          <a:off x="19443700" y="7078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5D455338-559C-4874-A628-0049FACD02CC}"/>
            </a:ext>
          </a:extLst>
        </xdr:cNvPr>
        <xdr:cNvSpPr txBox="1"/>
      </xdr:nvSpPr>
      <xdr:spPr>
        <a:xfrm>
          <a:off x="19547840" y="556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76DF8E72-4435-4A59-B91D-47BF97B01324}"/>
            </a:ext>
          </a:extLst>
        </xdr:cNvPr>
        <xdr:cNvCxnSpPr/>
      </xdr:nvCxnSpPr>
      <xdr:spPr>
        <a:xfrm>
          <a:off x="19443700" y="5787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9CF7BB8D-EB56-4716-A729-A6BE3B774176}"/>
            </a:ext>
          </a:extLst>
        </xdr:cNvPr>
        <xdr:cNvSpPr txBox="1"/>
      </xdr:nvSpPr>
      <xdr:spPr>
        <a:xfrm>
          <a:off x="19547840" y="65480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F0577B0C-ED59-4F98-9C4B-6A4111A6C762}"/>
            </a:ext>
          </a:extLst>
        </xdr:cNvPr>
        <xdr:cNvSpPr/>
      </xdr:nvSpPr>
      <xdr:spPr>
        <a:xfrm>
          <a:off x="19458940" y="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E4EEC489-40A0-4470-8319-73602E088AA2}"/>
            </a:ext>
          </a:extLst>
        </xdr:cNvPr>
        <xdr:cNvSpPr/>
      </xdr:nvSpPr>
      <xdr:spPr>
        <a:xfrm>
          <a:off x="18735040" y="6578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C1D5704B-22B5-49EC-AD46-C56DC9035255}"/>
            </a:ext>
          </a:extLst>
        </xdr:cNvPr>
        <xdr:cNvSpPr/>
      </xdr:nvSpPr>
      <xdr:spPr>
        <a:xfrm>
          <a:off x="17937480" y="659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07B0F7AF-15FC-4B90-B21A-4FBCE7CC8F85}"/>
            </a:ext>
          </a:extLst>
        </xdr:cNvPr>
        <xdr:cNvSpPr/>
      </xdr:nvSpPr>
      <xdr:spPr>
        <a:xfrm>
          <a:off x="17162780" y="660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C050512B-93D4-492C-AA72-422DB29C6A59}"/>
            </a:ext>
          </a:extLst>
        </xdr:cNvPr>
        <xdr:cNvSpPr/>
      </xdr:nvSpPr>
      <xdr:spPr>
        <a:xfrm>
          <a:off x="16388080" y="66136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E1FCFDC5-C891-4B55-ACF4-38DA24F856F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70F31DB-CD43-4588-8133-378BB71A2DC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774BD47-C4FF-4D4B-B9C0-A84660DF3F9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342A3F7-5CEE-4CD2-9343-2C93A7E2AB5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3C2935B-3A9A-4DCF-BD02-D786D6F06E3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152505</xdr:rowOff>
    </xdr:from>
    <xdr:to>
      <xdr:col>116</xdr:col>
      <xdr:colOff>114300</xdr:colOff>
      <xdr:row>37</xdr:row>
      <xdr:rowOff>82655</xdr:rowOff>
    </xdr:to>
    <xdr:sp macro="" textlink="">
      <xdr:nvSpPr>
        <xdr:cNvPr id="588" name="楕円 587">
          <a:extLst>
            <a:ext uri="{FF2B5EF4-FFF2-40B4-BE49-F238E27FC236}">
              <a16:creationId xmlns:a16="http://schemas.microsoft.com/office/drawing/2014/main" id="{A033F590-D311-44D0-83B7-F7ED116309D8}"/>
            </a:ext>
          </a:extLst>
        </xdr:cNvPr>
        <xdr:cNvSpPr/>
      </xdr:nvSpPr>
      <xdr:spPr>
        <a:xfrm>
          <a:off x="19458940" y="6187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3932</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D225A2B0-E543-4D3F-B83E-22599A8C5DCB}"/>
            </a:ext>
          </a:extLst>
        </xdr:cNvPr>
        <xdr:cNvSpPr txBox="1"/>
      </xdr:nvSpPr>
      <xdr:spPr>
        <a:xfrm>
          <a:off x="19547840" y="603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6171</xdr:rowOff>
    </xdr:from>
    <xdr:to>
      <xdr:col>112</xdr:col>
      <xdr:colOff>38100</xdr:colOff>
      <xdr:row>37</xdr:row>
      <xdr:rowOff>107771</xdr:rowOff>
    </xdr:to>
    <xdr:sp macro="" textlink="">
      <xdr:nvSpPr>
        <xdr:cNvPr id="590" name="楕円 589">
          <a:extLst>
            <a:ext uri="{FF2B5EF4-FFF2-40B4-BE49-F238E27FC236}">
              <a16:creationId xmlns:a16="http://schemas.microsoft.com/office/drawing/2014/main" id="{16795607-2D0F-4919-9304-C2ECD16AB17C}"/>
            </a:ext>
          </a:extLst>
        </xdr:cNvPr>
        <xdr:cNvSpPr/>
      </xdr:nvSpPr>
      <xdr:spPr>
        <a:xfrm>
          <a:off x="18735040" y="62088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31855</xdr:rowOff>
    </xdr:from>
    <xdr:to>
      <xdr:col>116</xdr:col>
      <xdr:colOff>63500</xdr:colOff>
      <xdr:row>37</xdr:row>
      <xdr:rowOff>56971</xdr:rowOff>
    </xdr:to>
    <xdr:cxnSp macro="">
      <xdr:nvCxnSpPr>
        <xdr:cNvPr id="591" name="直線コネクタ 590">
          <a:extLst>
            <a:ext uri="{FF2B5EF4-FFF2-40B4-BE49-F238E27FC236}">
              <a16:creationId xmlns:a16="http://schemas.microsoft.com/office/drawing/2014/main" id="{77A06593-A78E-49F1-8B11-C16C502698A1}"/>
            </a:ext>
          </a:extLst>
        </xdr:cNvPr>
        <xdr:cNvCxnSpPr/>
      </xdr:nvCxnSpPr>
      <xdr:spPr>
        <a:xfrm flipV="1">
          <a:off x="18778220" y="6234535"/>
          <a:ext cx="731520" cy="2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16130</xdr:rowOff>
    </xdr:from>
    <xdr:to>
      <xdr:col>107</xdr:col>
      <xdr:colOff>101600</xdr:colOff>
      <xdr:row>37</xdr:row>
      <xdr:rowOff>117730</xdr:rowOff>
    </xdr:to>
    <xdr:sp macro="" textlink="">
      <xdr:nvSpPr>
        <xdr:cNvPr id="592" name="楕円 591">
          <a:extLst>
            <a:ext uri="{FF2B5EF4-FFF2-40B4-BE49-F238E27FC236}">
              <a16:creationId xmlns:a16="http://schemas.microsoft.com/office/drawing/2014/main" id="{A6DEDAF8-61F1-4002-99EA-0D1E43FCE69C}"/>
            </a:ext>
          </a:extLst>
        </xdr:cNvPr>
        <xdr:cNvSpPr/>
      </xdr:nvSpPr>
      <xdr:spPr>
        <a:xfrm>
          <a:off x="17937480" y="621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56971</xdr:rowOff>
    </xdr:from>
    <xdr:to>
      <xdr:col>111</xdr:col>
      <xdr:colOff>177800</xdr:colOff>
      <xdr:row>37</xdr:row>
      <xdr:rowOff>66930</xdr:rowOff>
    </xdr:to>
    <xdr:cxnSp macro="">
      <xdr:nvCxnSpPr>
        <xdr:cNvPr id="593" name="直線コネクタ 592">
          <a:extLst>
            <a:ext uri="{FF2B5EF4-FFF2-40B4-BE49-F238E27FC236}">
              <a16:creationId xmlns:a16="http://schemas.microsoft.com/office/drawing/2014/main" id="{F5F48AC0-CE08-4B92-8428-65F76439D18E}"/>
            </a:ext>
          </a:extLst>
        </xdr:cNvPr>
        <xdr:cNvCxnSpPr/>
      </xdr:nvCxnSpPr>
      <xdr:spPr>
        <a:xfrm flipV="1">
          <a:off x="17988280" y="6259651"/>
          <a:ext cx="789940" cy="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156292</xdr:rowOff>
    </xdr:from>
    <xdr:to>
      <xdr:col>102</xdr:col>
      <xdr:colOff>165100</xdr:colOff>
      <xdr:row>38</xdr:row>
      <xdr:rowOff>86443</xdr:rowOff>
    </xdr:to>
    <xdr:sp macro="" textlink="">
      <xdr:nvSpPr>
        <xdr:cNvPr id="594" name="楕円 593">
          <a:extLst>
            <a:ext uri="{FF2B5EF4-FFF2-40B4-BE49-F238E27FC236}">
              <a16:creationId xmlns:a16="http://schemas.microsoft.com/office/drawing/2014/main" id="{FB25B95F-654C-4167-850F-5EEE7AF54D02}"/>
            </a:ext>
          </a:extLst>
        </xdr:cNvPr>
        <xdr:cNvSpPr/>
      </xdr:nvSpPr>
      <xdr:spPr>
        <a:xfrm>
          <a:off x="17162780" y="6358972"/>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66930</xdr:rowOff>
    </xdr:from>
    <xdr:to>
      <xdr:col>107</xdr:col>
      <xdr:colOff>50800</xdr:colOff>
      <xdr:row>38</xdr:row>
      <xdr:rowOff>35643</xdr:rowOff>
    </xdr:to>
    <xdr:cxnSp macro="">
      <xdr:nvCxnSpPr>
        <xdr:cNvPr id="595" name="直線コネクタ 594">
          <a:extLst>
            <a:ext uri="{FF2B5EF4-FFF2-40B4-BE49-F238E27FC236}">
              <a16:creationId xmlns:a16="http://schemas.microsoft.com/office/drawing/2014/main" id="{A5EBFE3D-C538-4A2A-98CF-B1231AEEFD39}"/>
            </a:ext>
          </a:extLst>
        </xdr:cNvPr>
        <xdr:cNvCxnSpPr/>
      </xdr:nvCxnSpPr>
      <xdr:spPr>
        <a:xfrm flipV="1">
          <a:off x="17213580" y="6269610"/>
          <a:ext cx="774700" cy="13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58025</xdr:rowOff>
    </xdr:from>
    <xdr:to>
      <xdr:col>98</xdr:col>
      <xdr:colOff>38100</xdr:colOff>
      <xdr:row>37</xdr:row>
      <xdr:rowOff>159625</xdr:rowOff>
    </xdr:to>
    <xdr:sp macro="" textlink="">
      <xdr:nvSpPr>
        <xdr:cNvPr id="596" name="楕円 595">
          <a:extLst>
            <a:ext uri="{FF2B5EF4-FFF2-40B4-BE49-F238E27FC236}">
              <a16:creationId xmlns:a16="http://schemas.microsoft.com/office/drawing/2014/main" id="{E8177ED8-8A26-49E9-9278-C74DD9099527}"/>
            </a:ext>
          </a:extLst>
        </xdr:cNvPr>
        <xdr:cNvSpPr/>
      </xdr:nvSpPr>
      <xdr:spPr>
        <a:xfrm>
          <a:off x="16388080" y="62607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108825</xdr:rowOff>
    </xdr:from>
    <xdr:to>
      <xdr:col>102</xdr:col>
      <xdr:colOff>114300</xdr:colOff>
      <xdr:row>38</xdr:row>
      <xdr:rowOff>35643</xdr:rowOff>
    </xdr:to>
    <xdr:cxnSp macro="">
      <xdr:nvCxnSpPr>
        <xdr:cNvPr id="597" name="直線コネクタ 596">
          <a:extLst>
            <a:ext uri="{FF2B5EF4-FFF2-40B4-BE49-F238E27FC236}">
              <a16:creationId xmlns:a16="http://schemas.microsoft.com/office/drawing/2014/main" id="{EC769172-C2BF-4836-8831-678EE68156C8}"/>
            </a:ext>
          </a:extLst>
        </xdr:cNvPr>
        <xdr:cNvCxnSpPr/>
      </xdr:nvCxnSpPr>
      <xdr:spPr>
        <a:xfrm>
          <a:off x="16431260" y="6311505"/>
          <a:ext cx="782320" cy="9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9D635754-8E4F-4B1F-8450-1D6DBDB494F0}"/>
            </a:ext>
          </a:extLst>
        </xdr:cNvPr>
        <xdr:cNvSpPr txBox="1"/>
      </xdr:nvSpPr>
      <xdr:spPr>
        <a:xfrm>
          <a:off x="18496495" y="667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CDA08AE8-5F75-4E75-8C36-2418E3DE44C4}"/>
            </a:ext>
          </a:extLst>
        </xdr:cNvPr>
        <xdr:cNvSpPr txBox="1"/>
      </xdr:nvSpPr>
      <xdr:spPr>
        <a:xfrm>
          <a:off x="17734495" y="668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4FB513A3-F8FD-49C2-83E0-2783A005FCC1}"/>
            </a:ext>
          </a:extLst>
        </xdr:cNvPr>
        <xdr:cNvSpPr txBox="1"/>
      </xdr:nvSpPr>
      <xdr:spPr>
        <a:xfrm>
          <a:off x="16936935" y="669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2767854B-93B7-41F9-8935-77BD215AE0E7}"/>
            </a:ext>
          </a:extLst>
        </xdr:cNvPr>
        <xdr:cNvSpPr txBox="1"/>
      </xdr:nvSpPr>
      <xdr:spPr>
        <a:xfrm>
          <a:off x="16162235" y="670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124298</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B8B9502D-D9F8-4C28-B0D2-4722B8796241}"/>
            </a:ext>
          </a:extLst>
        </xdr:cNvPr>
        <xdr:cNvSpPr txBox="1"/>
      </xdr:nvSpPr>
      <xdr:spPr>
        <a:xfrm>
          <a:off x="18496495" y="59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134257</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0008DE31-0ACC-4D4A-95F1-81D39021F084}"/>
            </a:ext>
          </a:extLst>
        </xdr:cNvPr>
        <xdr:cNvSpPr txBox="1"/>
      </xdr:nvSpPr>
      <xdr:spPr>
        <a:xfrm>
          <a:off x="17734495" y="6001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102969</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7C495378-41A5-473C-8BF2-79683B986C0A}"/>
            </a:ext>
          </a:extLst>
        </xdr:cNvPr>
        <xdr:cNvSpPr txBox="1"/>
      </xdr:nvSpPr>
      <xdr:spPr>
        <a:xfrm>
          <a:off x="16936935" y="613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4702</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04BBF7BC-4A00-44F7-80C5-384A18898CEA}"/>
            </a:ext>
          </a:extLst>
        </xdr:cNvPr>
        <xdr:cNvSpPr txBox="1"/>
      </xdr:nvSpPr>
      <xdr:spPr>
        <a:xfrm>
          <a:off x="16162235" y="603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2FA3FC92-5668-472F-AD52-EED6532B1E8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2FAEF76A-F2E5-468C-82A6-6FF2623CB07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61EEED17-5929-437A-8C1C-A8666EF1A69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5E9831EF-6C7A-437B-AF99-2F8E259A2D2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1349C312-2423-4094-B715-18F9A67B50A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31D94252-78D4-4AC8-9464-E02E9DAF856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8D022CE1-3943-45A0-9386-B6C6BB687E1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A3C281E7-734F-4BFE-8D91-01E16C98A16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DCEDBD06-0276-4B04-B987-7F710D2C256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317E28B3-BF6C-4030-8D42-046C65CD4E2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852C4281-FCC2-4A48-832D-93891EF1D37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37AF1A44-D43B-4CD9-94E2-59D3871124D2}"/>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5AE3889F-832D-4020-AB17-7B6E0C9C7855}"/>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17F08508-61B3-491B-A771-89247DB52AAC}"/>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D21FF0A9-3859-4DF4-A094-C3F098D85283}"/>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10AA8A7E-DF61-4BF7-ABF5-AA6BE5F5938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FEF52042-1AB4-4E61-A117-FB054193BC03}"/>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14455739-4ADA-46F0-935A-8DCD40E83F42}"/>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0488E8F8-81BB-42C7-8DAA-8E0BEE13200C}"/>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B8654004-0405-46AB-8861-C42A404169A1}"/>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19FD03A4-5F27-462A-881D-342820785082}"/>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E2A468C-7857-44CD-ABE5-BAD66B17FB9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1D0E194A-61E1-46C3-A807-121E9F10F317}"/>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3D39B799-620B-41C2-90A0-1D9F86D9C2A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532B7EDB-04CC-4393-B725-D23E80BDFC5B}"/>
            </a:ext>
          </a:extLst>
        </xdr:cNvPr>
        <xdr:cNvCxnSpPr/>
      </xdr:nvCxnSpPr>
      <xdr:spPr>
        <a:xfrm flipV="1">
          <a:off x="14375764" y="933831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0D6E69F4-DD6E-4419-A013-0B7782D1C63B}"/>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2BF92068-1DB6-4FA9-8D1A-A8F1E51C9A44}"/>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7FEA8D66-7EF4-4E99-A44A-300C39421765}"/>
            </a:ext>
          </a:extLst>
        </xdr:cNvPr>
        <xdr:cNvSpPr txBox="1"/>
      </xdr:nvSpPr>
      <xdr:spPr>
        <a:xfrm>
          <a:off x="14414500" y="911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06BA6486-7285-4A03-8A98-B6FC703D3ED6}"/>
            </a:ext>
          </a:extLst>
        </xdr:cNvPr>
        <xdr:cNvCxnSpPr/>
      </xdr:nvCxnSpPr>
      <xdr:spPr>
        <a:xfrm>
          <a:off x="14287500" y="9338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39E8DD04-54FC-4CBD-8E5C-B02C627F1E50}"/>
            </a:ext>
          </a:extLst>
        </xdr:cNvPr>
        <xdr:cNvSpPr txBox="1"/>
      </xdr:nvSpPr>
      <xdr:spPr>
        <a:xfrm>
          <a:off x="144145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746EA2EC-507B-4A13-AA78-2B4BFA45DC1A}"/>
            </a:ext>
          </a:extLst>
        </xdr:cNvPr>
        <xdr:cNvSpPr/>
      </xdr:nvSpPr>
      <xdr:spPr>
        <a:xfrm>
          <a:off x="14325600" y="99275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22726CB5-6606-4E82-A4AE-0752A82DE48B}"/>
            </a:ext>
          </a:extLst>
        </xdr:cNvPr>
        <xdr:cNvSpPr/>
      </xdr:nvSpPr>
      <xdr:spPr>
        <a:xfrm>
          <a:off x="1357884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5F0E7026-EB42-4BD2-BF7A-656C4C2666E0}"/>
            </a:ext>
          </a:extLst>
        </xdr:cNvPr>
        <xdr:cNvSpPr/>
      </xdr:nvSpPr>
      <xdr:spPr>
        <a:xfrm>
          <a:off x="128041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A69C09A5-2703-4706-BA81-BCE960BED7C8}"/>
            </a:ext>
          </a:extLst>
        </xdr:cNvPr>
        <xdr:cNvSpPr/>
      </xdr:nvSpPr>
      <xdr:spPr>
        <a:xfrm>
          <a:off x="12029440" y="9838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25EC770A-272A-41D1-A0A4-619C75E4AB2F}"/>
            </a:ext>
          </a:extLst>
        </xdr:cNvPr>
        <xdr:cNvSpPr/>
      </xdr:nvSpPr>
      <xdr:spPr>
        <a:xfrm>
          <a:off x="1123188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6C6907D3-F110-4E01-9C8C-8F7C8CAE165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329AB6AA-2141-4108-B102-FD30B57D4B6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7E6E75F-1935-4DDF-A9AE-252BD69B87C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9AA06D2-4DBE-4DD2-AFD1-120BE8CCBFB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56002A1F-425D-4587-B94B-FF68CB5B142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15875</xdr:rowOff>
    </xdr:from>
    <xdr:to>
      <xdr:col>85</xdr:col>
      <xdr:colOff>177800</xdr:colOff>
      <xdr:row>64</xdr:row>
      <xdr:rowOff>117475</xdr:rowOff>
    </xdr:to>
    <xdr:sp macro="" textlink="">
      <xdr:nvSpPr>
        <xdr:cNvPr id="646" name="楕円 645">
          <a:extLst>
            <a:ext uri="{FF2B5EF4-FFF2-40B4-BE49-F238E27FC236}">
              <a16:creationId xmlns:a16="http://schemas.microsoft.com/office/drawing/2014/main" id="{5FD3F800-65E6-44CC-A98B-0F70AA3A29EF}"/>
            </a:ext>
          </a:extLst>
        </xdr:cNvPr>
        <xdr:cNvSpPr/>
      </xdr:nvSpPr>
      <xdr:spPr>
        <a:xfrm>
          <a:off x="14325600" y="1074483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102252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9E73F36E-CD53-4B6D-9CF6-D83A37586976}"/>
            </a:ext>
          </a:extLst>
        </xdr:cNvPr>
        <xdr:cNvSpPr txBox="1"/>
      </xdr:nvSpPr>
      <xdr:spPr>
        <a:xfrm>
          <a:off x="14414500" y="1066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154940</xdr:rowOff>
    </xdr:from>
    <xdr:to>
      <xdr:col>81</xdr:col>
      <xdr:colOff>101600</xdr:colOff>
      <xdr:row>64</xdr:row>
      <xdr:rowOff>85090</xdr:rowOff>
    </xdr:to>
    <xdr:sp macro="" textlink="">
      <xdr:nvSpPr>
        <xdr:cNvPr id="648" name="楕円 647">
          <a:extLst>
            <a:ext uri="{FF2B5EF4-FFF2-40B4-BE49-F238E27FC236}">
              <a16:creationId xmlns:a16="http://schemas.microsoft.com/office/drawing/2014/main" id="{2A233FE5-2320-4185-9328-A8A8E32FC145}"/>
            </a:ext>
          </a:extLst>
        </xdr:cNvPr>
        <xdr:cNvSpPr/>
      </xdr:nvSpPr>
      <xdr:spPr>
        <a:xfrm>
          <a:off x="13578840" y="10716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34290</xdr:rowOff>
    </xdr:from>
    <xdr:to>
      <xdr:col>85</xdr:col>
      <xdr:colOff>127000</xdr:colOff>
      <xdr:row>64</xdr:row>
      <xdr:rowOff>66675</xdr:rowOff>
    </xdr:to>
    <xdr:cxnSp macro="">
      <xdr:nvCxnSpPr>
        <xdr:cNvPr id="649" name="直線コネクタ 648">
          <a:extLst>
            <a:ext uri="{FF2B5EF4-FFF2-40B4-BE49-F238E27FC236}">
              <a16:creationId xmlns:a16="http://schemas.microsoft.com/office/drawing/2014/main" id="{F5CFF960-3548-428D-8B7D-C8939644D348}"/>
            </a:ext>
          </a:extLst>
        </xdr:cNvPr>
        <xdr:cNvCxnSpPr/>
      </xdr:nvCxnSpPr>
      <xdr:spPr>
        <a:xfrm>
          <a:off x="13629640" y="10763250"/>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99695</xdr:rowOff>
    </xdr:from>
    <xdr:to>
      <xdr:col>76</xdr:col>
      <xdr:colOff>165100</xdr:colOff>
      <xdr:row>64</xdr:row>
      <xdr:rowOff>29845</xdr:rowOff>
    </xdr:to>
    <xdr:sp macro="" textlink="">
      <xdr:nvSpPr>
        <xdr:cNvPr id="650" name="楕円 649">
          <a:extLst>
            <a:ext uri="{FF2B5EF4-FFF2-40B4-BE49-F238E27FC236}">
              <a16:creationId xmlns:a16="http://schemas.microsoft.com/office/drawing/2014/main" id="{E3E98B4E-B54B-4028-9FEC-8737CE05B46F}"/>
            </a:ext>
          </a:extLst>
        </xdr:cNvPr>
        <xdr:cNvSpPr/>
      </xdr:nvSpPr>
      <xdr:spPr>
        <a:xfrm>
          <a:off x="12804140" y="10661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150495</xdr:rowOff>
    </xdr:from>
    <xdr:to>
      <xdr:col>81</xdr:col>
      <xdr:colOff>50800</xdr:colOff>
      <xdr:row>64</xdr:row>
      <xdr:rowOff>34290</xdr:rowOff>
    </xdr:to>
    <xdr:cxnSp macro="">
      <xdr:nvCxnSpPr>
        <xdr:cNvPr id="651" name="直線コネクタ 650">
          <a:extLst>
            <a:ext uri="{FF2B5EF4-FFF2-40B4-BE49-F238E27FC236}">
              <a16:creationId xmlns:a16="http://schemas.microsoft.com/office/drawing/2014/main" id="{AF9B8090-EB94-4DA3-9862-53D1AAC2EE64}"/>
            </a:ext>
          </a:extLst>
        </xdr:cNvPr>
        <xdr:cNvCxnSpPr/>
      </xdr:nvCxnSpPr>
      <xdr:spPr>
        <a:xfrm>
          <a:off x="12854940" y="10711815"/>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46355</xdr:rowOff>
    </xdr:from>
    <xdr:to>
      <xdr:col>72</xdr:col>
      <xdr:colOff>38100</xdr:colOff>
      <xdr:row>63</xdr:row>
      <xdr:rowOff>147955</xdr:rowOff>
    </xdr:to>
    <xdr:sp macro="" textlink="">
      <xdr:nvSpPr>
        <xdr:cNvPr id="652" name="楕円 651">
          <a:extLst>
            <a:ext uri="{FF2B5EF4-FFF2-40B4-BE49-F238E27FC236}">
              <a16:creationId xmlns:a16="http://schemas.microsoft.com/office/drawing/2014/main" id="{8C7F5109-1E77-49A9-886F-ED71E804B644}"/>
            </a:ext>
          </a:extLst>
        </xdr:cNvPr>
        <xdr:cNvSpPr/>
      </xdr:nvSpPr>
      <xdr:spPr>
        <a:xfrm>
          <a:off x="12029440" y="106076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97155</xdr:rowOff>
    </xdr:from>
    <xdr:to>
      <xdr:col>76</xdr:col>
      <xdr:colOff>114300</xdr:colOff>
      <xdr:row>63</xdr:row>
      <xdr:rowOff>150495</xdr:rowOff>
    </xdr:to>
    <xdr:cxnSp macro="">
      <xdr:nvCxnSpPr>
        <xdr:cNvPr id="653" name="直線コネクタ 652">
          <a:extLst>
            <a:ext uri="{FF2B5EF4-FFF2-40B4-BE49-F238E27FC236}">
              <a16:creationId xmlns:a16="http://schemas.microsoft.com/office/drawing/2014/main" id="{0EACB5FF-82AD-4A31-99B9-57CC03C6B8CC}"/>
            </a:ext>
          </a:extLst>
        </xdr:cNvPr>
        <xdr:cNvCxnSpPr/>
      </xdr:nvCxnSpPr>
      <xdr:spPr>
        <a:xfrm>
          <a:off x="12072620" y="10658475"/>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162560</xdr:rowOff>
    </xdr:from>
    <xdr:to>
      <xdr:col>67</xdr:col>
      <xdr:colOff>101600</xdr:colOff>
      <xdr:row>63</xdr:row>
      <xdr:rowOff>92710</xdr:rowOff>
    </xdr:to>
    <xdr:sp macro="" textlink="">
      <xdr:nvSpPr>
        <xdr:cNvPr id="654" name="楕円 653">
          <a:extLst>
            <a:ext uri="{FF2B5EF4-FFF2-40B4-BE49-F238E27FC236}">
              <a16:creationId xmlns:a16="http://schemas.microsoft.com/office/drawing/2014/main" id="{53219E34-662F-4ADE-BFD3-F49A38D882AB}"/>
            </a:ext>
          </a:extLst>
        </xdr:cNvPr>
        <xdr:cNvSpPr/>
      </xdr:nvSpPr>
      <xdr:spPr>
        <a:xfrm>
          <a:off x="11231880" y="10556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41910</xdr:rowOff>
    </xdr:from>
    <xdr:to>
      <xdr:col>71</xdr:col>
      <xdr:colOff>177800</xdr:colOff>
      <xdr:row>63</xdr:row>
      <xdr:rowOff>97155</xdr:rowOff>
    </xdr:to>
    <xdr:cxnSp macro="">
      <xdr:nvCxnSpPr>
        <xdr:cNvPr id="655" name="直線コネクタ 654">
          <a:extLst>
            <a:ext uri="{FF2B5EF4-FFF2-40B4-BE49-F238E27FC236}">
              <a16:creationId xmlns:a16="http://schemas.microsoft.com/office/drawing/2014/main" id="{59D1A39C-BA75-43A8-AA0F-C8B67123E3CC}"/>
            </a:ext>
          </a:extLst>
        </xdr:cNvPr>
        <xdr:cNvCxnSpPr/>
      </xdr:nvCxnSpPr>
      <xdr:spPr>
        <a:xfrm>
          <a:off x="11282680" y="10603230"/>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CC2CD235-230F-4AB2-86FA-5AB35519D4AE}"/>
            </a:ext>
          </a:extLst>
        </xdr:cNvPr>
        <xdr:cNvSpPr txBox="1"/>
      </xdr:nvSpPr>
      <xdr:spPr>
        <a:xfrm>
          <a:off x="134372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34724533-746A-4763-8CA2-DFA0937A8390}"/>
            </a:ext>
          </a:extLst>
        </xdr:cNvPr>
        <xdr:cNvSpPr txBox="1"/>
      </xdr:nvSpPr>
      <xdr:spPr>
        <a:xfrm>
          <a:off x="126752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90E9C592-3E24-4176-908B-603EFB38EC49}"/>
            </a:ext>
          </a:extLst>
        </xdr:cNvPr>
        <xdr:cNvSpPr txBox="1"/>
      </xdr:nvSpPr>
      <xdr:spPr>
        <a:xfrm>
          <a:off x="119005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E677B5F0-B08B-4B9F-B0A0-4C39E3199171}"/>
            </a:ext>
          </a:extLst>
        </xdr:cNvPr>
        <xdr:cNvSpPr txBox="1"/>
      </xdr:nvSpPr>
      <xdr:spPr>
        <a:xfrm>
          <a:off x="1110298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76217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899921FE-1D46-449A-AA85-5559DEB17315}"/>
            </a:ext>
          </a:extLst>
        </xdr:cNvPr>
        <xdr:cNvSpPr txBox="1"/>
      </xdr:nvSpPr>
      <xdr:spPr>
        <a:xfrm>
          <a:off x="13437244"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20972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6A51C638-290B-4DBA-813C-71C6A2108605}"/>
            </a:ext>
          </a:extLst>
        </xdr:cNvPr>
        <xdr:cNvSpPr txBox="1"/>
      </xdr:nvSpPr>
      <xdr:spPr>
        <a:xfrm>
          <a:off x="126752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139082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A6AE1B21-A499-42A2-A5B7-79B8AC569E5F}"/>
            </a:ext>
          </a:extLst>
        </xdr:cNvPr>
        <xdr:cNvSpPr txBox="1"/>
      </xdr:nvSpPr>
      <xdr:spPr>
        <a:xfrm>
          <a:off x="119005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83837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30729A4F-5959-498E-B1AF-CA40B02F273B}"/>
            </a:ext>
          </a:extLst>
        </xdr:cNvPr>
        <xdr:cNvSpPr txBox="1"/>
      </xdr:nvSpPr>
      <xdr:spPr>
        <a:xfrm>
          <a:off x="1110298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650E6F8E-6195-415C-8C7F-77C9C89E1E2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F791253B-C567-439D-B1FF-0F6CCDBAA6F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59BFF9D3-F652-4743-AB2B-21F9793FE10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D0CF016E-73F1-4C49-8379-388C01E52BD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980443D4-FE44-45B5-BD6A-31AF8E1767D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377BAFAE-27C3-451F-8E1E-A9833E2F571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A91E969-79AF-4A9E-B30A-42960169040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6512BA50-A784-4682-9545-EF3FF29B351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45536B94-310A-46A6-AD79-3BBEA3D0ADB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EC6B229C-5FE2-4A67-BC4E-2D7B1C46978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4DC1D831-8FE7-4C9C-8F10-42432DBAE336}"/>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19565A18-F21E-4E79-97EA-091776C3CE81}"/>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3E05F90F-3EB5-4EE5-9164-0A52072554AD}"/>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B7657CC2-E936-4348-B725-E1D342843F0F}"/>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23663BF7-63B9-461C-A5A2-639B9E786681}"/>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A4A55C58-06D0-4562-B0D9-1E1DAD80E888}"/>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0E20D0ED-D0EF-40B0-A2D6-3CD9DEF0D9CF}"/>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6BC24C33-E7F2-41A9-AE82-D040CB5E4D15}"/>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AF2349C7-F198-4589-905A-E794F2A749EC}"/>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AD652B1D-EA39-4DC5-9A4E-7B718906345C}"/>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9D5C7B2B-32D5-4D0C-BAD5-002457188AD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C607ADBA-523C-4447-A2D3-9F8ABF210C4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AE883016-3F62-43B4-893F-831D35A1527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8ED6A52C-4405-4063-A363-9F7FC1EE96B8}"/>
            </a:ext>
          </a:extLst>
        </xdr:cNvPr>
        <xdr:cNvCxnSpPr/>
      </xdr:nvCxnSpPr>
      <xdr:spPr>
        <a:xfrm flipV="1">
          <a:off x="19509104" y="92392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B050AAFF-B962-48C8-BCD9-8EB311912097}"/>
            </a:ext>
          </a:extLst>
        </xdr:cNvPr>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BFD41D81-D6E9-4877-8B89-08D4854D609B}"/>
            </a:ext>
          </a:extLst>
        </xdr:cNvPr>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EC0E4E28-A3DC-478D-9BC2-A2773451BCC4}"/>
            </a:ext>
          </a:extLst>
        </xdr:cNvPr>
        <xdr:cNvSpPr txBox="1"/>
      </xdr:nvSpPr>
      <xdr:spPr>
        <a:xfrm>
          <a:off x="19547840" y="902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1093CAB7-F90F-41FE-8220-575333EDB000}"/>
            </a:ext>
          </a:extLst>
        </xdr:cNvPr>
        <xdr:cNvCxnSpPr/>
      </xdr:nvCxnSpPr>
      <xdr:spPr>
        <a:xfrm>
          <a:off x="19443700" y="923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9072836D-9C7E-4346-845A-364334D1B176}"/>
            </a:ext>
          </a:extLst>
        </xdr:cNvPr>
        <xdr:cNvSpPr txBox="1"/>
      </xdr:nvSpPr>
      <xdr:spPr>
        <a:xfrm>
          <a:off x="19547840"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94FC1094-6073-4D84-811A-9BCE3695363A}"/>
            </a:ext>
          </a:extLst>
        </xdr:cNvPr>
        <xdr:cNvSpPr/>
      </xdr:nvSpPr>
      <xdr:spPr>
        <a:xfrm>
          <a:off x="1945894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D31BCBC0-D4D5-4859-A3D0-32B1DF1F2367}"/>
            </a:ext>
          </a:extLst>
        </xdr:cNvPr>
        <xdr:cNvSpPr/>
      </xdr:nvSpPr>
      <xdr:spPr>
        <a:xfrm>
          <a:off x="18735040" y="10464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46F7C53F-68DC-4BD3-9306-FE9CF8A8739F}"/>
            </a:ext>
          </a:extLst>
        </xdr:cNvPr>
        <xdr:cNvSpPr/>
      </xdr:nvSpPr>
      <xdr:spPr>
        <a:xfrm>
          <a:off x="1793748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CF05F4BA-149D-4D3D-9D7D-7D62765E6073}"/>
            </a:ext>
          </a:extLst>
        </xdr:cNvPr>
        <xdr:cNvSpPr/>
      </xdr:nvSpPr>
      <xdr:spPr>
        <a:xfrm>
          <a:off x="17162780" y="1046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D0F74C2D-6996-47E7-80EC-21FE65BCC3C8}"/>
            </a:ext>
          </a:extLst>
        </xdr:cNvPr>
        <xdr:cNvSpPr/>
      </xdr:nvSpPr>
      <xdr:spPr>
        <a:xfrm>
          <a:off x="16388080" y="10441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C61580B0-EA60-45A1-99D7-9B671557499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86762B57-BD45-4378-96B7-5F6E56A27AA9}"/>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A47AF83E-BB7B-4EF3-A859-2D085E0A907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59342C8-5ABB-4CB0-B03E-F5D68120896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66305DC-CC19-4B28-AD5B-D5589CD0261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703" name="楕円 702">
          <a:extLst>
            <a:ext uri="{FF2B5EF4-FFF2-40B4-BE49-F238E27FC236}">
              <a16:creationId xmlns:a16="http://schemas.microsoft.com/office/drawing/2014/main" id="{B4DCA57D-E6DF-4BBD-A4A9-6FDEA3F4BCEB}"/>
            </a:ext>
          </a:extLst>
        </xdr:cNvPr>
        <xdr:cNvSpPr/>
      </xdr:nvSpPr>
      <xdr:spPr>
        <a:xfrm>
          <a:off x="1945894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EE2D90DC-49AC-4739-B037-133FF0A5BE64}"/>
            </a:ext>
          </a:extLst>
        </xdr:cNvPr>
        <xdr:cNvSpPr txBox="1"/>
      </xdr:nvSpPr>
      <xdr:spPr>
        <a:xfrm>
          <a:off x="19547840" y="1053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63500</xdr:rowOff>
    </xdr:from>
    <xdr:to>
      <xdr:col>112</xdr:col>
      <xdr:colOff>38100</xdr:colOff>
      <xdr:row>63</xdr:row>
      <xdr:rowOff>165100</xdr:rowOff>
    </xdr:to>
    <xdr:sp macro="" textlink="">
      <xdr:nvSpPr>
        <xdr:cNvPr id="705" name="楕円 704">
          <a:extLst>
            <a:ext uri="{FF2B5EF4-FFF2-40B4-BE49-F238E27FC236}">
              <a16:creationId xmlns:a16="http://schemas.microsoft.com/office/drawing/2014/main" id="{D24173B1-455D-41DB-B306-B9E99F5DAED8}"/>
            </a:ext>
          </a:extLst>
        </xdr:cNvPr>
        <xdr:cNvSpPr/>
      </xdr:nvSpPr>
      <xdr:spPr>
        <a:xfrm>
          <a:off x="18735040" y="10624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114300</xdr:rowOff>
    </xdr:to>
    <xdr:cxnSp macro="">
      <xdr:nvCxnSpPr>
        <xdr:cNvPr id="706" name="直線コネクタ 705">
          <a:extLst>
            <a:ext uri="{FF2B5EF4-FFF2-40B4-BE49-F238E27FC236}">
              <a16:creationId xmlns:a16="http://schemas.microsoft.com/office/drawing/2014/main" id="{C6ECAD94-B617-482D-8472-238E8FBDEB2C}"/>
            </a:ext>
          </a:extLst>
        </xdr:cNvPr>
        <xdr:cNvCxnSpPr/>
      </xdr:nvCxnSpPr>
      <xdr:spPr>
        <a:xfrm flipV="1">
          <a:off x="18778220" y="1067181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63500</xdr:rowOff>
    </xdr:from>
    <xdr:to>
      <xdr:col>107</xdr:col>
      <xdr:colOff>101600</xdr:colOff>
      <xdr:row>63</xdr:row>
      <xdr:rowOff>165100</xdr:rowOff>
    </xdr:to>
    <xdr:sp macro="" textlink="">
      <xdr:nvSpPr>
        <xdr:cNvPr id="707" name="楕円 706">
          <a:extLst>
            <a:ext uri="{FF2B5EF4-FFF2-40B4-BE49-F238E27FC236}">
              <a16:creationId xmlns:a16="http://schemas.microsoft.com/office/drawing/2014/main" id="{E792A4E9-7CD0-45DC-85BE-9C5679A09124}"/>
            </a:ext>
          </a:extLst>
        </xdr:cNvPr>
        <xdr:cNvSpPr/>
      </xdr:nvSpPr>
      <xdr:spPr>
        <a:xfrm>
          <a:off x="1793748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114300</xdr:rowOff>
    </xdr:from>
    <xdr:to>
      <xdr:col>111</xdr:col>
      <xdr:colOff>177800</xdr:colOff>
      <xdr:row>63</xdr:row>
      <xdr:rowOff>114300</xdr:rowOff>
    </xdr:to>
    <xdr:cxnSp macro="">
      <xdr:nvCxnSpPr>
        <xdr:cNvPr id="708" name="直線コネクタ 707">
          <a:extLst>
            <a:ext uri="{FF2B5EF4-FFF2-40B4-BE49-F238E27FC236}">
              <a16:creationId xmlns:a16="http://schemas.microsoft.com/office/drawing/2014/main" id="{E7EAE850-682D-4771-B0F7-FF0D13B498EC}"/>
            </a:ext>
          </a:extLst>
        </xdr:cNvPr>
        <xdr:cNvCxnSpPr/>
      </xdr:nvCxnSpPr>
      <xdr:spPr>
        <a:xfrm>
          <a:off x="17988280" y="106756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67310</xdr:rowOff>
    </xdr:from>
    <xdr:to>
      <xdr:col>102</xdr:col>
      <xdr:colOff>165100</xdr:colOff>
      <xdr:row>63</xdr:row>
      <xdr:rowOff>168910</xdr:rowOff>
    </xdr:to>
    <xdr:sp macro="" textlink="">
      <xdr:nvSpPr>
        <xdr:cNvPr id="709" name="楕円 708">
          <a:extLst>
            <a:ext uri="{FF2B5EF4-FFF2-40B4-BE49-F238E27FC236}">
              <a16:creationId xmlns:a16="http://schemas.microsoft.com/office/drawing/2014/main" id="{EAE8D7F2-541F-41C5-9917-08575EA1566B}"/>
            </a:ext>
          </a:extLst>
        </xdr:cNvPr>
        <xdr:cNvSpPr/>
      </xdr:nvSpPr>
      <xdr:spPr>
        <a:xfrm>
          <a:off x="1716278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114300</xdr:rowOff>
    </xdr:from>
    <xdr:to>
      <xdr:col>107</xdr:col>
      <xdr:colOff>50800</xdr:colOff>
      <xdr:row>63</xdr:row>
      <xdr:rowOff>118110</xdr:rowOff>
    </xdr:to>
    <xdr:cxnSp macro="">
      <xdr:nvCxnSpPr>
        <xdr:cNvPr id="710" name="直線コネクタ 709">
          <a:extLst>
            <a:ext uri="{FF2B5EF4-FFF2-40B4-BE49-F238E27FC236}">
              <a16:creationId xmlns:a16="http://schemas.microsoft.com/office/drawing/2014/main" id="{258C736B-0D32-48C4-A5FD-7C024D284985}"/>
            </a:ext>
          </a:extLst>
        </xdr:cNvPr>
        <xdr:cNvCxnSpPr/>
      </xdr:nvCxnSpPr>
      <xdr:spPr>
        <a:xfrm flipV="1">
          <a:off x="17213580" y="1067562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71120</xdr:rowOff>
    </xdr:from>
    <xdr:to>
      <xdr:col>98</xdr:col>
      <xdr:colOff>38100</xdr:colOff>
      <xdr:row>64</xdr:row>
      <xdr:rowOff>1270</xdr:rowOff>
    </xdr:to>
    <xdr:sp macro="" textlink="">
      <xdr:nvSpPr>
        <xdr:cNvPr id="711" name="楕円 710">
          <a:extLst>
            <a:ext uri="{FF2B5EF4-FFF2-40B4-BE49-F238E27FC236}">
              <a16:creationId xmlns:a16="http://schemas.microsoft.com/office/drawing/2014/main" id="{BE0D0B1B-6BF2-41C9-853C-B88C3AD57B1B}"/>
            </a:ext>
          </a:extLst>
        </xdr:cNvPr>
        <xdr:cNvSpPr/>
      </xdr:nvSpPr>
      <xdr:spPr>
        <a:xfrm>
          <a:off x="16388080" y="10632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118110</xdr:rowOff>
    </xdr:from>
    <xdr:to>
      <xdr:col>102</xdr:col>
      <xdr:colOff>114300</xdr:colOff>
      <xdr:row>63</xdr:row>
      <xdr:rowOff>121920</xdr:rowOff>
    </xdr:to>
    <xdr:cxnSp macro="">
      <xdr:nvCxnSpPr>
        <xdr:cNvPr id="712" name="直線コネクタ 711">
          <a:extLst>
            <a:ext uri="{FF2B5EF4-FFF2-40B4-BE49-F238E27FC236}">
              <a16:creationId xmlns:a16="http://schemas.microsoft.com/office/drawing/2014/main" id="{E3AA991D-96E2-425C-B804-494E0413C5BC}"/>
            </a:ext>
          </a:extLst>
        </xdr:cNvPr>
        <xdr:cNvCxnSpPr/>
      </xdr:nvCxnSpPr>
      <xdr:spPr>
        <a:xfrm flipV="1">
          <a:off x="16431260" y="1067943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198EA02A-FF08-4571-BBF3-5A290E1C0027}"/>
            </a:ext>
          </a:extLst>
        </xdr:cNvPr>
        <xdr:cNvSpPr txBox="1"/>
      </xdr:nvSpPr>
      <xdr:spPr>
        <a:xfrm>
          <a:off x="185611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6408ED9A-4F71-47A6-BD91-C1B9B1850544}"/>
            </a:ext>
          </a:extLst>
        </xdr:cNvPr>
        <xdr:cNvSpPr txBox="1"/>
      </xdr:nvSpPr>
      <xdr:spPr>
        <a:xfrm>
          <a:off x="1777626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2C7023E5-3E6B-497F-9840-90FC85E43A67}"/>
            </a:ext>
          </a:extLst>
        </xdr:cNvPr>
        <xdr:cNvSpPr txBox="1"/>
      </xdr:nvSpPr>
      <xdr:spPr>
        <a:xfrm>
          <a:off x="1700156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a:extLst>
            <a:ext uri="{FF2B5EF4-FFF2-40B4-BE49-F238E27FC236}">
              <a16:creationId xmlns:a16="http://schemas.microsoft.com/office/drawing/2014/main" id="{97EFC4A9-CC6E-45F1-94DA-08B86CEE9776}"/>
            </a:ext>
          </a:extLst>
        </xdr:cNvPr>
        <xdr:cNvSpPr txBox="1"/>
      </xdr:nvSpPr>
      <xdr:spPr>
        <a:xfrm>
          <a:off x="1622686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156227</xdr:rowOff>
    </xdr:from>
    <xdr:ext cx="469744" cy="259045"/>
    <xdr:sp macro="" textlink="">
      <xdr:nvSpPr>
        <xdr:cNvPr id="717" name="n_1mainValue【保健センター・保健所】&#10;一人当たり面積">
          <a:extLst>
            <a:ext uri="{FF2B5EF4-FFF2-40B4-BE49-F238E27FC236}">
              <a16:creationId xmlns:a16="http://schemas.microsoft.com/office/drawing/2014/main" id="{586872B9-E579-4820-9BC9-C83531DA27D6}"/>
            </a:ext>
          </a:extLst>
        </xdr:cNvPr>
        <xdr:cNvSpPr txBox="1"/>
      </xdr:nvSpPr>
      <xdr:spPr>
        <a:xfrm>
          <a:off x="185611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156227</xdr:rowOff>
    </xdr:from>
    <xdr:ext cx="469744" cy="259045"/>
    <xdr:sp macro="" textlink="">
      <xdr:nvSpPr>
        <xdr:cNvPr id="718" name="n_2mainValue【保健センター・保健所】&#10;一人当たり面積">
          <a:extLst>
            <a:ext uri="{FF2B5EF4-FFF2-40B4-BE49-F238E27FC236}">
              <a16:creationId xmlns:a16="http://schemas.microsoft.com/office/drawing/2014/main" id="{FE9051A6-A4CA-4D73-B44B-C3EC34249A51}"/>
            </a:ext>
          </a:extLst>
        </xdr:cNvPr>
        <xdr:cNvSpPr txBox="1"/>
      </xdr:nvSpPr>
      <xdr:spPr>
        <a:xfrm>
          <a:off x="1777626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160037</xdr:rowOff>
    </xdr:from>
    <xdr:ext cx="469744" cy="259045"/>
    <xdr:sp macro="" textlink="">
      <xdr:nvSpPr>
        <xdr:cNvPr id="719" name="n_3mainValue【保健センター・保健所】&#10;一人当たり面積">
          <a:extLst>
            <a:ext uri="{FF2B5EF4-FFF2-40B4-BE49-F238E27FC236}">
              <a16:creationId xmlns:a16="http://schemas.microsoft.com/office/drawing/2014/main" id="{0763327F-F822-4320-B148-F0EFF3A00BA1}"/>
            </a:ext>
          </a:extLst>
        </xdr:cNvPr>
        <xdr:cNvSpPr txBox="1"/>
      </xdr:nvSpPr>
      <xdr:spPr>
        <a:xfrm>
          <a:off x="1700156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163847</xdr:rowOff>
    </xdr:from>
    <xdr:ext cx="469744" cy="259045"/>
    <xdr:sp macro="" textlink="">
      <xdr:nvSpPr>
        <xdr:cNvPr id="720" name="n_4mainValue【保健センター・保健所】&#10;一人当たり面積">
          <a:extLst>
            <a:ext uri="{FF2B5EF4-FFF2-40B4-BE49-F238E27FC236}">
              <a16:creationId xmlns:a16="http://schemas.microsoft.com/office/drawing/2014/main" id="{430552D4-ED89-48AB-9B3D-2CAD87EEBBDF}"/>
            </a:ext>
          </a:extLst>
        </xdr:cNvPr>
        <xdr:cNvSpPr txBox="1"/>
      </xdr:nvSpPr>
      <xdr:spPr>
        <a:xfrm>
          <a:off x="1622686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915FA3B0-D4CB-40E9-ABA9-0FFEF0A49D6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579106CF-B1E8-4835-BCE2-D3EC9C56F9E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89F5A051-BCE7-4357-B1A9-891F34B2586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046FA613-FCF3-4D7A-A7BC-EE7F58AABB9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3D802E69-84F8-4E19-8ABB-13DF40F35C5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F47B4FE0-96C7-4E72-9790-C0C669E7544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C1C19943-E634-499D-8126-E7597956140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5B0A03E-9799-4A68-9DB0-B54B68DB7967}"/>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E9BA0CCC-CACD-4CEE-B947-28DB3FF96EA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0" name="正方形/長方形 729">
          <a:extLst>
            <a:ext uri="{FF2B5EF4-FFF2-40B4-BE49-F238E27FC236}">
              <a16:creationId xmlns:a16="http://schemas.microsoft.com/office/drawing/2014/main" id="{1D4FC070-BABA-422F-BD1E-2C953EB8D07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1" name="正方形/長方形 730">
          <a:extLst>
            <a:ext uri="{FF2B5EF4-FFF2-40B4-BE49-F238E27FC236}">
              <a16:creationId xmlns:a16="http://schemas.microsoft.com/office/drawing/2014/main" id="{1F046536-08FD-4870-85EE-FD1693BAB63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2" name="正方形/長方形 731">
          <a:extLst>
            <a:ext uri="{FF2B5EF4-FFF2-40B4-BE49-F238E27FC236}">
              <a16:creationId xmlns:a16="http://schemas.microsoft.com/office/drawing/2014/main" id="{DE350BBE-DC1E-485C-A731-6A6BAA87F33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3" name="正方形/長方形 732">
          <a:extLst>
            <a:ext uri="{FF2B5EF4-FFF2-40B4-BE49-F238E27FC236}">
              <a16:creationId xmlns:a16="http://schemas.microsoft.com/office/drawing/2014/main" id="{CBEF9AF0-0944-4673-9A30-5C24FE7EE82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4" name="正方形/長方形 733">
          <a:extLst>
            <a:ext uri="{FF2B5EF4-FFF2-40B4-BE49-F238E27FC236}">
              <a16:creationId xmlns:a16="http://schemas.microsoft.com/office/drawing/2014/main" id="{01A370D8-06B9-4334-A2E4-DC0BF64AF82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5" name="正方形/長方形 734">
          <a:extLst>
            <a:ext uri="{FF2B5EF4-FFF2-40B4-BE49-F238E27FC236}">
              <a16:creationId xmlns:a16="http://schemas.microsoft.com/office/drawing/2014/main" id="{923632CB-0D15-4C27-9A0B-443DE81ADC9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6" name="正方形/長方形 735">
          <a:extLst>
            <a:ext uri="{FF2B5EF4-FFF2-40B4-BE49-F238E27FC236}">
              <a16:creationId xmlns:a16="http://schemas.microsoft.com/office/drawing/2014/main" id="{38F95191-7F6A-4B3D-9EE7-5264155DE3B6}"/>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BF7AB77D-B95C-4718-B3EB-EEF84684507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83EEAC19-9AA0-4203-BEAF-486E95CBE46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D9D671BF-81AA-4657-BA89-FB24756C54D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55C16D6E-1BEC-4983-8916-7F5F71B437A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87894386-02E3-43AF-8A8F-2D168FC526C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EEA3F23E-CAC7-48D3-96CE-AED6157664F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73747431-C486-4E9A-901A-0E02A0BBF63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984C2661-5E04-4838-9160-F675FB4103E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2056DDF5-5657-4BDE-921D-98DE22AB4AC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06F3C961-87B0-4EC0-BDD7-A329312A261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9838711C-928E-40FC-9F3E-BFF3EDA2D1C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a:extLst>
            <a:ext uri="{FF2B5EF4-FFF2-40B4-BE49-F238E27FC236}">
              <a16:creationId xmlns:a16="http://schemas.microsoft.com/office/drawing/2014/main" id="{7EEE28D9-3109-412C-91EF-3183D45AD9C1}"/>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a:extLst>
            <a:ext uri="{FF2B5EF4-FFF2-40B4-BE49-F238E27FC236}">
              <a16:creationId xmlns:a16="http://schemas.microsoft.com/office/drawing/2014/main" id="{8AB45CF2-56D5-4DBB-9760-D6043DD4D90D}"/>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a:extLst>
            <a:ext uri="{FF2B5EF4-FFF2-40B4-BE49-F238E27FC236}">
              <a16:creationId xmlns:a16="http://schemas.microsoft.com/office/drawing/2014/main" id="{E07E6170-0F20-4848-94A1-6D6EB20448C8}"/>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a:extLst>
            <a:ext uri="{FF2B5EF4-FFF2-40B4-BE49-F238E27FC236}">
              <a16:creationId xmlns:a16="http://schemas.microsoft.com/office/drawing/2014/main" id="{6D225522-F01D-4DE4-8AFA-D0506FD8E4E8}"/>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a:extLst>
            <a:ext uri="{FF2B5EF4-FFF2-40B4-BE49-F238E27FC236}">
              <a16:creationId xmlns:a16="http://schemas.microsoft.com/office/drawing/2014/main" id="{6D3D1709-C1BB-4949-B4C2-77D19221BAE8}"/>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a:extLst>
            <a:ext uri="{FF2B5EF4-FFF2-40B4-BE49-F238E27FC236}">
              <a16:creationId xmlns:a16="http://schemas.microsoft.com/office/drawing/2014/main" id="{7EE2AED4-7B62-4D1B-AF75-3CC33F65711D}"/>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a:extLst>
            <a:ext uri="{FF2B5EF4-FFF2-40B4-BE49-F238E27FC236}">
              <a16:creationId xmlns:a16="http://schemas.microsoft.com/office/drawing/2014/main" id="{BA168B9B-185C-4523-8A05-ED1AB12EAC6C}"/>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a:extLst>
            <a:ext uri="{FF2B5EF4-FFF2-40B4-BE49-F238E27FC236}">
              <a16:creationId xmlns:a16="http://schemas.microsoft.com/office/drawing/2014/main" id="{0600FAF9-7425-43B0-A79E-49AAEE84D53C}"/>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a:extLst>
            <a:ext uri="{FF2B5EF4-FFF2-40B4-BE49-F238E27FC236}">
              <a16:creationId xmlns:a16="http://schemas.microsoft.com/office/drawing/2014/main" id="{7B9B9C81-D9B7-4DBE-9814-CE3A50A2DB89}"/>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7" name="テキスト ボックス 756">
          <a:extLst>
            <a:ext uri="{FF2B5EF4-FFF2-40B4-BE49-F238E27FC236}">
              <a16:creationId xmlns:a16="http://schemas.microsoft.com/office/drawing/2014/main" id="{9B55354C-27FB-423A-95A4-B4173704F9FC}"/>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B50CDF37-8B41-49B3-863C-7947338EED8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a:extLst>
            <a:ext uri="{FF2B5EF4-FFF2-40B4-BE49-F238E27FC236}">
              <a16:creationId xmlns:a16="http://schemas.microsoft.com/office/drawing/2014/main" id="{068C90E1-97E7-4499-B9E1-8ABCE18E867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0" name="直線コネクタ 759">
          <a:extLst>
            <a:ext uri="{FF2B5EF4-FFF2-40B4-BE49-F238E27FC236}">
              <a16:creationId xmlns:a16="http://schemas.microsoft.com/office/drawing/2014/main" id="{0BED54F9-5B3B-401A-BB14-1C01D21E9E09}"/>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1" name="【庁舎】&#10;有形固定資産減価償却率最小値テキスト">
          <a:extLst>
            <a:ext uri="{FF2B5EF4-FFF2-40B4-BE49-F238E27FC236}">
              <a16:creationId xmlns:a16="http://schemas.microsoft.com/office/drawing/2014/main" id="{26F1DE8C-C886-4B84-915E-0B2355709837}"/>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2" name="直線コネクタ 761">
          <a:extLst>
            <a:ext uri="{FF2B5EF4-FFF2-40B4-BE49-F238E27FC236}">
              <a16:creationId xmlns:a16="http://schemas.microsoft.com/office/drawing/2014/main" id="{C14CC4EB-23DB-410B-8D61-AD125D99606B}"/>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3" name="【庁舎】&#10;有形固定資産減価償却率最大値テキスト">
          <a:extLst>
            <a:ext uri="{FF2B5EF4-FFF2-40B4-BE49-F238E27FC236}">
              <a16:creationId xmlns:a16="http://schemas.microsoft.com/office/drawing/2014/main" id="{824A2357-BDF6-4716-9CF2-48FDD013160E}"/>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4" name="直線コネクタ 763">
          <a:extLst>
            <a:ext uri="{FF2B5EF4-FFF2-40B4-BE49-F238E27FC236}">
              <a16:creationId xmlns:a16="http://schemas.microsoft.com/office/drawing/2014/main" id="{2B075F5E-C823-4A98-BBF6-D7FAAE645005}"/>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65" name="【庁舎】&#10;有形固定資産減価償却率平均値テキスト">
          <a:extLst>
            <a:ext uri="{FF2B5EF4-FFF2-40B4-BE49-F238E27FC236}">
              <a16:creationId xmlns:a16="http://schemas.microsoft.com/office/drawing/2014/main" id="{D3974949-4C6F-4D33-863E-81BC26BABA63}"/>
            </a:ext>
          </a:extLst>
        </xdr:cNvPr>
        <xdr:cNvSpPr txBox="1"/>
      </xdr:nvSpPr>
      <xdr:spPr>
        <a:xfrm>
          <a:off x="14414500" y="17178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6" name="フローチャート: 判断 765">
          <a:extLst>
            <a:ext uri="{FF2B5EF4-FFF2-40B4-BE49-F238E27FC236}">
              <a16:creationId xmlns:a16="http://schemas.microsoft.com/office/drawing/2014/main" id="{97D113E4-E611-495D-9D2A-188CA781F7DB}"/>
            </a:ext>
          </a:extLst>
        </xdr:cNvPr>
        <xdr:cNvSpPr/>
      </xdr:nvSpPr>
      <xdr:spPr>
        <a:xfrm>
          <a:off x="14325600" y="173228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7" name="フローチャート: 判断 766">
          <a:extLst>
            <a:ext uri="{FF2B5EF4-FFF2-40B4-BE49-F238E27FC236}">
              <a16:creationId xmlns:a16="http://schemas.microsoft.com/office/drawing/2014/main" id="{81877BEF-F0A5-4E9A-8E67-0D2EEADEE613}"/>
            </a:ext>
          </a:extLst>
        </xdr:cNvPr>
        <xdr:cNvSpPr/>
      </xdr:nvSpPr>
      <xdr:spPr>
        <a:xfrm>
          <a:off x="13578840" y="1732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68" name="フローチャート: 判断 767">
          <a:extLst>
            <a:ext uri="{FF2B5EF4-FFF2-40B4-BE49-F238E27FC236}">
              <a16:creationId xmlns:a16="http://schemas.microsoft.com/office/drawing/2014/main" id="{FDE97883-D7CE-4C09-8225-D00CE5B7BFB2}"/>
            </a:ext>
          </a:extLst>
        </xdr:cNvPr>
        <xdr:cNvSpPr/>
      </xdr:nvSpPr>
      <xdr:spPr>
        <a:xfrm>
          <a:off x="1280414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69" name="フローチャート: 判断 768">
          <a:extLst>
            <a:ext uri="{FF2B5EF4-FFF2-40B4-BE49-F238E27FC236}">
              <a16:creationId xmlns:a16="http://schemas.microsoft.com/office/drawing/2014/main" id="{BCD59C52-B7EB-4293-9261-F6AE59A777A4}"/>
            </a:ext>
          </a:extLst>
        </xdr:cNvPr>
        <xdr:cNvSpPr/>
      </xdr:nvSpPr>
      <xdr:spPr>
        <a:xfrm>
          <a:off x="12029440" y="17348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0" name="フローチャート: 判断 769">
          <a:extLst>
            <a:ext uri="{FF2B5EF4-FFF2-40B4-BE49-F238E27FC236}">
              <a16:creationId xmlns:a16="http://schemas.microsoft.com/office/drawing/2014/main" id="{9E7BBDAE-06D9-4A4D-91AB-367710F92212}"/>
            </a:ext>
          </a:extLst>
        </xdr:cNvPr>
        <xdr:cNvSpPr/>
      </xdr:nvSpPr>
      <xdr:spPr>
        <a:xfrm>
          <a:off x="11231880" y="17354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4E40E2B5-3451-413A-B392-A6721E02DDE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56CDF003-1538-4B3B-B76E-B8E4463E87C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A626AD20-455C-4634-A7A0-607A8DDD26D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7379FE6C-8DAA-47CE-A5E7-27D494DC330F}"/>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50FC4957-9C64-4E4E-AF51-078107E0895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92711</xdr:rowOff>
    </xdr:from>
    <xdr:to>
      <xdr:col>85</xdr:col>
      <xdr:colOff>177800</xdr:colOff>
      <xdr:row>107</xdr:row>
      <xdr:rowOff>22861</xdr:rowOff>
    </xdr:to>
    <xdr:sp macro="" textlink="">
      <xdr:nvSpPr>
        <xdr:cNvPr id="776" name="楕円 775">
          <a:extLst>
            <a:ext uri="{FF2B5EF4-FFF2-40B4-BE49-F238E27FC236}">
              <a16:creationId xmlns:a16="http://schemas.microsoft.com/office/drawing/2014/main" id="{D9B16E5F-E9E4-42A1-BB29-DE4DCA1DEF63}"/>
            </a:ext>
          </a:extLst>
        </xdr:cNvPr>
        <xdr:cNvSpPr/>
      </xdr:nvSpPr>
      <xdr:spPr>
        <a:xfrm>
          <a:off x="14325600" y="1786255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7638</xdr:rowOff>
    </xdr:from>
    <xdr:ext cx="405111" cy="259045"/>
    <xdr:sp macro="" textlink="">
      <xdr:nvSpPr>
        <xdr:cNvPr id="777" name="【庁舎】&#10;有形固定資産減価償却率該当値テキスト">
          <a:extLst>
            <a:ext uri="{FF2B5EF4-FFF2-40B4-BE49-F238E27FC236}">
              <a16:creationId xmlns:a16="http://schemas.microsoft.com/office/drawing/2014/main" id="{C42277A7-3AF2-42D2-BB06-E5F61C1F8262}"/>
            </a:ext>
          </a:extLst>
        </xdr:cNvPr>
        <xdr:cNvSpPr txBox="1"/>
      </xdr:nvSpPr>
      <xdr:spPr>
        <a:xfrm>
          <a:off x="14414500" y="1777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67311</xdr:rowOff>
    </xdr:from>
    <xdr:to>
      <xdr:col>81</xdr:col>
      <xdr:colOff>101600</xdr:colOff>
      <xdr:row>106</xdr:row>
      <xdr:rowOff>168911</xdr:rowOff>
    </xdr:to>
    <xdr:sp macro="" textlink="">
      <xdr:nvSpPr>
        <xdr:cNvPr id="778" name="楕円 777">
          <a:extLst>
            <a:ext uri="{FF2B5EF4-FFF2-40B4-BE49-F238E27FC236}">
              <a16:creationId xmlns:a16="http://schemas.microsoft.com/office/drawing/2014/main" id="{70C69E8F-66DC-41AE-8C8B-600D7F992EDD}"/>
            </a:ext>
          </a:extLst>
        </xdr:cNvPr>
        <xdr:cNvSpPr/>
      </xdr:nvSpPr>
      <xdr:spPr>
        <a:xfrm>
          <a:off x="13578840" y="1783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118111</xdr:rowOff>
    </xdr:from>
    <xdr:to>
      <xdr:col>85</xdr:col>
      <xdr:colOff>127000</xdr:colOff>
      <xdr:row>106</xdr:row>
      <xdr:rowOff>143511</xdr:rowOff>
    </xdr:to>
    <xdr:cxnSp macro="">
      <xdr:nvCxnSpPr>
        <xdr:cNvPr id="779" name="直線コネクタ 778">
          <a:extLst>
            <a:ext uri="{FF2B5EF4-FFF2-40B4-BE49-F238E27FC236}">
              <a16:creationId xmlns:a16="http://schemas.microsoft.com/office/drawing/2014/main" id="{9F039457-9C07-4038-B77A-4929273D35F2}"/>
            </a:ext>
          </a:extLst>
        </xdr:cNvPr>
        <xdr:cNvCxnSpPr/>
      </xdr:nvCxnSpPr>
      <xdr:spPr>
        <a:xfrm>
          <a:off x="13629640" y="17887951"/>
          <a:ext cx="74676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53339</xdr:rowOff>
    </xdr:from>
    <xdr:to>
      <xdr:col>76</xdr:col>
      <xdr:colOff>165100</xdr:colOff>
      <xdr:row>106</xdr:row>
      <xdr:rowOff>154939</xdr:rowOff>
    </xdr:to>
    <xdr:sp macro="" textlink="">
      <xdr:nvSpPr>
        <xdr:cNvPr id="780" name="楕円 779">
          <a:extLst>
            <a:ext uri="{FF2B5EF4-FFF2-40B4-BE49-F238E27FC236}">
              <a16:creationId xmlns:a16="http://schemas.microsoft.com/office/drawing/2014/main" id="{9902593E-7CFC-478E-A9B6-1775EC88A328}"/>
            </a:ext>
          </a:extLst>
        </xdr:cNvPr>
        <xdr:cNvSpPr/>
      </xdr:nvSpPr>
      <xdr:spPr>
        <a:xfrm>
          <a:off x="12804140" y="1782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104139</xdr:rowOff>
    </xdr:from>
    <xdr:to>
      <xdr:col>81</xdr:col>
      <xdr:colOff>50800</xdr:colOff>
      <xdr:row>106</xdr:row>
      <xdr:rowOff>118111</xdr:rowOff>
    </xdr:to>
    <xdr:cxnSp macro="">
      <xdr:nvCxnSpPr>
        <xdr:cNvPr id="781" name="直線コネクタ 780">
          <a:extLst>
            <a:ext uri="{FF2B5EF4-FFF2-40B4-BE49-F238E27FC236}">
              <a16:creationId xmlns:a16="http://schemas.microsoft.com/office/drawing/2014/main" id="{CA28E130-3C29-4781-8D48-43E480D39837}"/>
            </a:ext>
          </a:extLst>
        </xdr:cNvPr>
        <xdr:cNvCxnSpPr/>
      </xdr:nvCxnSpPr>
      <xdr:spPr>
        <a:xfrm>
          <a:off x="12854940" y="17873979"/>
          <a:ext cx="7747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16511</xdr:rowOff>
    </xdr:from>
    <xdr:to>
      <xdr:col>72</xdr:col>
      <xdr:colOff>38100</xdr:colOff>
      <xdr:row>106</xdr:row>
      <xdr:rowOff>118111</xdr:rowOff>
    </xdr:to>
    <xdr:sp macro="" textlink="">
      <xdr:nvSpPr>
        <xdr:cNvPr id="782" name="楕円 781">
          <a:extLst>
            <a:ext uri="{FF2B5EF4-FFF2-40B4-BE49-F238E27FC236}">
              <a16:creationId xmlns:a16="http://schemas.microsoft.com/office/drawing/2014/main" id="{C313332B-4ACE-4905-89F1-721F3B82E1A2}"/>
            </a:ext>
          </a:extLst>
        </xdr:cNvPr>
        <xdr:cNvSpPr/>
      </xdr:nvSpPr>
      <xdr:spPr>
        <a:xfrm>
          <a:off x="12029440" y="177863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67311</xdr:rowOff>
    </xdr:from>
    <xdr:to>
      <xdr:col>76</xdr:col>
      <xdr:colOff>114300</xdr:colOff>
      <xdr:row>106</xdr:row>
      <xdr:rowOff>104139</xdr:rowOff>
    </xdr:to>
    <xdr:cxnSp macro="">
      <xdr:nvCxnSpPr>
        <xdr:cNvPr id="783" name="直線コネクタ 782">
          <a:extLst>
            <a:ext uri="{FF2B5EF4-FFF2-40B4-BE49-F238E27FC236}">
              <a16:creationId xmlns:a16="http://schemas.microsoft.com/office/drawing/2014/main" id="{2C520D0D-0897-40A6-9B14-F000EFE05D8E}"/>
            </a:ext>
          </a:extLst>
        </xdr:cNvPr>
        <xdr:cNvCxnSpPr/>
      </xdr:nvCxnSpPr>
      <xdr:spPr>
        <a:xfrm>
          <a:off x="12072620" y="17837151"/>
          <a:ext cx="78232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21589</xdr:rowOff>
    </xdr:from>
    <xdr:to>
      <xdr:col>67</xdr:col>
      <xdr:colOff>101600</xdr:colOff>
      <xdr:row>106</xdr:row>
      <xdr:rowOff>123189</xdr:rowOff>
    </xdr:to>
    <xdr:sp macro="" textlink="">
      <xdr:nvSpPr>
        <xdr:cNvPr id="784" name="楕円 783">
          <a:extLst>
            <a:ext uri="{FF2B5EF4-FFF2-40B4-BE49-F238E27FC236}">
              <a16:creationId xmlns:a16="http://schemas.microsoft.com/office/drawing/2014/main" id="{ABCAE5EB-210F-48F7-BBF7-00C1B008532E}"/>
            </a:ext>
          </a:extLst>
        </xdr:cNvPr>
        <xdr:cNvSpPr/>
      </xdr:nvSpPr>
      <xdr:spPr>
        <a:xfrm>
          <a:off x="11231880" y="1779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67311</xdr:rowOff>
    </xdr:from>
    <xdr:to>
      <xdr:col>71</xdr:col>
      <xdr:colOff>177800</xdr:colOff>
      <xdr:row>106</xdr:row>
      <xdr:rowOff>72389</xdr:rowOff>
    </xdr:to>
    <xdr:cxnSp macro="">
      <xdr:nvCxnSpPr>
        <xdr:cNvPr id="785" name="直線コネクタ 784">
          <a:extLst>
            <a:ext uri="{FF2B5EF4-FFF2-40B4-BE49-F238E27FC236}">
              <a16:creationId xmlns:a16="http://schemas.microsoft.com/office/drawing/2014/main" id="{5AAF3A48-7806-4CF5-AAB5-EF1700246853}"/>
            </a:ext>
          </a:extLst>
        </xdr:cNvPr>
        <xdr:cNvCxnSpPr/>
      </xdr:nvCxnSpPr>
      <xdr:spPr>
        <a:xfrm flipV="1">
          <a:off x="11282680" y="17837151"/>
          <a:ext cx="78994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86" name="n_1aveValue【庁舎】&#10;有形固定資産減価償却率">
          <a:extLst>
            <a:ext uri="{FF2B5EF4-FFF2-40B4-BE49-F238E27FC236}">
              <a16:creationId xmlns:a16="http://schemas.microsoft.com/office/drawing/2014/main" id="{4BB9E164-35B8-495B-972C-DA860426BD71}"/>
            </a:ext>
          </a:extLst>
        </xdr:cNvPr>
        <xdr:cNvSpPr txBox="1"/>
      </xdr:nvSpPr>
      <xdr:spPr>
        <a:xfrm>
          <a:off x="13437244" y="1710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87" name="n_2aveValue【庁舎】&#10;有形固定資産減価償却率">
          <a:extLst>
            <a:ext uri="{FF2B5EF4-FFF2-40B4-BE49-F238E27FC236}">
              <a16:creationId xmlns:a16="http://schemas.microsoft.com/office/drawing/2014/main" id="{B71F2792-B0CD-44D1-BB1D-3474BD47E2A3}"/>
            </a:ext>
          </a:extLst>
        </xdr:cNvPr>
        <xdr:cNvSpPr txBox="1"/>
      </xdr:nvSpPr>
      <xdr:spPr>
        <a:xfrm>
          <a:off x="1267524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88" name="n_3aveValue【庁舎】&#10;有形固定資産減価償却率">
          <a:extLst>
            <a:ext uri="{FF2B5EF4-FFF2-40B4-BE49-F238E27FC236}">
              <a16:creationId xmlns:a16="http://schemas.microsoft.com/office/drawing/2014/main" id="{D4B096E6-E686-4DDC-B863-C044ABC917FE}"/>
            </a:ext>
          </a:extLst>
        </xdr:cNvPr>
        <xdr:cNvSpPr txBox="1"/>
      </xdr:nvSpPr>
      <xdr:spPr>
        <a:xfrm>
          <a:off x="11900544" y="1712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89" name="n_4aveValue【庁舎】&#10;有形固定資産減価償却率">
          <a:extLst>
            <a:ext uri="{FF2B5EF4-FFF2-40B4-BE49-F238E27FC236}">
              <a16:creationId xmlns:a16="http://schemas.microsoft.com/office/drawing/2014/main" id="{B171306D-A603-489A-ABB3-CBC300895A00}"/>
            </a:ext>
          </a:extLst>
        </xdr:cNvPr>
        <xdr:cNvSpPr txBox="1"/>
      </xdr:nvSpPr>
      <xdr:spPr>
        <a:xfrm>
          <a:off x="11102984" y="1713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160038</xdr:rowOff>
    </xdr:from>
    <xdr:ext cx="405111" cy="259045"/>
    <xdr:sp macro="" textlink="">
      <xdr:nvSpPr>
        <xdr:cNvPr id="790" name="n_1mainValue【庁舎】&#10;有形固定資産減価償却率">
          <a:extLst>
            <a:ext uri="{FF2B5EF4-FFF2-40B4-BE49-F238E27FC236}">
              <a16:creationId xmlns:a16="http://schemas.microsoft.com/office/drawing/2014/main" id="{A670C5C2-1C88-4D82-9259-A30A2B8C3EA7}"/>
            </a:ext>
          </a:extLst>
        </xdr:cNvPr>
        <xdr:cNvSpPr txBox="1"/>
      </xdr:nvSpPr>
      <xdr:spPr>
        <a:xfrm>
          <a:off x="13437244" y="1792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146066</xdr:rowOff>
    </xdr:from>
    <xdr:ext cx="405111" cy="259045"/>
    <xdr:sp macro="" textlink="">
      <xdr:nvSpPr>
        <xdr:cNvPr id="791" name="n_2mainValue【庁舎】&#10;有形固定資産減価償却率">
          <a:extLst>
            <a:ext uri="{FF2B5EF4-FFF2-40B4-BE49-F238E27FC236}">
              <a16:creationId xmlns:a16="http://schemas.microsoft.com/office/drawing/2014/main" id="{09EC099C-6911-4375-97B1-A24E119BEB89}"/>
            </a:ext>
          </a:extLst>
        </xdr:cNvPr>
        <xdr:cNvSpPr txBox="1"/>
      </xdr:nvSpPr>
      <xdr:spPr>
        <a:xfrm>
          <a:off x="12675244" y="17915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109238</xdr:rowOff>
    </xdr:from>
    <xdr:ext cx="405111" cy="259045"/>
    <xdr:sp macro="" textlink="">
      <xdr:nvSpPr>
        <xdr:cNvPr id="792" name="n_3mainValue【庁舎】&#10;有形固定資産減価償却率">
          <a:extLst>
            <a:ext uri="{FF2B5EF4-FFF2-40B4-BE49-F238E27FC236}">
              <a16:creationId xmlns:a16="http://schemas.microsoft.com/office/drawing/2014/main" id="{7F8C46AC-B169-469F-B3DD-985B560EA9C5}"/>
            </a:ext>
          </a:extLst>
        </xdr:cNvPr>
        <xdr:cNvSpPr txBox="1"/>
      </xdr:nvSpPr>
      <xdr:spPr>
        <a:xfrm>
          <a:off x="11900544" y="17879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114316</xdr:rowOff>
    </xdr:from>
    <xdr:ext cx="405111" cy="259045"/>
    <xdr:sp macro="" textlink="">
      <xdr:nvSpPr>
        <xdr:cNvPr id="793" name="n_4mainValue【庁舎】&#10;有形固定資産減価償却率">
          <a:extLst>
            <a:ext uri="{FF2B5EF4-FFF2-40B4-BE49-F238E27FC236}">
              <a16:creationId xmlns:a16="http://schemas.microsoft.com/office/drawing/2014/main" id="{7F7095D9-A7E3-4D35-B1D7-67E092F8B347}"/>
            </a:ext>
          </a:extLst>
        </xdr:cNvPr>
        <xdr:cNvSpPr txBox="1"/>
      </xdr:nvSpPr>
      <xdr:spPr>
        <a:xfrm>
          <a:off x="11102984" y="1788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597EBF97-8295-4A6E-8A41-E97D5315803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C0F6A45A-BFC0-4AF3-ADCC-8B94E3CD1C1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77441912-E1C8-46BF-ADD2-F72D533744D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F146BA69-0A64-463B-9C9F-78262A33884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EBD3E328-7F2A-4E3A-9268-A9BF40DDF9C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5368350A-53DF-4758-B663-F6FF121C435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99B820E0-7482-4BF7-95DB-CF4613D6BD3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EC71C0A0-F101-4FDB-AC0D-44E209373FC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19BF057A-A579-42FE-9CF5-2F43F864255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0309A38D-6699-4941-B7D6-44F57E70628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a:extLst>
            <a:ext uri="{FF2B5EF4-FFF2-40B4-BE49-F238E27FC236}">
              <a16:creationId xmlns:a16="http://schemas.microsoft.com/office/drawing/2014/main" id="{F20C8A18-A4D7-4D77-83F9-A90E3E6F57B4}"/>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a:extLst>
            <a:ext uri="{FF2B5EF4-FFF2-40B4-BE49-F238E27FC236}">
              <a16:creationId xmlns:a16="http://schemas.microsoft.com/office/drawing/2014/main" id="{4DD49F7B-4C62-424A-BDA5-DBEFD28B57C6}"/>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a:extLst>
            <a:ext uri="{FF2B5EF4-FFF2-40B4-BE49-F238E27FC236}">
              <a16:creationId xmlns:a16="http://schemas.microsoft.com/office/drawing/2014/main" id="{1B3F565B-3EF6-4352-9FE1-E8FCF3C979BB}"/>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a:extLst>
            <a:ext uri="{FF2B5EF4-FFF2-40B4-BE49-F238E27FC236}">
              <a16:creationId xmlns:a16="http://schemas.microsoft.com/office/drawing/2014/main" id="{06E7BF91-A000-4AA9-9556-E87F18C074F7}"/>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a16="http://schemas.microsoft.com/office/drawing/2014/main" id="{FE971D84-9746-4ECE-A5D9-61FE11C633FB}"/>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a:extLst>
            <a:ext uri="{FF2B5EF4-FFF2-40B4-BE49-F238E27FC236}">
              <a16:creationId xmlns:a16="http://schemas.microsoft.com/office/drawing/2014/main" id="{9297B44C-EA9E-4BBD-A5D0-1F1A61B7AFA7}"/>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a:extLst>
            <a:ext uri="{FF2B5EF4-FFF2-40B4-BE49-F238E27FC236}">
              <a16:creationId xmlns:a16="http://schemas.microsoft.com/office/drawing/2014/main" id="{079632A1-5E22-4157-9FDE-2DD736204469}"/>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a:extLst>
            <a:ext uri="{FF2B5EF4-FFF2-40B4-BE49-F238E27FC236}">
              <a16:creationId xmlns:a16="http://schemas.microsoft.com/office/drawing/2014/main" id="{E47758BF-619B-4CD0-8C21-FA75B45903A8}"/>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a:extLst>
            <a:ext uri="{FF2B5EF4-FFF2-40B4-BE49-F238E27FC236}">
              <a16:creationId xmlns:a16="http://schemas.microsoft.com/office/drawing/2014/main" id="{97092B47-D8BC-4925-8D1A-B1C35D451345}"/>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a:extLst>
            <a:ext uri="{FF2B5EF4-FFF2-40B4-BE49-F238E27FC236}">
              <a16:creationId xmlns:a16="http://schemas.microsoft.com/office/drawing/2014/main" id="{E082523C-E596-4477-B6F2-5E7E929C9E5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764A8694-4826-4EA4-B9CE-87C40FC5130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DA2A3B3F-8776-42B8-A52A-A99777E4408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F11EF96D-C8B2-47BB-B41F-66BE255A4E5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7" name="直線コネクタ 816">
          <a:extLst>
            <a:ext uri="{FF2B5EF4-FFF2-40B4-BE49-F238E27FC236}">
              <a16:creationId xmlns:a16="http://schemas.microsoft.com/office/drawing/2014/main" id="{3711915C-2BF1-4B80-8176-1ECC1332C9E4}"/>
            </a:ext>
          </a:extLst>
        </xdr:cNvPr>
        <xdr:cNvCxnSpPr/>
      </xdr:nvCxnSpPr>
      <xdr:spPr>
        <a:xfrm flipV="1">
          <a:off x="19509104" y="16828770"/>
          <a:ext cx="0" cy="126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18" name="【庁舎】&#10;一人当たり面積最小値テキスト">
          <a:extLst>
            <a:ext uri="{FF2B5EF4-FFF2-40B4-BE49-F238E27FC236}">
              <a16:creationId xmlns:a16="http://schemas.microsoft.com/office/drawing/2014/main" id="{134A477D-C3A3-4A26-B325-2FA24996B917}"/>
            </a:ext>
          </a:extLst>
        </xdr:cNvPr>
        <xdr:cNvSpPr txBox="1"/>
      </xdr:nvSpPr>
      <xdr:spPr>
        <a:xfrm>
          <a:off x="19547840"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19" name="直線コネクタ 818">
          <a:extLst>
            <a:ext uri="{FF2B5EF4-FFF2-40B4-BE49-F238E27FC236}">
              <a16:creationId xmlns:a16="http://schemas.microsoft.com/office/drawing/2014/main" id="{7E794365-D5B4-4942-A188-F745BDB5721F}"/>
            </a:ext>
          </a:extLst>
        </xdr:cNvPr>
        <xdr:cNvCxnSpPr/>
      </xdr:nvCxnSpPr>
      <xdr:spPr>
        <a:xfrm>
          <a:off x="19443700" y="18096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0" name="【庁舎】&#10;一人当たり面積最大値テキスト">
          <a:extLst>
            <a:ext uri="{FF2B5EF4-FFF2-40B4-BE49-F238E27FC236}">
              <a16:creationId xmlns:a16="http://schemas.microsoft.com/office/drawing/2014/main" id="{0C9AF034-1747-40D8-A66B-0C3321BF67B7}"/>
            </a:ext>
          </a:extLst>
        </xdr:cNvPr>
        <xdr:cNvSpPr txBox="1"/>
      </xdr:nvSpPr>
      <xdr:spPr>
        <a:xfrm>
          <a:off x="1954784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1" name="直線コネクタ 820">
          <a:extLst>
            <a:ext uri="{FF2B5EF4-FFF2-40B4-BE49-F238E27FC236}">
              <a16:creationId xmlns:a16="http://schemas.microsoft.com/office/drawing/2014/main" id="{F9CF873B-0838-41EE-93A3-40BEE17E74A0}"/>
            </a:ext>
          </a:extLst>
        </xdr:cNvPr>
        <xdr:cNvCxnSpPr/>
      </xdr:nvCxnSpPr>
      <xdr:spPr>
        <a:xfrm>
          <a:off x="19443700" y="16828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2" name="【庁舎】&#10;一人当たり面積平均値テキスト">
          <a:extLst>
            <a:ext uri="{FF2B5EF4-FFF2-40B4-BE49-F238E27FC236}">
              <a16:creationId xmlns:a16="http://schemas.microsoft.com/office/drawing/2014/main" id="{FC268F66-E0E4-4D62-B7FE-BD4591E2AA38}"/>
            </a:ext>
          </a:extLst>
        </xdr:cNvPr>
        <xdr:cNvSpPr txBox="1"/>
      </xdr:nvSpPr>
      <xdr:spPr>
        <a:xfrm>
          <a:off x="19547840" y="1769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3" name="フローチャート: 判断 822">
          <a:extLst>
            <a:ext uri="{FF2B5EF4-FFF2-40B4-BE49-F238E27FC236}">
              <a16:creationId xmlns:a16="http://schemas.microsoft.com/office/drawing/2014/main" id="{B4171DE3-1249-4A82-80A7-965B8020A4FF}"/>
            </a:ext>
          </a:extLst>
        </xdr:cNvPr>
        <xdr:cNvSpPr/>
      </xdr:nvSpPr>
      <xdr:spPr>
        <a:xfrm>
          <a:off x="19458940" y="177126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4" name="フローチャート: 判断 823">
          <a:extLst>
            <a:ext uri="{FF2B5EF4-FFF2-40B4-BE49-F238E27FC236}">
              <a16:creationId xmlns:a16="http://schemas.microsoft.com/office/drawing/2014/main" id="{309C50F2-6292-4B76-AB7D-A635AD3634EA}"/>
            </a:ext>
          </a:extLst>
        </xdr:cNvPr>
        <xdr:cNvSpPr/>
      </xdr:nvSpPr>
      <xdr:spPr>
        <a:xfrm>
          <a:off x="18735040" y="177203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5" name="フローチャート: 判断 824">
          <a:extLst>
            <a:ext uri="{FF2B5EF4-FFF2-40B4-BE49-F238E27FC236}">
              <a16:creationId xmlns:a16="http://schemas.microsoft.com/office/drawing/2014/main" id="{12900C96-2469-4A68-B5DA-0AB6B600851F}"/>
            </a:ext>
          </a:extLst>
        </xdr:cNvPr>
        <xdr:cNvSpPr/>
      </xdr:nvSpPr>
      <xdr:spPr>
        <a:xfrm>
          <a:off x="17937480" y="17736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6" name="フローチャート: 判断 825">
          <a:extLst>
            <a:ext uri="{FF2B5EF4-FFF2-40B4-BE49-F238E27FC236}">
              <a16:creationId xmlns:a16="http://schemas.microsoft.com/office/drawing/2014/main" id="{6E10AA44-946C-4FF1-9D9E-06615087B5B2}"/>
            </a:ext>
          </a:extLst>
        </xdr:cNvPr>
        <xdr:cNvSpPr/>
      </xdr:nvSpPr>
      <xdr:spPr>
        <a:xfrm>
          <a:off x="17162780" y="17744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7" name="フローチャート: 判断 826">
          <a:extLst>
            <a:ext uri="{FF2B5EF4-FFF2-40B4-BE49-F238E27FC236}">
              <a16:creationId xmlns:a16="http://schemas.microsoft.com/office/drawing/2014/main" id="{49B0DC2E-49E7-47F1-9980-CEB34160EBBF}"/>
            </a:ext>
          </a:extLst>
        </xdr:cNvPr>
        <xdr:cNvSpPr/>
      </xdr:nvSpPr>
      <xdr:spPr>
        <a:xfrm>
          <a:off x="16388080" y="177380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4C30278D-DF05-4C7F-BD4A-92160703A13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123F61A0-2DD4-4F5F-9AEA-6D28DA59DA7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0DBBD18-FE66-4876-B7DC-EA87B716AFD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88CAA81C-B5C8-465F-85E3-E2C7E1F5A1A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E8BB250-7E00-4E42-AF53-FCB80F183FA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833" name="楕円 832">
          <a:extLst>
            <a:ext uri="{FF2B5EF4-FFF2-40B4-BE49-F238E27FC236}">
              <a16:creationId xmlns:a16="http://schemas.microsoft.com/office/drawing/2014/main" id="{C0402D5F-A98A-42EB-9C26-DDAD91CC7C3A}"/>
            </a:ext>
          </a:extLst>
        </xdr:cNvPr>
        <xdr:cNvSpPr/>
      </xdr:nvSpPr>
      <xdr:spPr>
        <a:xfrm>
          <a:off x="19458940" y="17574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162577</xdr:rowOff>
    </xdr:from>
    <xdr:ext cx="469744" cy="259045"/>
    <xdr:sp macro="" textlink="">
      <xdr:nvSpPr>
        <xdr:cNvPr id="834" name="【庁舎】&#10;一人当たり面積該当値テキスト">
          <a:extLst>
            <a:ext uri="{FF2B5EF4-FFF2-40B4-BE49-F238E27FC236}">
              <a16:creationId xmlns:a16="http://schemas.microsoft.com/office/drawing/2014/main" id="{E798A679-DADC-4471-8C95-F3956D5BF37B}"/>
            </a:ext>
          </a:extLst>
        </xdr:cNvPr>
        <xdr:cNvSpPr txBox="1"/>
      </xdr:nvSpPr>
      <xdr:spPr>
        <a:xfrm>
          <a:off x="19547840"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158750</xdr:rowOff>
    </xdr:from>
    <xdr:to>
      <xdr:col>112</xdr:col>
      <xdr:colOff>38100</xdr:colOff>
      <xdr:row>105</xdr:row>
      <xdr:rowOff>88900</xdr:rowOff>
    </xdr:to>
    <xdr:sp macro="" textlink="">
      <xdr:nvSpPr>
        <xdr:cNvPr id="835" name="楕円 834">
          <a:extLst>
            <a:ext uri="{FF2B5EF4-FFF2-40B4-BE49-F238E27FC236}">
              <a16:creationId xmlns:a16="http://schemas.microsoft.com/office/drawing/2014/main" id="{9E1328B3-5F4D-4A18-BF58-CDC84CACD7DE}"/>
            </a:ext>
          </a:extLst>
        </xdr:cNvPr>
        <xdr:cNvSpPr/>
      </xdr:nvSpPr>
      <xdr:spPr>
        <a:xfrm>
          <a:off x="18735040" y="17593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38100</xdr:rowOff>
    </xdr:to>
    <xdr:cxnSp macro="">
      <xdr:nvCxnSpPr>
        <xdr:cNvPr id="836" name="直線コネクタ 835">
          <a:extLst>
            <a:ext uri="{FF2B5EF4-FFF2-40B4-BE49-F238E27FC236}">
              <a16:creationId xmlns:a16="http://schemas.microsoft.com/office/drawing/2014/main" id="{21BC6760-08A0-4E1C-B9A5-A830CAA9E63B}"/>
            </a:ext>
          </a:extLst>
        </xdr:cNvPr>
        <xdr:cNvCxnSpPr/>
      </xdr:nvCxnSpPr>
      <xdr:spPr>
        <a:xfrm flipV="1">
          <a:off x="18778220" y="1762125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165100</xdr:rowOff>
    </xdr:from>
    <xdr:to>
      <xdr:col>107</xdr:col>
      <xdr:colOff>101600</xdr:colOff>
      <xdr:row>105</xdr:row>
      <xdr:rowOff>95250</xdr:rowOff>
    </xdr:to>
    <xdr:sp macro="" textlink="">
      <xdr:nvSpPr>
        <xdr:cNvPr id="837" name="楕円 836">
          <a:extLst>
            <a:ext uri="{FF2B5EF4-FFF2-40B4-BE49-F238E27FC236}">
              <a16:creationId xmlns:a16="http://schemas.microsoft.com/office/drawing/2014/main" id="{433EFA10-D283-4897-86CE-5A9CAD733705}"/>
            </a:ext>
          </a:extLst>
        </xdr:cNvPr>
        <xdr:cNvSpPr/>
      </xdr:nvSpPr>
      <xdr:spPr>
        <a:xfrm>
          <a:off x="17937480" y="17599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38100</xdr:rowOff>
    </xdr:from>
    <xdr:to>
      <xdr:col>111</xdr:col>
      <xdr:colOff>177800</xdr:colOff>
      <xdr:row>105</xdr:row>
      <xdr:rowOff>44450</xdr:rowOff>
    </xdr:to>
    <xdr:cxnSp macro="">
      <xdr:nvCxnSpPr>
        <xdr:cNvPr id="838" name="直線コネクタ 837">
          <a:extLst>
            <a:ext uri="{FF2B5EF4-FFF2-40B4-BE49-F238E27FC236}">
              <a16:creationId xmlns:a16="http://schemas.microsoft.com/office/drawing/2014/main" id="{FCF04A9B-6B51-4208-B4F8-BD3EC008ABCE}"/>
            </a:ext>
          </a:extLst>
        </xdr:cNvPr>
        <xdr:cNvCxnSpPr/>
      </xdr:nvCxnSpPr>
      <xdr:spPr>
        <a:xfrm flipV="1">
          <a:off x="17988280" y="17640300"/>
          <a:ext cx="78994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39" name="楕円 838">
          <a:extLst>
            <a:ext uri="{FF2B5EF4-FFF2-40B4-BE49-F238E27FC236}">
              <a16:creationId xmlns:a16="http://schemas.microsoft.com/office/drawing/2014/main" id="{0727D245-8117-4A9A-BCD9-6D401D9E89CA}"/>
            </a:ext>
          </a:extLst>
        </xdr:cNvPr>
        <xdr:cNvSpPr/>
      </xdr:nvSpPr>
      <xdr:spPr>
        <a:xfrm>
          <a:off x="1716278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44450</xdr:rowOff>
    </xdr:from>
    <xdr:to>
      <xdr:col>107</xdr:col>
      <xdr:colOff>50800</xdr:colOff>
      <xdr:row>105</xdr:row>
      <xdr:rowOff>64770</xdr:rowOff>
    </xdr:to>
    <xdr:cxnSp macro="">
      <xdr:nvCxnSpPr>
        <xdr:cNvPr id="840" name="直線コネクタ 839">
          <a:extLst>
            <a:ext uri="{FF2B5EF4-FFF2-40B4-BE49-F238E27FC236}">
              <a16:creationId xmlns:a16="http://schemas.microsoft.com/office/drawing/2014/main" id="{1BF6468C-E9EE-496C-BB67-3CE7918066F1}"/>
            </a:ext>
          </a:extLst>
        </xdr:cNvPr>
        <xdr:cNvCxnSpPr/>
      </xdr:nvCxnSpPr>
      <xdr:spPr>
        <a:xfrm flipV="1">
          <a:off x="17213580" y="17646650"/>
          <a:ext cx="7747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30480</xdr:rowOff>
    </xdr:from>
    <xdr:to>
      <xdr:col>98</xdr:col>
      <xdr:colOff>38100</xdr:colOff>
      <xdr:row>105</xdr:row>
      <xdr:rowOff>132080</xdr:rowOff>
    </xdr:to>
    <xdr:sp macro="" textlink="">
      <xdr:nvSpPr>
        <xdr:cNvPr id="841" name="楕円 840">
          <a:extLst>
            <a:ext uri="{FF2B5EF4-FFF2-40B4-BE49-F238E27FC236}">
              <a16:creationId xmlns:a16="http://schemas.microsoft.com/office/drawing/2014/main" id="{A7A1FA04-D6B3-4EBC-A7BC-22F2DB801F7B}"/>
            </a:ext>
          </a:extLst>
        </xdr:cNvPr>
        <xdr:cNvSpPr/>
      </xdr:nvSpPr>
      <xdr:spPr>
        <a:xfrm>
          <a:off x="16388080" y="176326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64770</xdr:rowOff>
    </xdr:from>
    <xdr:to>
      <xdr:col>102</xdr:col>
      <xdr:colOff>114300</xdr:colOff>
      <xdr:row>105</xdr:row>
      <xdr:rowOff>81280</xdr:rowOff>
    </xdr:to>
    <xdr:cxnSp macro="">
      <xdr:nvCxnSpPr>
        <xdr:cNvPr id="842" name="直線コネクタ 841">
          <a:extLst>
            <a:ext uri="{FF2B5EF4-FFF2-40B4-BE49-F238E27FC236}">
              <a16:creationId xmlns:a16="http://schemas.microsoft.com/office/drawing/2014/main" id="{CC8DED96-5E1A-4370-9A0A-AAA9B100F8DB}"/>
            </a:ext>
          </a:extLst>
        </xdr:cNvPr>
        <xdr:cNvCxnSpPr/>
      </xdr:nvCxnSpPr>
      <xdr:spPr>
        <a:xfrm flipV="1">
          <a:off x="16431260" y="17666970"/>
          <a:ext cx="78232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43" name="n_1aveValue【庁舎】&#10;一人当たり面積">
          <a:extLst>
            <a:ext uri="{FF2B5EF4-FFF2-40B4-BE49-F238E27FC236}">
              <a16:creationId xmlns:a16="http://schemas.microsoft.com/office/drawing/2014/main" id="{9640EB66-1596-4AF4-B7A4-206ED2A1716F}"/>
            </a:ext>
          </a:extLst>
        </xdr:cNvPr>
        <xdr:cNvSpPr txBox="1"/>
      </xdr:nvSpPr>
      <xdr:spPr>
        <a:xfrm>
          <a:off x="18561127" y="1780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44" name="n_2aveValue【庁舎】&#10;一人当たり面積">
          <a:extLst>
            <a:ext uri="{FF2B5EF4-FFF2-40B4-BE49-F238E27FC236}">
              <a16:creationId xmlns:a16="http://schemas.microsoft.com/office/drawing/2014/main" id="{EA09E878-C7F4-415B-8D85-F5579E9BBDEF}"/>
            </a:ext>
          </a:extLst>
        </xdr:cNvPr>
        <xdr:cNvSpPr txBox="1"/>
      </xdr:nvSpPr>
      <xdr:spPr>
        <a:xfrm>
          <a:off x="17776267" y="178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845" name="n_3aveValue【庁舎】&#10;一人当たり面積">
          <a:extLst>
            <a:ext uri="{FF2B5EF4-FFF2-40B4-BE49-F238E27FC236}">
              <a16:creationId xmlns:a16="http://schemas.microsoft.com/office/drawing/2014/main" id="{81DD1099-D280-4620-A2C1-E3F3F73DC03C}"/>
            </a:ext>
          </a:extLst>
        </xdr:cNvPr>
        <xdr:cNvSpPr txBox="1"/>
      </xdr:nvSpPr>
      <xdr:spPr>
        <a:xfrm>
          <a:off x="17001567" y="1783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846" name="n_4aveValue【庁舎】&#10;一人当たり面積">
          <a:extLst>
            <a:ext uri="{FF2B5EF4-FFF2-40B4-BE49-F238E27FC236}">
              <a16:creationId xmlns:a16="http://schemas.microsoft.com/office/drawing/2014/main" id="{BAC4E149-F055-438A-9F2D-B7116CC86CEB}"/>
            </a:ext>
          </a:extLst>
        </xdr:cNvPr>
        <xdr:cNvSpPr txBox="1"/>
      </xdr:nvSpPr>
      <xdr:spPr>
        <a:xfrm>
          <a:off x="16226867" y="178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105427</xdr:rowOff>
    </xdr:from>
    <xdr:ext cx="469744" cy="259045"/>
    <xdr:sp macro="" textlink="">
      <xdr:nvSpPr>
        <xdr:cNvPr id="847" name="n_1mainValue【庁舎】&#10;一人当たり面積">
          <a:extLst>
            <a:ext uri="{FF2B5EF4-FFF2-40B4-BE49-F238E27FC236}">
              <a16:creationId xmlns:a16="http://schemas.microsoft.com/office/drawing/2014/main" id="{09D8E3E8-7CD2-4F5F-B013-3239CF8BE6EC}"/>
            </a:ext>
          </a:extLst>
        </xdr:cNvPr>
        <xdr:cNvSpPr txBox="1"/>
      </xdr:nvSpPr>
      <xdr:spPr>
        <a:xfrm>
          <a:off x="18561127"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111777</xdr:rowOff>
    </xdr:from>
    <xdr:ext cx="469744" cy="259045"/>
    <xdr:sp macro="" textlink="">
      <xdr:nvSpPr>
        <xdr:cNvPr id="848" name="n_2mainValue【庁舎】&#10;一人当たり面積">
          <a:extLst>
            <a:ext uri="{FF2B5EF4-FFF2-40B4-BE49-F238E27FC236}">
              <a16:creationId xmlns:a16="http://schemas.microsoft.com/office/drawing/2014/main" id="{7008234E-54C0-491F-BFFA-2F6B370A37F3}"/>
            </a:ext>
          </a:extLst>
        </xdr:cNvPr>
        <xdr:cNvSpPr txBox="1"/>
      </xdr:nvSpPr>
      <xdr:spPr>
        <a:xfrm>
          <a:off x="17776267" y="1737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849" name="n_3mainValue【庁舎】&#10;一人当たり面積">
          <a:extLst>
            <a:ext uri="{FF2B5EF4-FFF2-40B4-BE49-F238E27FC236}">
              <a16:creationId xmlns:a16="http://schemas.microsoft.com/office/drawing/2014/main" id="{3F416D84-2796-4F86-AB02-2DBDB7640E5A}"/>
            </a:ext>
          </a:extLst>
        </xdr:cNvPr>
        <xdr:cNvSpPr txBox="1"/>
      </xdr:nvSpPr>
      <xdr:spPr>
        <a:xfrm>
          <a:off x="1700156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148607</xdr:rowOff>
    </xdr:from>
    <xdr:ext cx="469744" cy="259045"/>
    <xdr:sp macro="" textlink="">
      <xdr:nvSpPr>
        <xdr:cNvPr id="850" name="n_4mainValue【庁舎】&#10;一人当たり面積">
          <a:extLst>
            <a:ext uri="{FF2B5EF4-FFF2-40B4-BE49-F238E27FC236}">
              <a16:creationId xmlns:a16="http://schemas.microsoft.com/office/drawing/2014/main" id="{1FAD7A9C-3C11-4057-A7A0-AA0B72D16A92}"/>
            </a:ext>
          </a:extLst>
        </xdr:cNvPr>
        <xdr:cNvSpPr txBox="1"/>
      </xdr:nvSpPr>
      <xdr:spPr>
        <a:xfrm>
          <a:off x="16226867" y="1741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A35223E7-AB9B-431D-AF49-DF9BA408E17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2E394329-7750-470B-8344-FC141056967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74F36A99-B056-4C4D-8ED5-9B01FFC21FD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a:t>
          </a:r>
          <a:r>
            <a:rPr kumimoji="1" lang="en-US"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en-US"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で、類似団体平均値より高い水準となった。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このうち一般廃棄物処理施設は、令和７年度以降に大規模な改修工事が予定されており、数値の改善が見込まれる。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現在のところその他の施設は建替え等の計画はなく、令和２年度に策定した「えびの市公共施設個別施設計画」に基づき、適切な維持管理を行い、長寿命化・老朽化対策に取り組んでいく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17,525
17,187
282.93
14,315,795
13,943,295
256,219
6,686,388
8,417,181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財政力指数は、前年度と同ポイントであり、過去５年間の推移をみるとほぼ横ばいの状態である。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過疎化や高齢化が進む中、歳入は地方交付税や国県支出金の占める割合が高く、自主財源の確保に課題がある。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第６次総合計画に沿った施策を進めつつ、歳出の徹底的な見直しに取り組み、財政の健全化に努める。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121920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121920</xdr:rowOff>
    </xdr:from>
    <xdr:to>
      <xdr:col>11</xdr:col>
      <xdr:colOff>31750</xdr:colOff>
      <xdr:row>42</xdr:row>
      <xdr:rowOff>121920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71120</xdr:rowOff>
    </xdr:from>
    <xdr:to>
      <xdr:col>11</xdr:col>
      <xdr:colOff>82550</xdr:colOff>
      <xdr:row>43</xdr:row>
      <xdr:rowOff>1270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157497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前年度と比べると</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ポイント上がり、類似団体平均値よりやや高くなっている。前年度からの数値変動要因として、分母については、臨時財政対策債が前年度比</a:t>
          </a:r>
          <a:r>
            <a:rPr kumimoji="1" lang="en-US" altLang="ja-JP" sz="1300">
              <a:latin typeface="ＭＳ Ｐゴシック" panose="020B0600070205080204" pitchFamily="50" charset="-128"/>
              <a:ea typeface="ＭＳ Ｐゴシック" panose="020B0600070205080204" pitchFamily="50" charset="-128"/>
            </a:rPr>
            <a:t>42,292</a:t>
          </a:r>
          <a:r>
            <a:rPr kumimoji="1" lang="ja-JP" altLang="en-US" sz="1300">
              <a:latin typeface="ＭＳ Ｐゴシック" panose="020B0600070205080204" pitchFamily="50" charset="-128"/>
              <a:ea typeface="ＭＳ Ｐゴシック" panose="020B0600070205080204" pitchFamily="50" charset="-128"/>
            </a:rPr>
            <a:t>千円、地方税の収入が</a:t>
          </a:r>
          <a:r>
            <a:rPr kumimoji="1" lang="en-US" altLang="ja-JP" sz="1300">
              <a:latin typeface="ＭＳ Ｐゴシック" panose="020B0600070205080204" pitchFamily="50" charset="-128"/>
              <a:ea typeface="ＭＳ Ｐゴシック" panose="020B0600070205080204" pitchFamily="50" charset="-128"/>
            </a:rPr>
            <a:t>27,079</a:t>
          </a:r>
          <a:r>
            <a:rPr kumimoji="1" lang="ja-JP" altLang="en-US" sz="1300">
              <a:latin typeface="ＭＳ Ｐゴシック" panose="020B0600070205080204" pitchFamily="50" charset="-128"/>
              <a:ea typeface="ＭＳ Ｐゴシック" panose="020B0600070205080204" pitchFamily="50" charset="-128"/>
            </a:rPr>
            <a:t>千円の減となったこと、分子については、ふるさと納税の減少に伴い、ふるさと基金繰入金の経常経費への充当額が</a:t>
          </a:r>
          <a:r>
            <a:rPr kumimoji="1" lang="en-US" altLang="ja-JP" sz="1300">
              <a:latin typeface="ＭＳ Ｐゴシック" panose="020B0600070205080204" pitchFamily="50" charset="-128"/>
              <a:ea typeface="ＭＳ Ｐゴシック" panose="020B0600070205080204" pitchFamily="50" charset="-128"/>
            </a:rPr>
            <a:t>68,300</a:t>
          </a:r>
          <a:r>
            <a:rPr kumimoji="1" lang="ja-JP" altLang="en-US" sz="1300">
              <a:latin typeface="ＭＳ Ｐゴシック" panose="020B0600070205080204" pitchFamily="50" charset="-128"/>
              <a:ea typeface="ＭＳ Ｐゴシック" panose="020B0600070205080204" pitchFamily="50" charset="-128"/>
            </a:rPr>
            <a:t>千円減少したこと等がある。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依然として財政が硬直化している状態であるため、優先度の低い事務事業の見直しなどにより経常経費の削減に努める。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70213</xdr:rowOff>
    </xdr:from>
    <xdr:to>
      <xdr:col>23</xdr:col>
      <xdr:colOff>133350</xdr:colOff>
      <xdr:row>61</xdr:row>
      <xdr:rowOff>43543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57213"/>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131354</xdr:rowOff>
    </xdr:from>
    <xdr:to>
      <xdr:col>19</xdr:col>
      <xdr:colOff>133350</xdr:colOff>
      <xdr:row>60</xdr:row>
      <xdr:rowOff>70213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46904"/>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131354</xdr:rowOff>
    </xdr:from>
    <xdr:to>
      <xdr:col>15</xdr:col>
      <xdr:colOff>82550</xdr:colOff>
      <xdr:row>60</xdr:row>
      <xdr:rowOff>52977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4690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52977</xdr:rowOff>
    </xdr:from>
    <xdr:to>
      <xdr:col>11</xdr:col>
      <xdr:colOff>31750</xdr:colOff>
      <xdr:row>60</xdr:row>
      <xdr:rowOff>156391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3997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164193</xdr:rowOff>
    </xdr:from>
    <xdr:to>
      <xdr:col>23</xdr:col>
      <xdr:colOff>184150</xdr:colOff>
      <xdr:row>61</xdr:row>
      <xdr:rowOff>94343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136270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2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19413</xdr:rowOff>
    </xdr:from>
    <xdr:to>
      <xdr:col>19</xdr:col>
      <xdr:colOff>184150</xdr:colOff>
      <xdr:row>60</xdr:row>
      <xdr:rowOff>121013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80554</xdr:rowOff>
    </xdr:from>
    <xdr:to>
      <xdr:col>15</xdr:col>
      <xdr:colOff>133350</xdr:colOff>
      <xdr:row>60</xdr:row>
      <xdr:rowOff>10704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166931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8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2177</xdr:rowOff>
    </xdr:from>
    <xdr:to>
      <xdr:col>11</xdr:col>
      <xdr:colOff>82550</xdr:colOff>
      <xdr:row>60</xdr:row>
      <xdr:rowOff>103777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113954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105591</xdr:rowOff>
    </xdr:from>
    <xdr:to>
      <xdr:col>7</xdr:col>
      <xdr:colOff>31750</xdr:colOff>
      <xdr:row>61</xdr:row>
      <xdr:rowOff>35741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20518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ふるさと寄附金の歳入減に伴うふるさと寄附金事業委託料が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46,457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千円減となったものの、業務量調査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BPR</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支援委託料</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千円の皆増、企業からの寄付金を活用した小中学校備品購入費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千円の皆増（令和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年度繰越事業）等により、対前年度比較で人口一人当たり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円の増となっており、類似団体平均を上回った。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今後も、物価高騰等による物件費・人件費の増が見込まれるが、各業務の必要性の再点検を行い、無駄を徹底的に排除して、経費抑制に努める。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103774</xdr:rowOff>
    </xdr:from>
    <xdr:to>
      <xdr:col>23</xdr:col>
      <xdr:colOff>133350</xdr:colOff>
      <xdr:row>82</xdr:row>
      <xdr:rowOff>120186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62674"/>
          <a:ext cx="838200" cy="1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103774</xdr:rowOff>
    </xdr:from>
    <xdr:to>
      <xdr:col>19</xdr:col>
      <xdr:colOff>133350</xdr:colOff>
      <xdr:row>82</xdr:row>
      <xdr:rowOff>113170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62674"/>
          <a:ext cx="889000" cy="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71239</xdr:rowOff>
    </xdr:from>
    <xdr:to>
      <xdr:col>15</xdr:col>
      <xdr:colOff>82550</xdr:colOff>
      <xdr:row>82</xdr:row>
      <xdr:rowOff>113170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30139"/>
          <a:ext cx="889000" cy="4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44614</xdr:rowOff>
    </xdr:from>
    <xdr:to>
      <xdr:col>11</xdr:col>
      <xdr:colOff>31750</xdr:colOff>
      <xdr:row>82</xdr:row>
      <xdr:rowOff>71239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03514"/>
          <a:ext cx="889000" cy="2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69386</xdr:rowOff>
    </xdr:from>
    <xdr:to>
      <xdr:col>23</xdr:col>
      <xdr:colOff>184150</xdr:colOff>
      <xdr:row>82</xdr:row>
      <xdr:rowOff>170986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2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41463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0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52974</xdr:rowOff>
    </xdr:from>
    <xdr:to>
      <xdr:col>19</xdr:col>
      <xdr:colOff>184150</xdr:colOff>
      <xdr:row>82</xdr:row>
      <xdr:rowOff>154574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139351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9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62370</xdr:rowOff>
    </xdr:from>
    <xdr:to>
      <xdr:col>15</xdr:col>
      <xdr:colOff>133350</xdr:colOff>
      <xdr:row>82</xdr:row>
      <xdr:rowOff>163970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2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148747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0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20439</xdr:rowOff>
    </xdr:from>
    <xdr:to>
      <xdr:col>11</xdr:col>
      <xdr:colOff>82550</xdr:colOff>
      <xdr:row>82</xdr:row>
      <xdr:rowOff>122039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106816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6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165264</xdr:rowOff>
    </xdr:from>
    <xdr:to>
      <xdr:col>7</xdr:col>
      <xdr:colOff>31750</xdr:colOff>
      <xdr:row>82</xdr:row>
      <xdr:rowOff>95414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5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80191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全国市平均より低い状態であるが、類似団体平均より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ポイント高い状態となっている。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115005</xdr:rowOff>
    </xdr:from>
    <xdr:to>
      <xdr:col>81</xdr:col>
      <xdr:colOff>44450</xdr:colOff>
      <xdr:row>87</xdr:row>
      <xdr:rowOff>23989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5970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168628</xdr:rowOff>
    </xdr:from>
    <xdr:to>
      <xdr:col>77</xdr:col>
      <xdr:colOff>44450</xdr:colOff>
      <xdr:row>87</xdr:row>
      <xdr:rowOff>23989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9133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86</xdr:row>
      <xdr:rowOff>168628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865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141816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36282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8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144639</xdr:rowOff>
    </xdr:from>
    <xdr:to>
      <xdr:col>77</xdr:col>
      <xdr:colOff>95250</xdr:colOff>
      <xdr:row>87</xdr:row>
      <xdr:rowOff>74789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59566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7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117828</xdr:rowOff>
    </xdr:from>
    <xdr:to>
      <xdr:col>73</xdr:col>
      <xdr:colOff>44450</xdr:colOff>
      <xdr:row>87</xdr:row>
      <xdr:rowOff>47978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32755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職員数は前年度から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人の減となったが、人口が前年より</a:t>
          </a:r>
          <a:r>
            <a:rPr kumimoji="1" lang="en-US" altLang="ja-JP" sz="1300">
              <a:latin typeface="ＭＳ Ｐゴシック" panose="020B0600070205080204" pitchFamily="50" charset="-128"/>
              <a:ea typeface="ＭＳ Ｐゴシック" panose="020B0600070205080204" pitchFamily="50" charset="-128"/>
            </a:rPr>
            <a:t>525</a:t>
          </a:r>
          <a:r>
            <a:rPr kumimoji="1" lang="ja-JP" altLang="en-US" sz="1300">
              <a:latin typeface="ＭＳ Ｐゴシック" panose="020B0600070205080204" pitchFamily="50" charset="-128"/>
              <a:ea typeface="ＭＳ Ｐゴシック" panose="020B0600070205080204" pitchFamily="50" charset="-128"/>
            </a:rPr>
            <a:t>人減少し、人口減少幅が大きくなったことにより、人口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人当たりの職員数は、前年度より</a:t>
          </a:r>
          <a:r>
            <a:rPr kumimoji="1" lang="en-US" altLang="ja-JP" sz="1300">
              <a:latin typeface="ＭＳ Ｐゴシック" panose="020B0600070205080204" pitchFamily="50" charset="-128"/>
              <a:ea typeface="ＭＳ Ｐゴシック" panose="020B0600070205080204" pitchFamily="50" charset="-128"/>
            </a:rPr>
            <a:t>0.32</a:t>
          </a:r>
          <a:r>
            <a:rPr kumimoji="1" lang="ja-JP" altLang="en-US" sz="1300">
              <a:latin typeface="ＭＳ Ｐゴシック" panose="020B0600070205080204" pitchFamily="50" charset="-128"/>
              <a:ea typeface="ＭＳ Ｐゴシック" panose="020B0600070205080204" pitchFamily="50" charset="-128"/>
            </a:rPr>
            <a:t>人の増となった。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業務の見直し等を継続するとともに、指定管理者制度の推進、業務システム整理・構築・活用等により業務の効率化、適正化を図り、適正な定員管理に努める。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141901</xdr:rowOff>
    </xdr:from>
    <xdr:to>
      <xdr:col>81</xdr:col>
      <xdr:colOff>44450</xdr:colOff>
      <xdr:row>61</xdr:row>
      <xdr:rowOff>167640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600351"/>
          <a:ext cx="8382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129836</xdr:rowOff>
    </xdr:from>
    <xdr:to>
      <xdr:col>77</xdr:col>
      <xdr:colOff>44450</xdr:colOff>
      <xdr:row>61</xdr:row>
      <xdr:rowOff>141901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58828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100076</xdr:rowOff>
    </xdr:from>
    <xdr:to>
      <xdr:col>72</xdr:col>
      <xdr:colOff>203200</xdr:colOff>
      <xdr:row>61</xdr:row>
      <xdr:rowOff>129836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58526"/>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75142</xdr:rowOff>
    </xdr:from>
    <xdr:to>
      <xdr:col>68</xdr:col>
      <xdr:colOff>152400</xdr:colOff>
      <xdr:row>61</xdr:row>
      <xdr:rowOff>100076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533592"/>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88917</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54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91101</xdr:rowOff>
    </xdr:from>
    <xdr:to>
      <xdr:col>77</xdr:col>
      <xdr:colOff>95250</xdr:colOff>
      <xdr:row>62</xdr:row>
      <xdr:rowOff>21251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6028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635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79036</xdr:rowOff>
    </xdr:from>
    <xdr:to>
      <xdr:col>73</xdr:col>
      <xdr:colOff>44450</xdr:colOff>
      <xdr:row>62</xdr:row>
      <xdr:rowOff>9186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3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165413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62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49276</xdr:rowOff>
    </xdr:from>
    <xdr:to>
      <xdr:col>68</xdr:col>
      <xdr:colOff>203200</xdr:colOff>
      <xdr:row>61</xdr:row>
      <xdr:rowOff>150876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135653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24342</xdr:rowOff>
    </xdr:from>
    <xdr:to>
      <xdr:col>64</xdr:col>
      <xdr:colOff>152400</xdr:colOff>
      <xdr:row>61</xdr:row>
      <xdr:rowOff>125942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110719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宮崎県平均及び類似団体の平均からは下回っているものの前年度からは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増となった主な要因は、平成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年度に実施した宮崎水俣線加久藤橋橋りょう工事事業に伴う起債の償還が本格化したことによるもの。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今後、美化センターの改修や防災無線の更新等大型事業の実施が予定されており、起債額が増加することが見込まれる。その影響を軽減するため、起債対象事業の年度間の平準化に努める。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84878</xdr:rowOff>
    </xdr:from>
    <xdr:to>
      <xdr:col>81</xdr:col>
      <xdr:colOff>44450</xdr:colOff>
      <xdr:row>36</xdr:row>
      <xdr:rowOff>92922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25707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70803</xdr:rowOff>
    </xdr:from>
    <xdr:to>
      <xdr:col>77</xdr:col>
      <xdr:colOff>44450</xdr:colOff>
      <xdr:row>36</xdr:row>
      <xdr:rowOff>84878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243003"/>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62759</xdr:rowOff>
    </xdr:from>
    <xdr:to>
      <xdr:col>72</xdr:col>
      <xdr:colOff>203200</xdr:colOff>
      <xdr:row>36</xdr:row>
      <xdr:rowOff>70803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23495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58738</xdr:rowOff>
    </xdr:from>
    <xdr:to>
      <xdr:col>68</xdr:col>
      <xdr:colOff>152400</xdr:colOff>
      <xdr:row>36</xdr:row>
      <xdr:rowOff>62759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23093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42122</xdr:rowOff>
    </xdr:from>
    <xdr:to>
      <xdr:col>81</xdr:col>
      <xdr:colOff>95250</xdr:colOff>
      <xdr:row>36</xdr:row>
      <xdr:rowOff>143722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1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58649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05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34078</xdr:rowOff>
    </xdr:from>
    <xdr:to>
      <xdr:col>77</xdr:col>
      <xdr:colOff>95250</xdr:colOff>
      <xdr:row>36</xdr:row>
      <xdr:rowOff>135678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145855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597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20003</xdr:rowOff>
    </xdr:from>
    <xdr:to>
      <xdr:col>73</xdr:col>
      <xdr:colOff>44450</xdr:colOff>
      <xdr:row>36</xdr:row>
      <xdr:rowOff>121603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1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131780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596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11959</xdr:rowOff>
    </xdr:from>
    <xdr:to>
      <xdr:col>68</xdr:col>
      <xdr:colOff>203200</xdr:colOff>
      <xdr:row>36</xdr:row>
      <xdr:rowOff>113559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18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123736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595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7938</xdr:rowOff>
    </xdr:from>
    <xdr:to>
      <xdr:col>64</xdr:col>
      <xdr:colOff>152400</xdr:colOff>
      <xdr:row>36</xdr:row>
      <xdr:rowOff>109538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1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119715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594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充当可能財源は前年度より減少したものの、将来負担額を上回っているため、将来負担比率は発生しなかった。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今後も公債費等義務的経費を伴う事業については、実施事業の適正化を図り、財政の健全化に努める。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17,525
17,187
282.93
14,315,795
13,943,295
256,219
6,686,388
8,417,181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前年度から</a:t>
          </a:r>
          <a:r>
            <a:rPr kumimoji="1" lang="en-US" altLang="ja-JP" sz="1300" baseline="0">
              <a:latin typeface="ＭＳ Ｐゴシック" panose="020B0600070205080204" pitchFamily="50" charset="-128"/>
              <a:ea typeface="ＭＳ Ｐゴシック" panose="020B0600070205080204" pitchFamily="50" charset="-128"/>
            </a:rPr>
            <a:t>0.9</a:t>
          </a:r>
          <a:r>
            <a:rPr kumimoji="1" lang="ja-JP" altLang="en-US" sz="1300" baseline="0">
              <a:latin typeface="ＭＳ Ｐゴシック" panose="020B0600070205080204" pitchFamily="50" charset="-128"/>
              <a:ea typeface="ＭＳ Ｐゴシック" panose="020B0600070205080204" pitchFamily="50" charset="-128"/>
            </a:rPr>
            <a:t>ポイント増加して、依然として類似団体内・全国平均と比較しても高い水準となっている。前年度からの増の主な要因として、期末・勤勉手当が</a:t>
          </a:r>
          <a:r>
            <a:rPr kumimoji="1" lang="en-US" altLang="ja-JP" sz="1300" baseline="0">
              <a:latin typeface="ＭＳ Ｐゴシック" panose="020B0600070205080204" pitchFamily="50" charset="-128"/>
              <a:ea typeface="ＭＳ Ｐゴシック" panose="020B0600070205080204" pitchFamily="50" charset="-128"/>
            </a:rPr>
            <a:t>47,037</a:t>
          </a:r>
          <a:r>
            <a:rPr kumimoji="1" lang="ja-JP" altLang="en-US" sz="1300" baseline="0">
              <a:latin typeface="ＭＳ Ｐゴシック" panose="020B0600070205080204" pitchFamily="50" charset="-128"/>
              <a:ea typeface="ＭＳ Ｐゴシック" panose="020B0600070205080204" pitchFamily="50" charset="-128"/>
            </a:rPr>
            <a:t>千円増、一般職員の定年退職者の増に伴う退職手当</a:t>
          </a:r>
          <a:r>
            <a:rPr kumimoji="1" lang="en-US" altLang="ja-JP" sz="1300" baseline="0">
              <a:latin typeface="ＭＳ Ｐゴシック" panose="020B0600070205080204" pitchFamily="50" charset="-128"/>
              <a:ea typeface="ＭＳ Ｐゴシック" panose="020B0600070205080204" pitchFamily="50" charset="-128"/>
            </a:rPr>
            <a:t>20,920</a:t>
          </a:r>
          <a:r>
            <a:rPr kumimoji="1" lang="ja-JP" altLang="en-US" sz="1300" baseline="0">
              <a:latin typeface="ＭＳ Ｐゴシック" panose="020B0600070205080204" pitchFamily="50" charset="-128"/>
              <a:ea typeface="ＭＳ Ｐゴシック" panose="020B0600070205080204" pitchFamily="50" charset="-128"/>
            </a:rPr>
            <a:t>千円の増などによる。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今後も、事務事業の見直し、改革を進めながら職員の適正配置に引き続き努める。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92710</xdr:rowOff>
    </xdr:from>
    <xdr:to>
      <xdr:col>24</xdr:col>
      <xdr:colOff>25400</xdr:colOff>
      <xdr:row>39</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792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xdr:rowOff>
    </xdr:from>
    <xdr:to>
      <xdr:col>19</xdr:col>
      <xdr:colOff>187325</xdr:colOff>
      <xdr:row>39</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87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1270</xdr:rowOff>
    </xdr:from>
    <xdr:to>
      <xdr:col>15</xdr:col>
      <xdr:colOff>98425</xdr:colOff>
      <xdr:row>40</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878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161290</xdr:rowOff>
    </xdr:from>
    <xdr:to>
      <xdr:col>11</xdr:col>
      <xdr:colOff>9525</xdr:colOff>
      <xdr:row>40</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847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110490</xdr:rowOff>
    </xdr:from>
    <xdr:to>
      <xdr:col>24</xdr:col>
      <xdr:colOff>76200</xdr:colOff>
      <xdr:row>40</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41910</xdr:rowOff>
    </xdr:from>
    <xdr:to>
      <xdr:col>20</xdr:col>
      <xdr:colOff>38100</xdr:colOff>
      <xdr:row>39</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121920</xdr:rowOff>
    </xdr:from>
    <xdr:to>
      <xdr:col>15</xdr:col>
      <xdr:colOff>149225</xdr:colOff>
      <xdr:row>39</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163830</xdr:rowOff>
    </xdr:from>
    <xdr:to>
      <xdr:col>11</xdr:col>
      <xdr:colOff>60325</xdr:colOff>
      <xdr:row>40</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110490</xdr:rowOff>
    </xdr:from>
    <xdr:to>
      <xdr:col>6</xdr:col>
      <xdr:colOff>171450</xdr:colOff>
      <xdr:row>40</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物件費の経常収支比率は、前年度より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主な要因としては、業務量調査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BPR</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支援委託料</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千円の皆増、企業からの寄附金を活用した小中学校備品購入費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千円の皆増（令和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年度繰越事業）等があげられる。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今後、物価高騰等の影響により物件費の増が見込まれるが継続事業の必要性を再点検して、経常経費の抑制に努める。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17</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7114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16</xdr:row>
      <xdr:rowOff>27940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873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16</xdr:row>
      <xdr:rowOff>5080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87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119380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48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扶助費の経常収支比率は、前年から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ポイント減少となり、近年は数値下降の傾向が続いている。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今後、扶助費の増加が見込まれることから、資格審査の適正化、市の単独事業については、事業の妥当性を検討しながら扶助費の抑制に努める。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82550</xdr:rowOff>
    </xdr:from>
    <xdr:to>
      <xdr:col>24</xdr:col>
      <xdr:colOff>25400</xdr:colOff>
      <xdr:row>56</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123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152400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52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152400</xdr:rowOff>
    </xdr:from>
    <xdr:to>
      <xdr:col>15</xdr:col>
      <xdr:colOff>98425</xdr:colOff>
      <xdr:row>58</xdr:row>
      <xdr:rowOff>25400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536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25400</xdr:rowOff>
    </xdr:from>
    <xdr:to>
      <xdr:col>11</xdr:col>
      <xdr:colOff>9525</xdr:colOff>
      <xdr:row>59</xdr:row>
      <xdr:rowOff>6350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69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31750</xdr:rowOff>
    </xdr:from>
    <xdr:to>
      <xdr:col>24</xdr:col>
      <xdr:colOff>76200</xdr:colOff>
      <xdr:row>55</xdr:row>
      <xdr:rowOff>133350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48277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101600</xdr:rowOff>
    </xdr:from>
    <xdr:to>
      <xdr:col>15</xdr:col>
      <xdr:colOff>149225</xdr:colOff>
      <xdr:row>57</xdr:row>
      <xdr:rowOff>31750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146050</xdr:rowOff>
    </xdr:from>
    <xdr:to>
      <xdr:col>11</xdr:col>
      <xdr:colOff>60325</xdr:colOff>
      <xdr:row>58</xdr:row>
      <xdr:rowOff>76200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60977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127000</xdr:rowOff>
    </xdr:from>
    <xdr:to>
      <xdr:col>6</xdr:col>
      <xdr:colOff>171450</xdr:colOff>
      <xdr:row>59</xdr:row>
      <xdr:rowOff>57150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41927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その他の数値は前年より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ポイント減となったが、類似団体平均を上回る状態が続いている。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施設の老朽化に伴い、維持補修費の増加が見込まれることから「えびの市公共施設等総合管理計画」に基づいて計画的かつ適正な施設管理に努める。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23585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2997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23585</xdr:rowOff>
    </xdr:from>
    <xdr:to>
      <xdr:col>78</xdr:col>
      <xdr:colOff>69850</xdr:colOff>
      <xdr:row>60</xdr:row>
      <xdr:rowOff>99785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3105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64407</xdr:rowOff>
    </xdr:from>
    <xdr:to>
      <xdr:col>73</xdr:col>
      <xdr:colOff>180975</xdr:colOff>
      <xdr:row>60</xdr:row>
      <xdr:rowOff>99785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799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64407</xdr:rowOff>
    </xdr:from>
    <xdr:to>
      <xdr:col>69</xdr:col>
      <xdr:colOff>92075</xdr:colOff>
      <xdr:row>60</xdr:row>
      <xdr:rowOff>34472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799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144235</xdr:rowOff>
    </xdr:from>
    <xdr:to>
      <xdr:col>78</xdr:col>
      <xdr:colOff>120650</xdr:colOff>
      <xdr:row>60</xdr:row>
      <xdr:rowOff>74385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59162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46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48985</xdr:rowOff>
    </xdr:from>
    <xdr:to>
      <xdr:col>74</xdr:col>
      <xdr:colOff>31750</xdr:colOff>
      <xdr:row>60</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135362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2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13607</xdr:rowOff>
    </xdr:from>
    <xdr:to>
      <xdr:col>69</xdr:col>
      <xdr:colOff>142875</xdr:colOff>
      <xdr:row>59</xdr:row>
      <xdr:rowOff>115207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99984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155122</xdr:rowOff>
    </xdr:from>
    <xdr:to>
      <xdr:col>65</xdr:col>
      <xdr:colOff>53975</xdr:colOff>
      <xdr:row>60</xdr:row>
      <xdr:rowOff>85272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70049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ポイントの増となったが、引き続き類似団体平均を下回っている。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今後も、補助金等の適正化に関する指針に基づく補助事業評価の実施等により必要性の低い補助金は見直しや廃止をして、補助金適正化に努める。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90424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397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67564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30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940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30988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ポイントの増となったが、なお類似団体平均より</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ポイント低い数値となっており、過去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年間でも継続して低い状態となっている。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ただし、今後、美化センターの改修や防災無線の更新等大型事業の実施が予定されており、公債費の増加が見込まれる。大型事業実施の影響を軽減するため、起債対象事業の年度間の平準化に努める。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85090</xdr:rowOff>
    </xdr:from>
    <xdr:to>
      <xdr:col>24</xdr:col>
      <xdr:colOff>25400</xdr:colOff>
      <xdr:row>74</xdr:row>
      <xdr:rowOff>90805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7723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43180</xdr:rowOff>
    </xdr:from>
    <xdr:to>
      <xdr:col>19</xdr:col>
      <xdr:colOff>187325</xdr:colOff>
      <xdr:row>74</xdr:row>
      <xdr:rowOff>85090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304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43180</xdr:rowOff>
    </xdr:from>
    <xdr:to>
      <xdr:col>15</xdr:col>
      <xdr:colOff>98425</xdr:colOff>
      <xdr:row>74</xdr:row>
      <xdr:rowOff>45085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7304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35560</xdr:rowOff>
    </xdr:from>
    <xdr:to>
      <xdr:col>11</xdr:col>
      <xdr:colOff>9525</xdr:colOff>
      <xdr:row>74</xdr:row>
      <xdr:rowOff>45085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7228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40005</xdr:rowOff>
    </xdr:from>
    <xdr:to>
      <xdr:col>24</xdr:col>
      <xdr:colOff>76200</xdr:colOff>
      <xdr:row>74</xdr:row>
      <xdr:rowOff>141605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120032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3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34290</xdr:rowOff>
    </xdr:from>
    <xdr:to>
      <xdr:col>20</xdr:col>
      <xdr:colOff>38100</xdr:colOff>
      <xdr:row>74</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146067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490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163830</xdr:rowOff>
    </xdr:from>
    <xdr:to>
      <xdr:col>15</xdr:col>
      <xdr:colOff>149225</xdr:colOff>
      <xdr:row>74</xdr:row>
      <xdr:rowOff>93980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104157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165735</xdr:rowOff>
    </xdr:from>
    <xdr:to>
      <xdr:col>11</xdr:col>
      <xdr:colOff>60325</xdr:colOff>
      <xdr:row>74</xdr:row>
      <xdr:rowOff>95885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6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106062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4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156210</xdr:rowOff>
    </xdr:from>
    <xdr:to>
      <xdr:col>6</xdr:col>
      <xdr:colOff>171450</xdr:colOff>
      <xdr:row>74</xdr:row>
      <xdr:rowOff>86360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96537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ポイント増となり、依然として類似団体との比較で高い水準である。これは、人件費・その他が高いことが要因となっている。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当初予算編成において経常経費のシーリングをかけ、単独事業の見直しを図るなど、財政圧縮に努めつつ、市税徴収率の向上を図り税財源の確保にも努める。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79</xdr:row>
      <xdr:rowOff>65278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31520"/>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8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131572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3858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131572</xdr:rowOff>
    </xdr:from>
    <xdr:to>
      <xdr:col>69</xdr:col>
      <xdr:colOff>92075</xdr:colOff>
      <xdr:row>79</xdr:row>
      <xdr:rowOff>120142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50467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14478</xdr:rowOff>
    </xdr:from>
    <xdr:to>
      <xdr:col>82</xdr:col>
      <xdr:colOff>158750</xdr:colOff>
      <xdr:row>79</xdr:row>
      <xdr:rowOff>116078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94505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6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80772</xdr:rowOff>
    </xdr:from>
    <xdr:to>
      <xdr:col>69</xdr:col>
      <xdr:colOff>142875</xdr:colOff>
      <xdr:row>79</xdr:row>
      <xdr:rowOff>10922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167149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69342</xdr:rowOff>
    </xdr:from>
    <xdr:to>
      <xdr:col>65</xdr:col>
      <xdr:colOff>53975</xdr:colOff>
      <xdr:row>79</xdr:row>
      <xdr:rowOff>170942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155719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4830</xdr:rowOff>
    </xdr:from>
    <xdr:to>
      <xdr:col>29</xdr:col>
      <xdr:colOff>127000</xdr:colOff>
      <xdr:row>15</xdr:row>
      <xdr:rowOff>68674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24205"/>
          <a:ext cx="647700" cy="63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68674</xdr:rowOff>
    </xdr:from>
    <xdr:to>
      <xdr:col>26</xdr:col>
      <xdr:colOff>50800</xdr:colOff>
      <xdr:row>15</xdr:row>
      <xdr:rowOff>73573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88049"/>
          <a:ext cx="698500" cy="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73573</xdr:rowOff>
    </xdr:from>
    <xdr:to>
      <xdr:col>22</xdr:col>
      <xdr:colOff>114300</xdr:colOff>
      <xdr:row>15</xdr:row>
      <xdr:rowOff>145462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92948"/>
          <a:ext cx="698500" cy="71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145462</xdr:rowOff>
    </xdr:from>
    <xdr:to>
      <xdr:col>18</xdr:col>
      <xdr:colOff>177800</xdr:colOff>
      <xdr:row>16</xdr:row>
      <xdr:rowOff>48285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64837"/>
          <a:ext cx="698500" cy="74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125480</xdr:rowOff>
    </xdr:from>
    <xdr:to>
      <xdr:col>29</xdr:col>
      <xdr:colOff>177800</xdr:colOff>
      <xdr:row>15</xdr:row>
      <xdr:rowOff>55630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7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142007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1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17874</xdr:rowOff>
    </xdr:from>
    <xdr:to>
      <xdr:col>26</xdr:col>
      <xdr:colOff>101600</xdr:colOff>
      <xdr:row>15</xdr:row>
      <xdr:rowOff>119474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37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129651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06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22773</xdr:rowOff>
    </xdr:from>
    <xdr:to>
      <xdr:col>22</xdr:col>
      <xdr:colOff>165100</xdr:colOff>
      <xdr:row>15</xdr:row>
      <xdr:rowOff>124373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42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134550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1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94662</xdr:rowOff>
    </xdr:from>
    <xdr:to>
      <xdr:col>19</xdr:col>
      <xdr:colOff>38100</xdr:colOff>
      <xdr:row>16</xdr:row>
      <xdr:rowOff>24812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14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34989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8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168935</xdr:rowOff>
    </xdr:from>
    <xdr:to>
      <xdr:col>15</xdr:col>
      <xdr:colOff>101600</xdr:colOff>
      <xdr:row>16</xdr:row>
      <xdr:rowOff>99085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88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109262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92518</xdr:rowOff>
    </xdr:from>
    <xdr:to>
      <xdr:col>29</xdr:col>
      <xdr:colOff>127000</xdr:colOff>
      <xdr:row>38</xdr:row>
      <xdr:rowOff>93487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60118"/>
          <a:ext cx="647700" cy="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92518</xdr:rowOff>
    </xdr:from>
    <xdr:to>
      <xdr:col>26</xdr:col>
      <xdr:colOff>50800</xdr:colOff>
      <xdr:row>38</xdr:row>
      <xdr:rowOff>103118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60118"/>
          <a:ext cx="698500" cy="10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103118</xdr:rowOff>
    </xdr:from>
    <xdr:to>
      <xdr:col>22</xdr:col>
      <xdr:colOff>114300</xdr:colOff>
      <xdr:row>38</xdr:row>
      <xdr:rowOff>110475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70718"/>
          <a:ext cx="698500" cy="7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110475</xdr:rowOff>
    </xdr:from>
    <xdr:to>
      <xdr:col>18</xdr:col>
      <xdr:colOff>177800</xdr:colOff>
      <xdr:row>38</xdr:row>
      <xdr:rowOff>118624</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78075"/>
          <a:ext cx="698500" cy="8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42687</xdr:rowOff>
    </xdr:from>
    <xdr:to>
      <xdr:col>29</xdr:col>
      <xdr:colOff>177800</xdr:colOff>
      <xdr:row>38</xdr:row>
      <xdr:rowOff>144287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510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302761</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2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41718</xdr:rowOff>
    </xdr:from>
    <xdr:to>
      <xdr:col>26</xdr:col>
      <xdr:colOff>101600</xdr:colOff>
      <xdr:row>38</xdr:row>
      <xdr:rowOff>143318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509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128095</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95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52318</xdr:rowOff>
    </xdr:from>
    <xdr:to>
      <xdr:col>22</xdr:col>
      <xdr:colOff>165100</xdr:colOff>
      <xdr:row>38</xdr:row>
      <xdr:rowOff>153918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519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138695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60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59675</xdr:rowOff>
    </xdr:from>
    <xdr:to>
      <xdr:col>19</xdr:col>
      <xdr:colOff>38100</xdr:colOff>
      <xdr:row>38</xdr:row>
      <xdr:rowOff>161275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27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146052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61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67824</xdr:rowOff>
    </xdr:from>
    <xdr:to>
      <xdr:col>15</xdr:col>
      <xdr:colOff>101600</xdr:colOff>
      <xdr:row>38</xdr:row>
      <xdr:rowOff>169424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35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154201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62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17,525
17,187
282.93
14,315,795
13,943,295
256,219
6,686,388
8,417,181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138448</xdr:rowOff>
    </xdr:from>
    <xdr:to>
      <xdr:col>24</xdr:col>
      <xdr:colOff>63500</xdr:colOff>
      <xdr:row>35</xdr:row>
      <xdr:rowOff>40270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67748"/>
          <a:ext cx="838200" cy="7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162897</xdr:rowOff>
    </xdr:from>
    <xdr:to>
      <xdr:col>19</xdr:col>
      <xdr:colOff>177800</xdr:colOff>
      <xdr:row>35</xdr:row>
      <xdr:rowOff>40270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92197"/>
          <a:ext cx="889000" cy="4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162897</xdr:rowOff>
    </xdr:from>
    <xdr:to>
      <xdr:col>15</xdr:col>
      <xdr:colOff>50800</xdr:colOff>
      <xdr:row>35</xdr:row>
      <xdr:rowOff>123774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92197"/>
          <a:ext cx="889000" cy="13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123774</xdr:rowOff>
    </xdr:from>
    <xdr:to>
      <xdr:col>10</xdr:col>
      <xdr:colOff>114300</xdr:colOff>
      <xdr:row>36</xdr:row>
      <xdr:rowOff>113324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24524"/>
          <a:ext cx="889000" cy="16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87648</xdr:rowOff>
    </xdr:from>
    <xdr:to>
      <xdr:col>24</xdr:col>
      <xdr:colOff>114300</xdr:colOff>
      <xdr:row>35</xdr:row>
      <xdr:rowOff>17798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1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110525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68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160920</xdr:rowOff>
    </xdr:from>
    <xdr:to>
      <xdr:col>20</xdr:col>
      <xdr:colOff>38100</xdr:colOff>
      <xdr:row>35</xdr:row>
      <xdr:rowOff>91070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107597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6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112097</xdr:rowOff>
    </xdr:from>
    <xdr:to>
      <xdr:col>15</xdr:col>
      <xdr:colOff>101600</xdr:colOff>
      <xdr:row>35</xdr:row>
      <xdr:rowOff>42247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4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58774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1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72974</xdr:rowOff>
    </xdr:from>
    <xdr:to>
      <xdr:col>10</xdr:col>
      <xdr:colOff>165100</xdr:colOff>
      <xdr:row>36</xdr:row>
      <xdr:rowOff>3124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7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19651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4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62524</xdr:rowOff>
    </xdr:from>
    <xdr:to>
      <xdr:col>6</xdr:col>
      <xdr:colOff>38100</xdr:colOff>
      <xdr:row>36</xdr:row>
      <xdr:rowOff>164124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3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9201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0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9789</xdr:rowOff>
    </xdr:from>
    <xdr:to>
      <xdr:col>24</xdr:col>
      <xdr:colOff>63500</xdr:colOff>
      <xdr:row>58</xdr:row>
      <xdr:rowOff>16538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53889"/>
          <a:ext cx="838200" cy="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406</xdr:rowOff>
    </xdr:from>
    <xdr:to>
      <xdr:col>19</xdr:col>
      <xdr:colOff>177800</xdr:colOff>
      <xdr:row>58</xdr:row>
      <xdr:rowOff>16538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944506"/>
          <a:ext cx="889000" cy="1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406</xdr:rowOff>
    </xdr:from>
    <xdr:to>
      <xdr:col>15</xdr:col>
      <xdr:colOff>50800</xdr:colOff>
      <xdr:row>58</xdr:row>
      <xdr:rowOff>24847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44506"/>
          <a:ext cx="889000" cy="2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24847</xdr:rowOff>
    </xdr:from>
    <xdr:to>
      <xdr:col>10</xdr:col>
      <xdr:colOff>114300</xdr:colOff>
      <xdr:row>58</xdr:row>
      <xdr:rowOff>25932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68947"/>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130439</xdr:rowOff>
    </xdr:from>
    <xdr:to>
      <xdr:col>24</xdr:col>
      <xdr:colOff>114300</xdr:colOff>
      <xdr:row>58</xdr:row>
      <xdr:rowOff>60589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0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89816</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137188</xdr:rowOff>
    </xdr:from>
    <xdr:to>
      <xdr:col>20</xdr:col>
      <xdr:colOff>38100</xdr:colOff>
      <xdr:row>58</xdr:row>
      <xdr:rowOff>67338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0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83865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8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121056</xdr:rowOff>
    </xdr:from>
    <xdr:to>
      <xdr:col>15</xdr:col>
      <xdr:colOff>101600</xdr:colOff>
      <xdr:row>58</xdr:row>
      <xdr:rowOff>51206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67733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6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145497</xdr:rowOff>
    </xdr:from>
    <xdr:to>
      <xdr:col>10</xdr:col>
      <xdr:colOff>165100</xdr:colOff>
      <xdr:row>58</xdr:row>
      <xdr:rowOff>75647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1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92174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93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146582</xdr:rowOff>
    </xdr:from>
    <xdr:to>
      <xdr:col>6</xdr:col>
      <xdr:colOff>38100</xdr:colOff>
      <xdr:row>58</xdr:row>
      <xdr:rowOff>76732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93259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69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50964</xdr:rowOff>
    </xdr:from>
    <xdr:to>
      <xdr:col>24</xdr:col>
      <xdr:colOff>63500</xdr:colOff>
      <xdr:row>77</xdr:row>
      <xdr:rowOff>63519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252614"/>
          <a:ext cx="838200" cy="1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63519</xdr:rowOff>
    </xdr:from>
    <xdr:to>
      <xdr:col>19</xdr:col>
      <xdr:colOff>177800</xdr:colOff>
      <xdr:row>77</xdr:row>
      <xdr:rowOff>124307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265169"/>
          <a:ext cx="889000" cy="6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124307</xdr:rowOff>
    </xdr:from>
    <xdr:to>
      <xdr:col>15</xdr:col>
      <xdr:colOff>50800</xdr:colOff>
      <xdr:row>78</xdr:row>
      <xdr:rowOff>67938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25957"/>
          <a:ext cx="889000" cy="1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67938</xdr:rowOff>
    </xdr:from>
    <xdr:to>
      <xdr:col>10</xdr:col>
      <xdr:colOff>114300</xdr:colOff>
      <xdr:row>78</xdr:row>
      <xdr:rowOff>71901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41038"/>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xdr:rowOff>
    </xdr:from>
    <xdr:to>
      <xdr:col>24</xdr:col>
      <xdr:colOff>114300</xdr:colOff>
      <xdr:row>77</xdr:row>
      <xdr:rowOff>101764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0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23041</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12719</xdr:rowOff>
    </xdr:from>
    <xdr:to>
      <xdr:col>20</xdr:col>
      <xdr:colOff>38100</xdr:colOff>
      <xdr:row>77</xdr:row>
      <xdr:rowOff>114319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1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130846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98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73507</xdr:rowOff>
    </xdr:from>
    <xdr:to>
      <xdr:col>15</xdr:col>
      <xdr:colOff>101600</xdr:colOff>
      <xdr:row>78</xdr:row>
      <xdr:rowOff>3657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7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20184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5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17138</xdr:rowOff>
    </xdr:from>
    <xdr:to>
      <xdr:col>10</xdr:col>
      <xdr:colOff>165100</xdr:colOff>
      <xdr:row>78</xdr:row>
      <xdr:rowOff>118738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109865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21101</xdr:rowOff>
    </xdr:from>
    <xdr:to>
      <xdr:col>6</xdr:col>
      <xdr:colOff>38100</xdr:colOff>
      <xdr:row>78</xdr:row>
      <xdr:rowOff>122701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139228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16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128591</xdr:rowOff>
    </xdr:from>
    <xdr:to>
      <xdr:col>24</xdr:col>
      <xdr:colOff>63500</xdr:colOff>
      <xdr:row>95</xdr:row>
      <xdr:rowOff>39596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44891"/>
          <a:ext cx="838200" cy="8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36175</xdr:rowOff>
    </xdr:from>
    <xdr:to>
      <xdr:col>19</xdr:col>
      <xdr:colOff>177800</xdr:colOff>
      <xdr:row>95</xdr:row>
      <xdr:rowOff>39596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152475"/>
          <a:ext cx="889000" cy="17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36175</xdr:rowOff>
    </xdr:from>
    <xdr:to>
      <xdr:col>15</xdr:col>
      <xdr:colOff>50800</xdr:colOff>
      <xdr:row>95</xdr:row>
      <xdr:rowOff>112330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152475"/>
          <a:ext cx="889000" cy="24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112330</xdr:rowOff>
    </xdr:from>
    <xdr:to>
      <xdr:col>10</xdr:col>
      <xdr:colOff>114300</xdr:colOff>
      <xdr:row>95</xdr:row>
      <xdr:rowOff>125831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00080"/>
          <a:ext cx="889000" cy="1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77791</xdr:rowOff>
    </xdr:from>
    <xdr:to>
      <xdr:col>24</xdr:col>
      <xdr:colOff>114300</xdr:colOff>
      <xdr:row>95</xdr:row>
      <xdr:rowOff>7941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9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100668</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4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160246</xdr:rowOff>
    </xdr:from>
    <xdr:to>
      <xdr:col>20</xdr:col>
      <xdr:colOff>38100</xdr:colOff>
      <xdr:row>95</xdr:row>
      <xdr:rowOff>90396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7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106923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05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156825</xdr:rowOff>
    </xdr:from>
    <xdr:to>
      <xdr:col>15</xdr:col>
      <xdr:colOff>101600</xdr:colOff>
      <xdr:row>94</xdr:row>
      <xdr:rowOff>86975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0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103502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87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61530</xdr:rowOff>
    </xdr:from>
    <xdr:to>
      <xdr:col>10</xdr:col>
      <xdr:colOff>165100</xdr:colOff>
      <xdr:row>95</xdr:row>
      <xdr:rowOff>163130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8207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12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75031</xdr:rowOff>
    </xdr:from>
    <xdr:to>
      <xdr:col>6</xdr:col>
      <xdr:colOff>38100</xdr:colOff>
      <xdr:row>96</xdr:row>
      <xdr:rowOff>5181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21708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13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31222</xdr:rowOff>
    </xdr:from>
    <xdr:to>
      <xdr:col>55</xdr:col>
      <xdr:colOff>0</xdr:colOff>
      <xdr:row>37</xdr:row>
      <xdr:rowOff>55110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74872"/>
          <a:ext cx="8382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32548</xdr:rowOff>
    </xdr:from>
    <xdr:to>
      <xdr:col>50</xdr:col>
      <xdr:colOff>114300</xdr:colOff>
      <xdr:row>37</xdr:row>
      <xdr:rowOff>55110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76198"/>
          <a:ext cx="889000" cy="2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70708</xdr:rowOff>
    </xdr:from>
    <xdr:to>
      <xdr:col>45</xdr:col>
      <xdr:colOff>177800</xdr:colOff>
      <xdr:row>37</xdr:row>
      <xdr:rowOff>32548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00008"/>
          <a:ext cx="889000" cy="47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70708</xdr:rowOff>
    </xdr:from>
    <xdr:to>
      <xdr:col>41</xdr:col>
      <xdr:colOff>50800</xdr:colOff>
      <xdr:row>37</xdr:row>
      <xdr:rowOff>124700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00008"/>
          <a:ext cx="889000" cy="56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151872</xdr:rowOff>
    </xdr:from>
    <xdr:to>
      <xdr:col>55</xdr:col>
      <xdr:colOff>50800</xdr:colOff>
      <xdr:row>37</xdr:row>
      <xdr:rowOff>82022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130299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0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4310</xdr:rowOff>
    </xdr:from>
    <xdr:to>
      <xdr:col>50</xdr:col>
      <xdr:colOff>165100</xdr:colOff>
      <xdr:row>37</xdr:row>
      <xdr:rowOff>105910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97037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4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153198</xdr:rowOff>
    </xdr:from>
    <xdr:to>
      <xdr:col>46</xdr:col>
      <xdr:colOff>38100</xdr:colOff>
      <xdr:row>37</xdr:row>
      <xdr:rowOff>83348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2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74475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1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19908</xdr:rowOff>
    </xdr:from>
    <xdr:to>
      <xdr:col>41</xdr:col>
      <xdr:colOff>101600</xdr:colOff>
      <xdr:row>34</xdr:row>
      <xdr:rowOff>121508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4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138035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24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73900</xdr:rowOff>
    </xdr:from>
    <xdr:to>
      <xdr:col>36</xdr:col>
      <xdr:colOff>165100</xdr:colOff>
      <xdr:row>38</xdr:row>
      <xdr:rowOff>4050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166627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78168</xdr:rowOff>
    </xdr:from>
    <xdr:to>
      <xdr:col>55</xdr:col>
      <xdr:colOff>0</xdr:colOff>
      <xdr:row>57</xdr:row>
      <xdr:rowOff>168304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50818"/>
          <a:ext cx="838200" cy="9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78168</xdr:rowOff>
    </xdr:from>
    <xdr:to>
      <xdr:col>50</xdr:col>
      <xdr:colOff>114300</xdr:colOff>
      <xdr:row>57</xdr:row>
      <xdr:rowOff>127378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50818"/>
          <a:ext cx="889000" cy="4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61560</xdr:rowOff>
    </xdr:from>
    <xdr:to>
      <xdr:col>45</xdr:col>
      <xdr:colOff>177800</xdr:colOff>
      <xdr:row>57</xdr:row>
      <xdr:rowOff>127378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34210"/>
          <a:ext cx="889000" cy="6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61560</xdr:rowOff>
    </xdr:from>
    <xdr:to>
      <xdr:col>41</xdr:col>
      <xdr:colOff>50800</xdr:colOff>
      <xdr:row>57</xdr:row>
      <xdr:rowOff>122462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34210"/>
          <a:ext cx="889000" cy="6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117504</xdr:rowOff>
    </xdr:from>
    <xdr:to>
      <xdr:col>55</xdr:col>
      <xdr:colOff>50800</xdr:colOff>
      <xdr:row>58</xdr:row>
      <xdr:rowOff>47654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9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32431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0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27368</xdr:rowOff>
    </xdr:from>
    <xdr:to>
      <xdr:col>50</xdr:col>
      <xdr:colOff>165100</xdr:colOff>
      <xdr:row>57</xdr:row>
      <xdr:rowOff>128968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0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145495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7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76578</xdr:rowOff>
    </xdr:from>
    <xdr:to>
      <xdr:col>46</xdr:col>
      <xdr:colOff>38100</xdr:colOff>
      <xdr:row>58</xdr:row>
      <xdr:rowOff>6728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4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169305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4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10760</xdr:rowOff>
    </xdr:from>
    <xdr:to>
      <xdr:col>41</xdr:col>
      <xdr:colOff>101600</xdr:colOff>
      <xdr:row>57</xdr:row>
      <xdr:rowOff>112360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8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128887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5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71662</xdr:rowOff>
    </xdr:from>
    <xdr:to>
      <xdr:col>36</xdr:col>
      <xdr:colOff>165100</xdr:colOff>
      <xdr:row>58</xdr:row>
      <xdr:rowOff>1812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4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164389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3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155880</xdr:rowOff>
    </xdr:from>
    <xdr:to>
      <xdr:col>55</xdr:col>
      <xdr:colOff>0</xdr:colOff>
      <xdr:row>79</xdr:row>
      <xdr:rowOff>43307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57530"/>
          <a:ext cx="838200" cy="2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155880</xdr:rowOff>
    </xdr:from>
    <xdr:to>
      <xdr:col>50</xdr:col>
      <xdr:colOff>114300</xdr:colOff>
      <xdr:row>78</xdr:row>
      <xdr:rowOff>73724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57530"/>
          <a:ext cx="889000" cy="8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73724</xdr:rowOff>
    </xdr:from>
    <xdr:to>
      <xdr:col>45</xdr:col>
      <xdr:colOff>177800</xdr:colOff>
      <xdr:row>79</xdr:row>
      <xdr:rowOff>37757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46824"/>
          <a:ext cx="889000" cy="13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37757</xdr:rowOff>
    </xdr:from>
    <xdr:to>
      <xdr:col>41</xdr:col>
      <xdr:colOff>50800</xdr:colOff>
      <xdr:row>79</xdr:row>
      <xdr:rowOff>38264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82307"/>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163957</xdr:rowOff>
    </xdr:from>
    <xdr:to>
      <xdr:col>55</xdr:col>
      <xdr:colOff>50800</xdr:colOff>
      <xdr:row>79</xdr:row>
      <xdr:rowOff>94107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78884</xdr:rowOff>
    </xdr:from>
    <xdr:ext cx="313932"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1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105080</xdr:rowOff>
    </xdr:from>
    <xdr:to>
      <xdr:col>50</xdr:col>
      <xdr:colOff>165100</xdr:colOff>
      <xdr:row>78</xdr:row>
      <xdr:rowOff>35230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26357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39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22924</xdr:rowOff>
    </xdr:from>
    <xdr:to>
      <xdr:col>46</xdr:col>
      <xdr:colOff>38100</xdr:colOff>
      <xdr:row>78</xdr:row>
      <xdr:rowOff>124524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9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115651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8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158407</xdr:rowOff>
    </xdr:from>
    <xdr:to>
      <xdr:col>41</xdr:col>
      <xdr:colOff>101600</xdr:colOff>
      <xdr:row>79</xdr:row>
      <xdr:rowOff>88557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79684</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24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158914</xdr:rowOff>
    </xdr:from>
    <xdr:to>
      <xdr:col>36</xdr:col>
      <xdr:colOff>165100</xdr:colOff>
      <xdr:row>79</xdr:row>
      <xdr:rowOff>89064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80191</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24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5068</xdr:rowOff>
    </xdr:from>
    <xdr:to>
      <xdr:col>55</xdr:col>
      <xdr:colOff>0</xdr:colOff>
      <xdr:row>98</xdr:row>
      <xdr:rowOff>28680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07168"/>
          <a:ext cx="838200" cy="2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5068</xdr:rowOff>
    </xdr:from>
    <xdr:to>
      <xdr:col>50</xdr:col>
      <xdr:colOff>114300</xdr:colOff>
      <xdr:row>98</xdr:row>
      <xdr:rowOff>34091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07168"/>
          <a:ext cx="889000" cy="2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158232</xdr:rowOff>
    </xdr:from>
    <xdr:to>
      <xdr:col>45</xdr:col>
      <xdr:colOff>177800</xdr:colOff>
      <xdr:row>98</xdr:row>
      <xdr:rowOff>34091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88882"/>
          <a:ext cx="889000" cy="4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158232</xdr:rowOff>
    </xdr:from>
    <xdr:to>
      <xdr:col>41</xdr:col>
      <xdr:colOff>50800</xdr:colOff>
      <xdr:row>97</xdr:row>
      <xdr:rowOff>170613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88882"/>
          <a:ext cx="889000" cy="1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149330</xdr:rowOff>
    </xdr:from>
    <xdr:to>
      <xdr:col>55</xdr:col>
      <xdr:colOff>50800</xdr:colOff>
      <xdr:row>98</xdr:row>
      <xdr:rowOff>79480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125718</xdr:rowOff>
    </xdr:from>
    <xdr:to>
      <xdr:col>50</xdr:col>
      <xdr:colOff>165100</xdr:colOff>
      <xdr:row>98</xdr:row>
      <xdr:rowOff>55868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5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72395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3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154741</xdr:rowOff>
    </xdr:from>
    <xdr:to>
      <xdr:col>46</xdr:col>
      <xdr:colOff>38100</xdr:colOff>
      <xdr:row>98</xdr:row>
      <xdr:rowOff>84891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8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76018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7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107432</xdr:rowOff>
    </xdr:from>
    <xdr:to>
      <xdr:col>41</xdr:col>
      <xdr:colOff>101600</xdr:colOff>
      <xdr:row>98</xdr:row>
      <xdr:rowOff>37582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3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54109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1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119813</xdr:rowOff>
    </xdr:from>
    <xdr:to>
      <xdr:col>36</xdr:col>
      <xdr:colOff>165100</xdr:colOff>
      <xdr:row>98</xdr:row>
      <xdr:rowOff>49963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66490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2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15304</xdr:rowOff>
    </xdr:from>
    <xdr:to>
      <xdr:col>85</xdr:col>
      <xdr:colOff>127000</xdr:colOff>
      <xdr:row>38</xdr:row>
      <xdr:rowOff>65697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530404"/>
          <a:ext cx="838200" cy="5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90945</xdr:rowOff>
    </xdr:from>
    <xdr:to>
      <xdr:col>81</xdr:col>
      <xdr:colOff>50800</xdr:colOff>
      <xdr:row>38</xdr:row>
      <xdr:rowOff>15304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434595"/>
          <a:ext cx="889000" cy="9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90945</xdr:rowOff>
    </xdr:from>
    <xdr:to>
      <xdr:col>76</xdr:col>
      <xdr:colOff>114300</xdr:colOff>
      <xdr:row>38</xdr:row>
      <xdr:rowOff>24956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434595"/>
          <a:ext cx="889000" cy="10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24956</xdr:rowOff>
    </xdr:from>
    <xdr:to>
      <xdr:col>71</xdr:col>
      <xdr:colOff>177800</xdr:colOff>
      <xdr:row>38</xdr:row>
      <xdr:rowOff>144031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40056"/>
          <a:ext cx="889000" cy="1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14897</xdr:rowOff>
    </xdr:from>
    <xdr:to>
      <xdr:col>85</xdr:col>
      <xdr:colOff>177800</xdr:colOff>
      <xdr:row>38</xdr:row>
      <xdr:rowOff>116497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2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37774</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8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135953</xdr:rowOff>
    </xdr:from>
    <xdr:to>
      <xdr:col>81</xdr:col>
      <xdr:colOff>101600</xdr:colOff>
      <xdr:row>38</xdr:row>
      <xdr:rowOff>66103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82630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5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40145</xdr:rowOff>
    </xdr:from>
    <xdr:to>
      <xdr:col>76</xdr:col>
      <xdr:colOff>165100</xdr:colOff>
      <xdr:row>37</xdr:row>
      <xdr:rowOff>141745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8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158272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15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145605</xdr:rowOff>
    </xdr:from>
    <xdr:to>
      <xdr:col>72</xdr:col>
      <xdr:colOff>38100</xdr:colOff>
      <xdr:row>38</xdr:row>
      <xdr:rowOff>75755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92282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93231</xdr:rowOff>
    </xdr:from>
    <xdr:to>
      <xdr:col>67</xdr:col>
      <xdr:colOff>101600</xdr:colOff>
      <xdr:row>39</xdr:row>
      <xdr:rowOff>23381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14508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0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15847</xdr:rowOff>
    </xdr:from>
    <xdr:to>
      <xdr:col>85</xdr:col>
      <xdr:colOff>127000</xdr:colOff>
      <xdr:row>78</xdr:row>
      <xdr:rowOff>21237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88947"/>
          <a:ext cx="838200" cy="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21237</xdr:rowOff>
    </xdr:from>
    <xdr:to>
      <xdr:col>81</xdr:col>
      <xdr:colOff>50800</xdr:colOff>
      <xdr:row>78</xdr:row>
      <xdr:rowOff>37114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94337"/>
          <a:ext cx="889000" cy="1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37114</xdr:rowOff>
    </xdr:from>
    <xdr:to>
      <xdr:col>76</xdr:col>
      <xdr:colOff>114300</xdr:colOff>
      <xdr:row>78</xdr:row>
      <xdr:rowOff>46027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10214"/>
          <a:ext cx="889000" cy="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46027</xdr:rowOff>
    </xdr:from>
    <xdr:to>
      <xdr:col>71</xdr:col>
      <xdr:colOff>177800</xdr:colOff>
      <xdr:row>78</xdr:row>
      <xdr:rowOff>55680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19127"/>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136497</xdr:rowOff>
    </xdr:from>
    <xdr:to>
      <xdr:col>85</xdr:col>
      <xdr:colOff>177800</xdr:colOff>
      <xdr:row>78</xdr:row>
      <xdr:rowOff>66647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3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141887</xdr:rowOff>
    </xdr:from>
    <xdr:to>
      <xdr:col>81</xdr:col>
      <xdr:colOff>101600</xdr:colOff>
      <xdr:row>78</xdr:row>
      <xdr:rowOff>72037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4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63164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3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157764</xdr:rowOff>
    </xdr:from>
    <xdr:to>
      <xdr:col>76</xdr:col>
      <xdr:colOff>165100</xdr:colOff>
      <xdr:row>78</xdr:row>
      <xdr:rowOff>87914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79041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166677</xdr:rowOff>
    </xdr:from>
    <xdr:to>
      <xdr:col>72</xdr:col>
      <xdr:colOff>38100</xdr:colOff>
      <xdr:row>78</xdr:row>
      <xdr:rowOff>96827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6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87954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6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4880</xdr:rowOff>
    </xdr:from>
    <xdr:to>
      <xdr:col>67</xdr:col>
      <xdr:colOff>101600</xdr:colOff>
      <xdr:row>78</xdr:row>
      <xdr:rowOff>106480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7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97607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7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151526</xdr:rowOff>
    </xdr:from>
    <xdr:to>
      <xdr:col>85</xdr:col>
      <xdr:colOff>127000</xdr:colOff>
      <xdr:row>98</xdr:row>
      <xdr:rowOff>10170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782176"/>
          <a:ext cx="838200" cy="3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155595</xdr:rowOff>
    </xdr:from>
    <xdr:to>
      <xdr:col>81</xdr:col>
      <xdr:colOff>50800</xdr:colOff>
      <xdr:row>98</xdr:row>
      <xdr:rowOff>10170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786245"/>
          <a:ext cx="889000" cy="2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155595</xdr:rowOff>
    </xdr:from>
    <xdr:to>
      <xdr:col>76</xdr:col>
      <xdr:colOff>114300</xdr:colOff>
      <xdr:row>98</xdr:row>
      <xdr:rowOff>33151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86245"/>
          <a:ext cx="889000" cy="4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33151</xdr:rowOff>
    </xdr:from>
    <xdr:to>
      <xdr:col>71</xdr:col>
      <xdr:colOff>177800</xdr:colOff>
      <xdr:row>98</xdr:row>
      <xdr:rowOff>45341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35251"/>
          <a:ext cx="889000" cy="1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100726</xdr:rowOff>
    </xdr:from>
    <xdr:to>
      <xdr:col>85</xdr:col>
      <xdr:colOff>177800</xdr:colOff>
      <xdr:row>98</xdr:row>
      <xdr:rowOff>30876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3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123603</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8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130820</xdr:rowOff>
    </xdr:from>
    <xdr:to>
      <xdr:col>81</xdr:col>
      <xdr:colOff>101600</xdr:colOff>
      <xdr:row>98</xdr:row>
      <xdr:rowOff>60970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6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77497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3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104795</xdr:rowOff>
    </xdr:from>
    <xdr:to>
      <xdr:col>76</xdr:col>
      <xdr:colOff>165100</xdr:colOff>
      <xdr:row>98</xdr:row>
      <xdr:rowOff>34945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51472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153801</xdr:rowOff>
    </xdr:from>
    <xdr:to>
      <xdr:col>72</xdr:col>
      <xdr:colOff>38100</xdr:colOff>
      <xdr:row>98</xdr:row>
      <xdr:rowOff>83951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8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100478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5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165991</xdr:rowOff>
    </xdr:from>
    <xdr:to>
      <xdr:col>67</xdr:col>
      <xdr:colOff>101600</xdr:colOff>
      <xdr:row>98</xdr:row>
      <xdr:rowOff>96141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9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112668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7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108439</xdr:rowOff>
    </xdr:from>
    <xdr:to>
      <xdr:col>116</xdr:col>
      <xdr:colOff>63500</xdr:colOff>
      <xdr:row>39</xdr:row>
      <xdr:rowOff>17704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23539"/>
          <a:ext cx="838200" cy="8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17704</xdr:rowOff>
    </xdr:from>
    <xdr:to>
      <xdr:col>111</xdr:col>
      <xdr:colOff>177800</xdr:colOff>
      <xdr:row>39</xdr:row>
      <xdr:rowOff>19780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704254"/>
          <a:ext cx="8890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19780</xdr:rowOff>
    </xdr:from>
    <xdr:to>
      <xdr:col>107</xdr:col>
      <xdr:colOff>50800</xdr:colOff>
      <xdr:row>39</xdr:row>
      <xdr:rowOff>23781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706330"/>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23781</xdr:rowOff>
    </xdr:from>
    <xdr:to>
      <xdr:col>102</xdr:col>
      <xdr:colOff>114300</xdr:colOff>
      <xdr:row>39</xdr:row>
      <xdr:rowOff>27095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710331"/>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57639</xdr:rowOff>
    </xdr:from>
    <xdr:to>
      <xdr:col>116</xdr:col>
      <xdr:colOff>114300</xdr:colOff>
      <xdr:row>38</xdr:row>
      <xdr:rowOff>159239</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17016</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6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138354</xdr:rowOff>
    </xdr:from>
    <xdr:to>
      <xdr:col>112</xdr:col>
      <xdr:colOff>38100</xdr:colOff>
      <xdr:row>39</xdr:row>
      <xdr:rowOff>68504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5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59631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4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140430</xdr:rowOff>
    </xdr:from>
    <xdr:to>
      <xdr:col>107</xdr:col>
      <xdr:colOff>101600</xdr:colOff>
      <xdr:row>39</xdr:row>
      <xdr:rowOff>70580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61707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144431</xdr:rowOff>
    </xdr:from>
    <xdr:to>
      <xdr:col>102</xdr:col>
      <xdr:colOff>165100</xdr:colOff>
      <xdr:row>39</xdr:row>
      <xdr:rowOff>74581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5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65708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147745</xdr:rowOff>
    </xdr:from>
    <xdr:to>
      <xdr:col>98</xdr:col>
      <xdr:colOff>38100</xdr:colOff>
      <xdr:row>39</xdr:row>
      <xdr:rowOff>77895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69022</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55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123103</xdr:rowOff>
    </xdr:from>
    <xdr:to>
      <xdr:col>116</xdr:col>
      <xdr:colOff>63500</xdr:colOff>
      <xdr:row>57</xdr:row>
      <xdr:rowOff>124018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89575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119355</xdr:rowOff>
    </xdr:from>
    <xdr:to>
      <xdr:col>111</xdr:col>
      <xdr:colOff>177800</xdr:colOff>
      <xdr:row>57</xdr:row>
      <xdr:rowOff>123103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892005"/>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119355</xdr:rowOff>
    </xdr:from>
    <xdr:to>
      <xdr:col>107</xdr:col>
      <xdr:colOff>50800</xdr:colOff>
      <xdr:row>57</xdr:row>
      <xdr:rowOff>125413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892005"/>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125413</xdr:rowOff>
    </xdr:from>
    <xdr:to>
      <xdr:col>102</xdr:col>
      <xdr:colOff>114300</xdr:colOff>
      <xdr:row>57</xdr:row>
      <xdr:rowOff>134305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898063"/>
          <a:ext cx="8890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73218</xdr:rowOff>
    </xdr:from>
    <xdr:to>
      <xdr:col>116</xdr:col>
      <xdr:colOff>114300</xdr:colOff>
      <xdr:row>58</xdr:row>
      <xdr:rowOff>3368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4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96095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6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72303</xdr:rowOff>
    </xdr:from>
    <xdr:to>
      <xdr:col>112</xdr:col>
      <xdr:colOff>38100</xdr:colOff>
      <xdr:row>58</xdr:row>
      <xdr:rowOff>2453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18980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2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68555</xdr:rowOff>
    </xdr:from>
    <xdr:to>
      <xdr:col>107</xdr:col>
      <xdr:colOff>101600</xdr:colOff>
      <xdr:row>57</xdr:row>
      <xdr:rowOff>170155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4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15232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1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74613</xdr:rowOff>
    </xdr:from>
    <xdr:to>
      <xdr:col>102</xdr:col>
      <xdr:colOff>165100</xdr:colOff>
      <xdr:row>58</xdr:row>
      <xdr:rowOff>4763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21290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2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83505</xdr:rowOff>
    </xdr:from>
    <xdr:to>
      <xdr:col>98</xdr:col>
      <xdr:colOff>38100</xdr:colOff>
      <xdr:row>58</xdr:row>
      <xdr:rowOff>13655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5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30182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3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126009</xdr:rowOff>
    </xdr:from>
    <xdr:to>
      <xdr:col>116</xdr:col>
      <xdr:colOff>63500</xdr:colOff>
      <xdr:row>75</xdr:row>
      <xdr:rowOff>169024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984759"/>
          <a:ext cx="8382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141046</xdr:rowOff>
    </xdr:from>
    <xdr:to>
      <xdr:col>111</xdr:col>
      <xdr:colOff>177800</xdr:colOff>
      <xdr:row>75</xdr:row>
      <xdr:rowOff>169024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999796"/>
          <a:ext cx="889000" cy="2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97460</xdr:rowOff>
    </xdr:from>
    <xdr:to>
      <xdr:col>107</xdr:col>
      <xdr:colOff>50800</xdr:colOff>
      <xdr:row>75</xdr:row>
      <xdr:rowOff>141046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956210"/>
          <a:ext cx="8890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97460</xdr:rowOff>
    </xdr:from>
    <xdr:to>
      <xdr:col>102</xdr:col>
      <xdr:colOff>114300</xdr:colOff>
      <xdr:row>76</xdr:row>
      <xdr:rowOff>77025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956210"/>
          <a:ext cx="889000" cy="15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75209</xdr:rowOff>
    </xdr:from>
    <xdr:to>
      <xdr:col>116</xdr:col>
      <xdr:colOff>114300</xdr:colOff>
      <xdr:row>76</xdr:row>
      <xdr:rowOff>5359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3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98086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78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118225</xdr:rowOff>
    </xdr:from>
    <xdr:to>
      <xdr:col>112</xdr:col>
      <xdr:colOff>38100</xdr:colOff>
      <xdr:row>76</xdr:row>
      <xdr:rowOff>48375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64902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5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90246</xdr:rowOff>
    </xdr:from>
    <xdr:to>
      <xdr:col>107</xdr:col>
      <xdr:colOff>101600</xdr:colOff>
      <xdr:row>76</xdr:row>
      <xdr:rowOff>20396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94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36923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2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46660</xdr:rowOff>
    </xdr:from>
    <xdr:to>
      <xdr:col>102</xdr:col>
      <xdr:colOff>165100</xdr:colOff>
      <xdr:row>75</xdr:row>
      <xdr:rowOff>148261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9054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164787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8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26225</xdr:rowOff>
    </xdr:from>
    <xdr:to>
      <xdr:col>98</xdr:col>
      <xdr:colOff>38100</xdr:colOff>
      <xdr:row>76</xdr:row>
      <xdr:rowOff>127825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5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144353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3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795,623</a:t>
          </a:r>
          <a:r>
            <a:rPr kumimoji="1" lang="ja-JP" altLang="en-US" sz="1300">
              <a:latin typeface="ＭＳ Ｐゴシック" panose="020B0600070205080204" pitchFamily="50" charset="-128"/>
              <a:ea typeface="ＭＳ Ｐゴシック" panose="020B0600070205080204" pitchFamily="50" charset="-128"/>
            </a:rPr>
            <a:t>円となっており、前年と比較して</a:t>
          </a:r>
          <a:r>
            <a:rPr kumimoji="1" lang="en-US" altLang="ja-JP" sz="1300">
              <a:latin typeface="ＭＳ Ｐゴシック" panose="020B0600070205080204" pitchFamily="50" charset="-128"/>
              <a:ea typeface="ＭＳ Ｐゴシック" panose="020B0600070205080204" pitchFamily="50" charset="-128"/>
            </a:rPr>
            <a:t>7,732</a:t>
          </a:r>
          <a:r>
            <a:rPr kumimoji="1" lang="ja-JP" altLang="en-US" sz="1300">
              <a:latin typeface="ＭＳ Ｐゴシック" panose="020B0600070205080204" pitchFamily="50" charset="-128"/>
              <a:ea typeface="ＭＳ Ｐゴシック" panose="020B0600070205080204" pitchFamily="50" charset="-128"/>
            </a:rPr>
            <a:t>円増となっている。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151,458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27,051</a:t>
          </a:r>
          <a:r>
            <a:rPr kumimoji="1" lang="ja-JP" altLang="en-US" sz="1300">
              <a:latin typeface="ＭＳ Ｐゴシック" panose="020B0600070205080204" pitchFamily="50" charset="-128"/>
              <a:ea typeface="ＭＳ Ｐゴシック" panose="020B0600070205080204" pitchFamily="50" charset="-128"/>
            </a:rPr>
            <a:t>円上回っている。コスト増の要因は、電力・ガス・食料品等価格高騰重点支援給付金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8,015</a:t>
          </a:r>
          <a:r>
            <a:rPr kumimoji="1" lang="ja-JP" altLang="en-US" sz="1300">
              <a:latin typeface="ＭＳ Ｐゴシック" panose="020B0600070205080204" pitchFamily="50" charset="-128"/>
              <a:ea typeface="ＭＳ Ｐゴシック" panose="020B0600070205080204" pitchFamily="50" charset="-128"/>
            </a:rPr>
            <a:t>万円増などによるもの。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・普通建設事業費は、永山運動公園整備事業費</a:t>
          </a:r>
          <a:r>
            <a:rPr kumimoji="1" lang="en-US" altLang="ja-JP" sz="1300">
              <a:latin typeface="ＭＳ Ｐゴシック" panose="020B0600070205080204" pitchFamily="50" charset="-128"/>
              <a:ea typeface="ＭＳ Ｐゴシック" panose="020B0600070205080204" pitchFamily="50" charset="-128"/>
            </a:rPr>
            <a:t>321,274</a:t>
          </a:r>
          <a:r>
            <a:rPr kumimoji="1" lang="ja-JP" altLang="en-US" sz="1300">
              <a:latin typeface="ＭＳ Ｐゴシック" panose="020B0600070205080204" pitchFamily="50" charset="-128"/>
              <a:ea typeface="ＭＳ Ｐゴシック" panose="020B0600070205080204" pitchFamily="50" charset="-128"/>
            </a:rPr>
            <a:t>千円の皆減、文化センター改修事業費</a:t>
          </a:r>
          <a:r>
            <a:rPr kumimoji="1" lang="en-US" altLang="ja-JP" sz="1300">
              <a:latin typeface="ＭＳ Ｐゴシック" panose="020B0600070205080204" pitchFamily="50" charset="-128"/>
              <a:ea typeface="ＭＳ Ｐゴシック" panose="020B0600070205080204" pitchFamily="50" charset="-128"/>
            </a:rPr>
            <a:t>76,488</a:t>
          </a:r>
          <a:r>
            <a:rPr kumimoji="1" lang="ja-JP" altLang="en-US" sz="1300">
              <a:latin typeface="ＭＳ Ｐゴシック" panose="020B0600070205080204" pitchFamily="50" charset="-128"/>
              <a:ea typeface="ＭＳ Ｐゴシック" panose="020B0600070205080204" pitchFamily="50" charset="-128"/>
            </a:rPr>
            <a:t>千円の減、畜産競争力強化整備事業補助金（養豚経営体施設整備補助）</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2,999</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千円の皆減などにより、住民一人当たりのコストは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39,430</a:t>
          </a:r>
          <a:r>
            <a:rPr kumimoji="1" lang="ja-JP" altLang="en-US" sz="1300">
              <a:latin typeface="ＭＳ Ｐゴシック" panose="020B0600070205080204" pitchFamily="50" charset="-128"/>
              <a:ea typeface="ＭＳ Ｐゴシック" panose="020B0600070205080204" pitchFamily="50" charset="-128"/>
            </a:rPr>
            <a:t>円減となっている。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17,525
17,187
282.93
14,315,795
13,943,295
256,219
6,686,388
8,417,181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87122</xdr:rowOff>
    </xdr:from>
    <xdr:to>
      <xdr:col>24</xdr:col>
      <xdr:colOff>63500</xdr:colOff>
      <xdr:row>34</xdr:row>
      <xdr:rowOff>5778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44972"/>
          <a:ext cx="838200" cy="9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105982</xdr:rowOff>
    </xdr:from>
    <xdr:to>
      <xdr:col>19</xdr:col>
      <xdr:colOff>177800</xdr:colOff>
      <xdr:row>34</xdr:row>
      <xdr:rowOff>5778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63832"/>
          <a:ext cx="889000" cy="7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57785</xdr:rowOff>
    </xdr:from>
    <xdr:to>
      <xdr:col>15</xdr:col>
      <xdr:colOff>50800</xdr:colOff>
      <xdr:row>33</xdr:row>
      <xdr:rowOff>105982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15635"/>
          <a:ext cx="8890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24828</xdr:rowOff>
    </xdr:from>
    <xdr:to>
      <xdr:col>10</xdr:col>
      <xdr:colOff>114300</xdr:colOff>
      <xdr:row>33</xdr:row>
      <xdr:rowOff>57785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82678"/>
          <a:ext cx="8890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36322</xdr:rowOff>
    </xdr:from>
    <xdr:to>
      <xdr:col>24</xdr:col>
      <xdr:colOff>114300</xdr:colOff>
      <xdr:row>33</xdr:row>
      <xdr:rowOff>137922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9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59199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4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126428</xdr:rowOff>
    </xdr:from>
    <xdr:to>
      <xdr:col>20</xdr:col>
      <xdr:colOff>38100</xdr:colOff>
      <xdr:row>34</xdr:row>
      <xdr:rowOff>56578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8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73105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5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55182</xdr:rowOff>
    </xdr:from>
    <xdr:to>
      <xdr:col>15</xdr:col>
      <xdr:colOff>101600</xdr:colOff>
      <xdr:row>33</xdr:row>
      <xdr:rowOff>156782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1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1859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8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6985</xdr:rowOff>
    </xdr:from>
    <xdr:to>
      <xdr:col>10</xdr:col>
      <xdr:colOff>165100</xdr:colOff>
      <xdr:row>33</xdr:row>
      <xdr:rowOff>108585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6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125112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4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145478</xdr:rowOff>
    </xdr:from>
    <xdr:to>
      <xdr:col>6</xdr:col>
      <xdr:colOff>38100</xdr:colOff>
      <xdr:row>33</xdr:row>
      <xdr:rowOff>75628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92155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0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191</xdr:rowOff>
    </xdr:from>
    <xdr:to>
      <xdr:col>24</xdr:col>
      <xdr:colOff>63500</xdr:colOff>
      <xdr:row>58</xdr:row>
      <xdr:rowOff>20546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4291"/>
          <a:ext cx="838200" cy="2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158679</xdr:rowOff>
    </xdr:from>
    <xdr:to>
      <xdr:col>19</xdr:col>
      <xdr:colOff>177800</xdr:colOff>
      <xdr:row>58</xdr:row>
      <xdr:rowOff>20546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1329"/>
          <a:ext cx="889000" cy="3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67288</xdr:rowOff>
    </xdr:from>
    <xdr:to>
      <xdr:col>15</xdr:col>
      <xdr:colOff>50800</xdr:colOff>
      <xdr:row>57</xdr:row>
      <xdr:rowOff>158679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39938"/>
          <a:ext cx="889000" cy="9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67288</xdr:rowOff>
    </xdr:from>
    <xdr:to>
      <xdr:col>10</xdr:col>
      <xdr:colOff>114300</xdr:colOff>
      <xdr:row>58</xdr:row>
      <xdr:rowOff>58204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39938"/>
          <a:ext cx="889000" cy="16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120841</xdr:rowOff>
    </xdr:from>
    <xdr:to>
      <xdr:col>24</xdr:col>
      <xdr:colOff>114300</xdr:colOff>
      <xdr:row>58</xdr:row>
      <xdr:rowOff>50991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143718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141196</xdr:rowOff>
    </xdr:from>
    <xdr:to>
      <xdr:col>20</xdr:col>
      <xdr:colOff>38100</xdr:colOff>
      <xdr:row>58</xdr:row>
      <xdr:rowOff>71346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87873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8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107879</xdr:rowOff>
    </xdr:from>
    <xdr:to>
      <xdr:col>15</xdr:col>
      <xdr:colOff>101600</xdr:colOff>
      <xdr:row>58</xdr:row>
      <xdr:rowOff>38029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54556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5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16488</xdr:rowOff>
    </xdr:from>
    <xdr:to>
      <xdr:col>10</xdr:col>
      <xdr:colOff>165100</xdr:colOff>
      <xdr:row>57</xdr:row>
      <xdr:rowOff>118088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8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134615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6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7404</xdr:rowOff>
    </xdr:from>
    <xdr:to>
      <xdr:col>6</xdr:col>
      <xdr:colOff>38100</xdr:colOff>
      <xdr:row>58</xdr:row>
      <xdr:rowOff>109004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125531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2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119588</xdr:rowOff>
    </xdr:from>
    <xdr:to>
      <xdr:col>24</xdr:col>
      <xdr:colOff>63500</xdr:colOff>
      <xdr:row>75</xdr:row>
      <xdr:rowOff>21756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06888"/>
          <a:ext cx="838200" cy="7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69611</xdr:rowOff>
    </xdr:from>
    <xdr:to>
      <xdr:col>19</xdr:col>
      <xdr:colOff>177800</xdr:colOff>
      <xdr:row>75</xdr:row>
      <xdr:rowOff>21756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56911"/>
          <a:ext cx="889000" cy="12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69611</xdr:rowOff>
    </xdr:from>
    <xdr:to>
      <xdr:col>15</xdr:col>
      <xdr:colOff>50800</xdr:colOff>
      <xdr:row>75</xdr:row>
      <xdr:rowOff>48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56911"/>
          <a:ext cx="889000" cy="10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48</xdr:rowOff>
    </xdr:from>
    <xdr:to>
      <xdr:col>10</xdr:col>
      <xdr:colOff>114300</xdr:colOff>
      <xdr:row>75</xdr:row>
      <xdr:rowOff>100253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58798"/>
          <a:ext cx="889000" cy="10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68788</xdr:rowOff>
    </xdr:from>
    <xdr:to>
      <xdr:col>24</xdr:col>
      <xdr:colOff>114300</xdr:colOff>
      <xdr:row>74</xdr:row>
      <xdr:rowOff>170388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5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91665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0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142406</xdr:rowOff>
    </xdr:from>
    <xdr:to>
      <xdr:col>20</xdr:col>
      <xdr:colOff>38100</xdr:colOff>
      <xdr:row>75</xdr:row>
      <xdr:rowOff>72556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89083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0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18811</xdr:rowOff>
    </xdr:from>
    <xdr:to>
      <xdr:col>15</xdr:col>
      <xdr:colOff>101600</xdr:colOff>
      <xdr:row>74</xdr:row>
      <xdr:rowOff>120411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0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136938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8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120698</xdr:rowOff>
    </xdr:from>
    <xdr:to>
      <xdr:col>10</xdr:col>
      <xdr:colOff>165100</xdr:colOff>
      <xdr:row>75</xdr:row>
      <xdr:rowOff>50848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0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67375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8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49453</xdr:rowOff>
    </xdr:from>
    <xdr:to>
      <xdr:col>6</xdr:col>
      <xdr:colOff>38100</xdr:colOff>
      <xdr:row>75</xdr:row>
      <xdr:rowOff>151053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167580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8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8086</xdr:rowOff>
    </xdr:from>
    <xdr:to>
      <xdr:col>24</xdr:col>
      <xdr:colOff>63500</xdr:colOff>
      <xdr:row>97</xdr:row>
      <xdr:rowOff>15757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38736"/>
          <a:ext cx="8382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8086</xdr:rowOff>
    </xdr:from>
    <xdr:to>
      <xdr:col>19</xdr:col>
      <xdr:colOff>177800</xdr:colOff>
      <xdr:row>97</xdr:row>
      <xdr:rowOff>13503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38736"/>
          <a:ext cx="889000" cy="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13503</xdr:rowOff>
    </xdr:from>
    <xdr:to>
      <xdr:col>15</xdr:col>
      <xdr:colOff>50800</xdr:colOff>
      <xdr:row>97</xdr:row>
      <xdr:rowOff>54742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44153"/>
          <a:ext cx="889000" cy="4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54742</xdr:rowOff>
    </xdr:from>
    <xdr:to>
      <xdr:col>10</xdr:col>
      <xdr:colOff>114300</xdr:colOff>
      <xdr:row>97</xdr:row>
      <xdr:rowOff>60088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85392"/>
          <a:ext cx="889000" cy="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136407</xdr:rowOff>
    </xdr:from>
    <xdr:to>
      <xdr:col>24</xdr:col>
      <xdr:colOff>114300</xdr:colOff>
      <xdr:row>97</xdr:row>
      <xdr:rowOff>66557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9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114834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128736</xdr:rowOff>
    </xdr:from>
    <xdr:to>
      <xdr:col>20</xdr:col>
      <xdr:colOff>38100</xdr:colOff>
      <xdr:row>97</xdr:row>
      <xdr:rowOff>58886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8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6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134153</xdr:rowOff>
    </xdr:from>
    <xdr:to>
      <xdr:col>15</xdr:col>
      <xdr:colOff>101600</xdr:colOff>
      <xdr:row>97</xdr:row>
      <xdr:rowOff>64303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9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80830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6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3942</xdr:rowOff>
    </xdr:from>
    <xdr:to>
      <xdr:col>10</xdr:col>
      <xdr:colOff>165100</xdr:colOff>
      <xdr:row>97</xdr:row>
      <xdr:rowOff>105542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3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96669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2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9288</xdr:rowOff>
    </xdr:from>
    <xdr:to>
      <xdr:col>6</xdr:col>
      <xdr:colOff>38100</xdr:colOff>
      <xdr:row>97</xdr:row>
      <xdr:rowOff>110888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3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102015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3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12337</xdr:rowOff>
    </xdr:from>
    <xdr:to>
      <xdr:col>55</xdr:col>
      <xdr:colOff>0</xdr:colOff>
      <xdr:row>38</xdr:row>
      <xdr:rowOff>46954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27437"/>
          <a:ext cx="8382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46954</xdr:rowOff>
    </xdr:from>
    <xdr:to>
      <xdr:col>50</xdr:col>
      <xdr:colOff>114300</xdr:colOff>
      <xdr:row>38</xdr:row>
      <xdr:rowOff>49893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62054"/>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42382</xdr:rowOff>
    </xdr:from>
    <xdr:to>
      <xdr:col>45</xdr:col>
      <xdr:colOff>177800</xdr:colOff>
      <xdr:row>38</xdr:row>
      <xdr:rowOff>49893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57482"/>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42382</xdr:rowOff>
    </xdr:from>
    <xdr:to>
      <xdr:col>41</xdr:col>
      <xdr:colOff>50800</xdr:colOff>
      <xdr:row>38</xdr:row>
      <xdr:rowOff>56751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57482"/>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132987</xdr:rowOff>
    </xdr:from>
    <xdr:to>
      <xdr:col>55</xdr:col>
      <xdr:colOff>50800</xdr:colOff>
      <xdr:row>38</xdr:row>
      <xdr:rowOff>63137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7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111414</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55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167604</xdr:rowOff>
    </xdr:from>
    <xdr:to>
      <xdr:col>50</xdr:col>
      <xdr:colOff>165100</xdr:colOff>
      <xdr:row>38</xdr:row>
      <xdr:rowOff>97754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1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88881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03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170543</xdr:rowOff>
    </xdr:from>
    <xdr:to>
      <xdr:col>46</xdr:col>
      <xdr:colOff>38100</xdr:colOff>
      <xdr:row>38</xdr:row>
      <xdr:rowOff>100693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1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91820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06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163032</xdr:rowOff>
    </xdr:from>
    <xdr:to>
      <xdr:col>41</xdr:col>
      <xdr:colOff>101600</xdr:colOff>
      <xdr:row>38</xdr:row>
      <xdr:rowOff>93182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0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84309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99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5951</xdr:rowOff>
    </xdr:from>
    <xdr:to>
      <xdr:col>36</xdr:col>
      <xdr:colOff>165100</xdr:colOff>
      <xdr:row>38</xdr:row>
      <xdr:rowOff>107551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2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98678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1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37599</xdr:rowOff>
    </xdr:from>
    <xdr:to>
      <xdr:col>55</xdr:col>
      <xdr:colOff>0</xdr:colOff>
      <xdr:row>56</xdr:row>
      <xdr:rowOff>57693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38799"/>
          <a:ext cx="838200" cy="2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37599</xdr:rowOff>
    </xdr:from>
    <xdr:to>
      <xdr:col>50</xdr:col>
      <xdr:colOff>114300</xdr:colOff>
      <xdr:row>56</xdr:row>
      <xdr:rowOff>148730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38799"/>
          <a:ext cx="889000" cy="11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149971</xdr:rowOff>
    </xdr:from>
    <xdr:to>
      <xdr:col>45</xdr:col>
      <xdr:colOff>177800</xdr:colOff>
      <xdr:row>56</xdr:row>
      <xdr:rowOff>148730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579721"/>
          <a:ext cx="889000" cy="17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149971</xdr:rowOff>
    </xdr:from>
    <xdr:to>
      <xdr:col>41</xdr:col>
      <xdr:colOff>50800</xdr:colOff>
      <xdr:row>57</xdr:row>
      <xdr:rowOff>6106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579721"/>
          <a:ext cx="889000" cy="19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6893</xdr:rowOff>
    </xdr:from>
    <xdr:to>
      <xdr:col>55</xdr:col>
      <xdr:colOff>50800</xdr:colOff>
      <xdr:row>56</xdr:row>
      <xdr:rowOff>108493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0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29770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5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158249</xdr:rowOff>
    </xdr:from>
    <xdr:to>
      <xdr:col>50</xdr:col>
      <xdr:colOff>165100</xdr:colOff>
      <xdr:row>56</xdr:row>
      <xdr:rowOff>88399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8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104926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97930</xdr:rowOff>
    </xdr:from>
    <xdr:to>
      <xdr:col>46</xdr:col>
      <xdr:colOff>38100</xdr:colOff>
      <xdr:row>57</xdr:row>
      <xdr:rowOff>28080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9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44607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7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99171</xdr:rowOff>
    </xdr:from>
    <xdr:to>
      <xdr:col>41</xdr:col>
      <xdr:colOff>101600</xdr:colOff>
      <xdr:row>56</xdr:row>
      <xdr:rowOff>29321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2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45848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0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126756</xdr:rowOff>
    </xdr:from>
    <xdr:to>
      <xdr:col>36</xdr:col>
      <xdr:colOff>165100</xdr:colOff>
      <xdr:row>57</xdr:row>
      <xdr:rowOff>56906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2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73433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0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138663</xdr:rowOff>
    </xdr:from>
    <xdr:to>
      <xdr:col>55</xdr:col>
      <xdr:colOff>0</xdr:colOff>
      <xdr:row>78</xdr:row>
      <xdr:rowOff>4594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40313"/>
          <a:ext cx="838200" cy="3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74389</xdr:rowOff>
    </xdr:from>
    <xdr:to>
      <xdr:col>50</xdr:col>
      <xdr:colOff>114300</xdr:colOff>
      <xdr:row>77</xdr:row>
      <xdr:rowOff>138663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76039"/>
          <a:ext cx="889000" cy="6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74389</xdr:rowOff>
    </xdr:from>
    <xdr:to>
      <xdr:col>45</xdr:col>
      <xdr:colOff>177800</xdr:colOff>
      <xdr:row>77</xdr:row>
      <xdr:rowOff>97098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76039"/>
          <a:ext cx="889000" cy="2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97098</xdr:rowOff>
    </xdr:from>
    <xdr:to>
      <xdr:col>41</xdr:col>
      <xdr:colOff>50800</xdr:colOff>
      <xdr:row>78</xdr:row>
      <xdr:rowOff>20678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98748"/>
          <a:ext cx="889000" cy="9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125244</xdr:rowOff>
    </xdr:from>
    <xdr:to>
      <xdr:col>55</xdr:col>
      <xdr:colOff>50800</xdr:colOff>
      <xdr:row>78</xdr:row>
      <xdr:rowOff>55394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2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84621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1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87863</xdr:rowOff>
    </xdr:from>
    <xdr:to>
      <xdr:col>50</xdr:col>
      <xdr:colOff>165100</xdr:colOff>
      <xdr:row>78</xdr:row>
      <xdr:rowOff>18013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8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34540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6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23589</xdr:rowOff>
    </xdr:from>
    <xdr:to>
      <xdr:col>46</xdr:col>
      <xdr:colOff>38100</xdr:colOff>
      <xdr:row>77</xdr:row>
      <xdr:rowOff>125189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2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141716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0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46298</xdr:rowOff>
    </xdr:from>
    <xdr:to>
      <xdr:col>41</xdr:col>
      <xdr:colOff>101600</xdr:colOff>
      <xdr:row>77</xdr:row>
      <xdr:rowOff>147898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4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164425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2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141328</xdr:rowOff>
    </xdr:from>
    <xdr:to>
      <xdr:col>36</xdr:col>
      <xdr:colOff>165100</xdr:colOff>
      <xdr:row>78</xdr:row>
      <xdr:rowOff>71478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4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88005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1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5367</xdr:rowOff>
    </xdr:from>
    <xdr:to>
      <xdr:col>55</xdr:col>
      <xdr:colOff>0</xdr:colOff>
      <xdr:row>97</xdr:row>
      <xdr:rowOff>10420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36017"/>
          <a:ext cx="8382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161500</xdr:rowOff>
    </xdr:from>
    <xdr:to>
      <xdr:col>50</xdr:col>
      <xdr:colOff>114300</xdr:colOff>
      <xdr:row>97</xdr:row>
      <xdr:rowOff>5367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20700"/>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125329</xdr:rowOff>
    </xdr:from>
    <xdr:to>
      <xdr:col>45</xdr:col>
      <xdr:colOff>177800</xdr:colOff>
      <xdr:row>96</xdr:row>
      <xdr:rowOff>161500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584529"/>
          <a:ext cx="889000" cy="3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125329</xdr:rowOff>
    </xdr:from>
    <xdr:to>
      <xdr:col>41</xdr:col>
      <xdr:colOff>50800</xdr:colOff>
      <xdr:row>96</xdr:row>
      <xdr:rowOff>143273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84529"/>
          <a:ext cx="889000" cy="1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131070</xdr:rowOff>
    </xdr:from>
    <xdr:to>
      <xdr:col>55</xdr:col>
      <xdr:colOff>50800</xdr:colOff>
      <xdr:row>97</xdr:row>
      <xdr:rowOff>61220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109497</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6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126017</xdr:rowOff>
    </xdr:from>
    <xdr:to>
      <xdr:col>50</xdr:col>
      <xdr:colOff>165100</xdr:colOff>
      <xdr:row>97</xdr:row>
      <xdr:rowOff>56167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8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47294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7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110700</xdr:rowOff>
    </xdr:from>
    <xdr:to>
      <xdr:col>46</xdr:col>
      <xdr:colOff>38100</xdr:colOff>
      <xdr:row>97</xdr:row>
      <xdr:rowOff>40850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31977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74529</xdr:rowOff>
    </xdr:from>
    <xdr:to>
      <xdr:col>41</xdr:col>
      <xdr:colOff>101600</xdr:colOff>
      <xdr:row>97</xdr:row>
      <xdr:rowOff>4679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3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167256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2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92473</xdr:rowOff>
    </xdr:from>
    <xdr:to>
      <xdr:col>36</xdr:col>
      <xdr:colOff>165100</xdr:colOff>
      <xdr:row>97</xdr:row>
      <xdr:rowOff>22623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5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39150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32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116794</xdr:rowOff>
    </xdr:from>
    <xdr:to>
      <xdr:col>85</xdr:col>
      <xdr:colOff>127000</xdr:colOff>
      <xdr:row>36</xdr:row>
      <xdr:rowOff>10015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117544"/>
          <a:ext cx="838200" cy="6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10015</xdr:rowOff>
    </xdr:from>
    <xdr:to>
      <xdr:col>81</xdr:col>
      <xdr:colOff>50800</xdr:colOff>
      <xdr:row>36</xdr:row>
      <xdr:rowOff>11981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182215"/>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11981</xdr:rowOff>
    </xdr:from>
    <xdr:to>
      <xdr:col>76</xdr:col>
      <xdr:colOff>114300</xdr:colOff>
      <xdr:row>36</xdr:row>
      <xdr:rowOff>20234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184181"/>
          <a:ext cx="8890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19045</xdr:rowOff>
    </xdr:from>
    <xdr:to>
      <xdr:col>71</xdr:col>
      <xdr:colOff>177800</xdr:colOff>
      <xdr:row>36</xdr:row>
      <xdr:rowOff>20234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191245"/>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65994</xdr:rowOff>
    </xdr:from>
    <xdr:to>
      <xdr:col>85</xdr:col>
      <xdr:colOff>177800</xdr:colOff>
      <xdr:row>35</xdr:row>
      <xdr:rowOff>167594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6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44421</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130665</xdr:rowOff>
    </xdr:from>
    <xdr:to>
      <xdr:col>81</xdr:col>
      <xdr:colOff>101600</xdr:colOff>
      <xdr:row>36</xdr:row>
      <xdr:rowOff>60815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1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51942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2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132631</xdr:rowOff>
    </xdr:from>
    <xdr:to>
      <xdr:col>76</xdr:col>
      <xdr:colOff>165100</xdr:colOff>
      <xdr:row>36</xdr:row>
      <xdr:rowOff>62781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13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53908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2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140884</xdr:rowOff>
    </xdr:from>
    <xdr:to>
      <xdr:col>72</xdr:col>
      <xdr:colOff>38100</xdr:colOff>
      <xdr:row>36</xdr:row>
      <xdr:rowOff>71034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4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62161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3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139695</xdr:rowOff>
    </xdr:from>
    <xdr:to>
      <xdr:col>67</xdr:col>
      <xdr:colOff>101600</xdr:colOff>
      <xdr:row>36</xdr:row>
      <xdr:rowOff>69845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4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60972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3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128023</xdr:rowOff>
    </xdr:from>
    <xdr:to>
      <xdr:col>85</xdr:col>
      <xdr:colOff>127000</xdr:colOff>
      <xdr:row>57</xdr:row>
      <xdr:rowOff>16197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729223"/>
          <a:ext cx="838200" cy="5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128023</xdr:rowOff>
    </xdr:from>
    <xdr:to>
      <xdr:col>81</xdr:col>
      <xdr:colOff>50800</xdr:colOff>
      <xdr:row>57</xdr:row>
      <xdr:rowOff>62168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29223"/>
          <a:ext cx="889000" cy="10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20636</xdr:rowOff>
    </xdr:from>
    <xdr:to>
      <xdr:col>76</xdr:col>
      <xdr:colOff>114300</xdr:colOff>
      <xdr:row>57</xdr:row>
      <xdr:rowOff>62168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93286"/>
          <a:ext cx="889000" cy="4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20636</xdr:rowOff>
    </xdr:from>
    <xdr:to>
      <xdr:col>71</xdr:col>
      <xdr:colOff>177800</xdr:colOff>
      <xdr:row>57</xdr:row>
      <xdr:rowOff>70580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93286"/>
          <a:ext cx="889000" cy="4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136847</xdr:rowOff>
    </xdr:from>
    <xdr:to>
      <xdr:col>85</xdr:col>
      <xdr:colOff>177800</xdr:colOff>
      <xdr:row>57</xdr:row>
      <xdr:rowOff>66997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3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115274</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1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77223</xdr:rowOff>
    </xdr:from>
    <xdr:to>
      <xdr:col>81</xdr:col>
      <xdr:colOff>101600</xdr:colOff>
      <xdr:row>57</xdr:row>
      <xdr:rowOff>7373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7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23900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5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11368</xdr:rowOff>
    </xdr:from>
    <xdr:to>
      <xdr:col>76</xdr:col>
      <xdr:colOff>165100</xdr:colOff>
      <xdr:row>57</xdr:row>
      <xdr:rowOff>112968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8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104095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7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141286</xdr:rowOff>
    </xdr:from>
    <xdr:to>
      <xdr:col>72</xdr:col>
      <xdr:colOff>38100</xdr:colOff>
      <xdr:row>57</xdr:row>
      <xdr:rowOff>71436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4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62563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3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19780</xdr:rowOff>
    </xdr:from>
    <xdr:to>
      <xdr:col>67</xdr:col>
      <xdr:colOff>101600</xdr:colOff>
      <xdr:row>57</xdr:row>
      <xdr:rowOff>121380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112507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15303</xdr:rowOff>
    </xdr:from>
    <xdr:to>
      <xdr:col>85</xdr:col>
      <xdr:colOff>127000</xdr:colOff>
      <xdr:row>78</xdr:row>
      <xdr:rowOff>65697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88403"/>
          <a:ext cx="838200" cy="5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90945</xdr:rowOff>
    </xdr:from>
    <xdr:to>
      <xdr:col>81</xdr:col>
      <xdr:colOff>50800</xdr:colOff>
      <xdr:row>78</xdr:row>
      <xdr:rowOff>15303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292595"/>
          <a:ext cx="889000" cy="9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90945</xdr:rowOff>
    </xdr:from>
    <xdr:to>
      <xdr:col>76</xdr:col>
      <xdr:colOff>114300</xdr:colOff>
      <xdr:row>78</xdr:row>
      <xdr:rowOff>24955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292595"/>
          <a:ext cx="889000" cy="10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24955</xdr:rowOff>
    </xdr:from>
    <xdr:to>
      <xdr:col>71</xdr:col>
      <xdr:colOff>177800</xdr:colOff>
      <xdr:row>78</xdr:row>
      <xdr:rowOff>144030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398055"/>
          <a:ext cx="889000" cy="1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14897</xdr:rowOff>
    </xdr:from>
    <xdr:to>
      <xdr:col>85</xdr:col>
      <xdr:colOff>177800</xdr:colOff>
      <xdr:row>78</xdr:row>
      <xdr:rowOff>116497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8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37774</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3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135953</xdr:rowOff>
    </xdr:from>
    <xdr:to>
      <xdr:col>81</xdr:col>
      <xdr:colOff>101600</xdr:colOff>
      <xdr:row>78</xdr:row>
      <xdr:rowOff>66103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3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82630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11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40145</xdr:rowOff>
    </xdr:from>
    <xdr:to>
      <xdr:col>76</xdr:col>
      <xdr:colOff>165100</xdr:colOff>
      <xdr:row>77</xdr:row>
      <xdr:rowOff>141745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2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158272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01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145605</xdr:rowOff>
    </xdr:from>
    <xdr:to>
      <xdr:col>72</xdr:col>
      <xdr:colOff>38100</xdr:colOff>
      <xdr:row>78</xdr:row>
      <xdr:rowOff>75755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4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92282</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12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93230</xdr:rowOff>
    </xdr:from>
    <xdr:to>
      <xdr:col>67</xdr:col>
      <xdr:colOff>101600</xdr:colOff>
      <xdr:row>79</xdr:row>
      <xdr:rowOff>23380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6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14507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5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15847</xdr:rowOff>
    </xdr:from>
    <xdr:to>
      <xdr:col>85</xdr:col>
      <xdr:colOff>127000</xdr:colOff>
      <xdr:row>98</xdr:row>
      <xdr:rowOff>21237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817947"/>
          <a:ext cx="838200" cy="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21237</xdr:rowOff>
    </xdr:from>
    <xdr:to>
      <xdr:col>81</xdr:col>
      <xdr:colOff>50800</xdr:colOff>
      <xdr:row>98</xdr:row>
      <xdr:rowOff>37114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823337"/>
          <a:ext cx="889000" cy="1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37114</xdr:rowOff>
    </xdr:from>
    <xdr:to>
      <xdr:col>76</xdr:col>
      <xdr:colOff>114300</xdr:colOff>
      <xdr:row>98</xdr:row>
      <xdr:rowOff>46027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839214"/>
          <a:ext cx="889000" cy="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46027</xdr:rowOff>
    </xdr:from>
    <xdr:to>
      <xdr:col>71</xdr:col>
      <xdr:colOff>177800</xdr:colOff>
      <xdr:row>98</xdr:row>
      <xdr:rowOff>55680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848127"/>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136497</xdr:rowOff>
    </xdr:from>
    <xdr:to>
      <xdr:col>85</xdr:col>
      <xdr:colOff>177800</xdr:colOff>
      <xdr:row>98</xdr:row>
      <xdr:rowOff>66647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6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141887</xdr:rowOff>
    </xdr:from>
    <xdr:to>
      <xdr:col>81</xdr:col>
      <xdr:colOff>101600</xdr:colOff>
      <xdr:row>98</xdr:row>
      <xdr:rowOff>72037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7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63164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6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157764</xdr:rowOff>
    </xdr:from>
    <xdr:to>
      <xdr:col>76</xdr:col>
      <xdr:colOff>165100</xdr:colOff>
      <xdr:row>98</xdr:row>
      <xdr:rowOff>87914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8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79041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166677</xdr:rowOff>
    </xdr:from>
    <xdr:to>
      <xdr:col>72</xdr:col>
      <xdr:colOff>38100</xdr:colOff>
      <xdr:row>98</xdr:row>
      <xdr:rowOff>96827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9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87954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4880</xdr:rowOff>
    </xdr:from>
    <xdr:to>
      <xdr:col>67</xdr:col>
      <xdr:colOff>101600</xdr:colOff>
      <xdr:row>98</xdr:row>
      <xdr:rowOff>106480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8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97607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9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・総務費に関しては、住民一人当たりのコストが</a:t>
          </a:r>
          <a:r>
            <a:rPr kumimoji="1" lang="en-US" altLang="ja-JP" sz="1300">
              <a:latin typeface="ＭＳ Ｐゴシック" panose="020B0600070205080204" pitchFamily="50" charset="-128"/>
              <a:ea typeface="ＭＳ Ｐゴシック" panose="020B0600070205080204" pitchFamily="50" charset="-128"/>
            </a:rPr>
            <a:t>169,850</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16,028</a:t>
          </a:r>
          <a:r>
            <a:rPr kumimoji="1" lang="ja-JP" altLang="en-US" sz="1300">
              <a:latin typeface="ＭＳ Ｐゴシック" panose="020B0600070205080204" pitchFamily="50" charset="-128"/>
              <a:ea typeface="ＭＳ Ｐゴシック" panose="020B0600070205080204" pitchFamily="50" charset="-128"/>
            </a:rPr>
            <a:t>円増となった。これは、ふるさと寄附金の歳入減に伴い基金積立金</a:t>
          </a:r>
          <a:r>
            <a:rPr kumimoji="1" lang="en-US" altLang="ja-JP" sz="1300">
              <a:latin typeface="ＭＳ Ｐゴシック" panose="020B0600070205080204" pitchFamily="50" charset="-128"/>
              <a:ea typeface="ＭＳ Ｐゴシック" panose="020B0600070205080204" pitchFamily="50" charset="-128"/>
            </a:rPr>
            <a:t>122,401</a:t>
          </a:r>
          <a:r>
            <a:rPr kumimoji="1" lang="ja-JP" altLang="en-US" sz="1300">
              <a:latin typeface="ＭＳ Ｐゴシック" panose="020B0600070205080204" pitchFamily="50" charset="-128"/>
              <a:ea typeface="ＭＳ Ｐゴシック" panose="020B0600070205080204" pitchFamily="50" charset="-128"/>
            </a:rPr>
            <a:t>千円が減となったものの、将来の公共施設等の整備に備えて、公共施設等整備基金積立金が</a:t>
          </a:r>
          <a:r>
            <a:rPr kumimoji="1" lang="en-US" altLang="ja-JP" sz="1300">
              <a:latin typeface="ＭＳ Ｐゴシック" panose="020B0600070205080204" pitchFamily="50" charset="-128"/>
              <a:ea typeface="ＭＳ Ｐゴシック" panose="020B0600070205080204" pitchFamily="50" charset="-128"/>
            </a:rPr>
            <a:t>336,692</a:t>
          </a:r>
          <a:r>
            <a:rPr kumimoji="1" lang="ja-JP" altLang="en-US" sz="1300">
              <a:latin typeface="ＭＳ Ｐゴシック" panose="020B0600070205080204" pitchFamily="50" charset="-128"/>
              <a:ea typeface="ＭＳ Ｐゴシック" panose="020B0600070205080204" pitchFamily="50" charset="-128"/>
            </a:rPr>
            <a:t>千円増となったこと等によるもの。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・民生費に関しては、住民一人当たりのコストが</a:t>
          </a:r>
          <a:r>
            <a:rPr kumimoji="1" lang="en-US" altLang="ja-JP" sz="1300">
              <a:latin typeface="ＭＳ Ｐゴシック" panose="020B0600070205080204" pitchFamily="50" charset="-128"/>
              <a:ea typeface="ＭＳ Ｐゴシック" panose="020B0600070205080204" pitchFamily="50" charset="-128"/>
            </a:rPr>
            <a:t>254,399</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16,102</a:t>
          </a:r>
          <a:r>
            <a:rPr kumimoji="1" lang="ja-JP" altLang="en-US" sz="1300">
              <a:latin typeface="ＭＳ Ｐゴシック" panose="020B0600070205080204" pitchFamily="50" charset="-128"/>
              <a:ea typeface="ＭＳ Ｐゴシック" panose="020B0600070205080204" pitchFamily="50" charset="-128"/>
            </a:rPr>
            <a:t>円増となった。これは、電力・ガス・食料品等価格高騰重点支援給付金</a:t>
          </a:r>
          <a:r>
            <a:rPr kumimoji="1" lang="en-US" altLang="ja-JP" sz="1300">
              <a:latin typeface="ＭＳ Ｐゴシック" panose="020B0600070205080204" pitchFamily="50" charset="-128"/>
              <a:ea typeface="ＭＳ Ｐゴシック" panose="020B0600070205080204" pitchFamily="50" charset="-128"/>
            </a:rPr>
            <a:t>180,150</a:t>
          </a:r>
          <a:r>
            <a:rPr kumimoji="1" lang="ja-JP" altLang="en-US" sz="1300">
              <a:latin typeface="ＭＳ Ｐゴシック" panose="020B0600070205080204" pitchFamily="50" charset="-128"/>
              <a:ea typeface="ＭＳ Ｐゴシック" panose="020B0600070205080204" pitchFamily="50" charset="-128"/>
            </a:rPr>
            <a:t>千円増等によるもの。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・農林水産業費は、住民一人当たりのコストが</a:t>
          </a:r>
          <a:r>
            <a:rPr kumimoji="1" lang="en-US" altLang="ja-JP" sz="1300">
              <a:latin typeface="ＭＳ Ｐゴシック" panose="020B0600070205080204" pitchFamily="50" charset="-128"/>
              <a:ea typeface="ＭＳ Ｐゴシック" panose="020B0600070205080204" pitchFamily="50" charset="-128"/>
            </a:rPr>
            <a:t>65,762</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2,637</a:t>
          </a:r>
          <a:r>
            <a:rPr kumimoji="1" lang="ja-JP" altLang="en-US" sz="1300">
              <a:latin typeface="ＭＳ Ｐゴシック" panose="020B0600070205080204" pitchFamily="50" charset="-128"/>
              <a:ea typeface="ＭＳ Ｐゴシック" panose="020B0600070205080204" pitchFamily="50" charset="-128"/>
            </a:rPr>
            <a:t>円減となった。要因は、「団体営農業水路等長寿命化・防災減災事業費」</a:t>
          </a:r>
          <a:r>
            <a:rPr kumimoji="1" lang="en-US" altLang="ja-JP" sz="1300">
              <a:latin typeface="ＭＳ Ｐゴシック" panose="020B0600070205080204" pitchFamily="50" charset="-128"/>
              <a:ea typeface="ＭＳ Ｐゴシック" panose="020B0600070205080204" pitchFamily="50" charset="-128"/>
            </a:rPr>
            <a:t>59,612</a:t>
          </a:r>
          <a:r>
            <a:rPr kumimoji="1" lang="ja-JP" altLang="en-US" sz="1300">
              <a:latin typeface="ＭＳ Ｐゴシック" panose="020B0600070205080204" pitchFamily="50" charset="-128"/>
              <a:ea typeface="ＭＳ Ｐゴシック" panose="020B0600070205080204" pitchFamily="50" charset="-128"/>
            </a:rPr>
            <a:t>千円の増となったものの、養豚経営体の施設（子豚育成豚舎）整備支援のための「畜産競争力強化整備事業補助金」</a:t>
          </a:r>
          <a:r>
            <a:rPr kumimoji="1" lang="en-US" altLang="ja-JP" sz="1300">
              <a:latin typeface="ＭＳ Ｐゴシック" panose="020B0600070205080204" pitchFamily="50" charset="-128"/>
              <a:ea typeface="ＭＳ Ｐゴシック" panose="020B0600070205080204" pitchFamily="50" charset="-128"/>
            </a:rPr>
            <a:t>129,998</a:t>
          </a:r>
          <a:r>
            <a:rPr kumimoji="1" lang="ja-JP" altLang="en-US" sz="1300">
              <a:latin typeface="ＭＳ Ｐゴシック" panose="020B0600070205080204" pitchFamily="50" charset="-128"/>
              <a:ea typeface="ＭＳ Ｐゴシック" panose="020B0600070205080204" pitchFamily="50" charset="-128"/>
            </a:rPr>
            <a:t>千円の皆減等によるもの。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・教育費は、住民一人当たりのコストが</a:t>
          </a:r>
          <a:r>
            <a:rPr kumimoji="1" lang="en-US" altLang="ja-JP" sz="1300">
              <a:latin typeface="ＭＳ Ｐゴシック" panose="020B0600070205080204" pitchFamily="50" charset="-128"/>
              <a:ea typeface="ＭＳ Ｐゴシック" panose="020B0600070205080204" pitchFamily="50" charset="-128"/>
            </a:rPr>
            <a:t>64,513</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13,041</a:t>
          </a:r>
          <a:r>
            <a:rPr kumimoji="1" lang="ja-JP" altLang="en-US" sz="1300">
              <a:latin typeface="ＭＳ Ｐゴシック" panose="020B0600070205080204" pitchFamily="50" charset="-128"/>
              <a:ea typeface="ＭＳ Ｐゴシック" panose="020B0600070205080204" pitchFamily="50" charset="-128"/>
            </a:rPr>
            <a:t>円減となった。これは、えびの市文化センター改修事業費</a:t>
          </a:r>
          <a:r>
            <a:rPr kumimoji="1" lang="en-US" altLang="ja-JP" sz="1300">
              <a:latin typeface="ＭＳ Ｐゴシック" panose="020B0600070205080204" pitchFamily="50" charset="-128"/>
              <a:ea typeface="ＭＳ Ｐゴシック" panose="020B0600070205080204" pitchFamily="50" charset="-128"/>
            </a:rPr>
            <a:t>76,488</a:t>
          </a:r>
          <a:r>
            <a:rPr kumimoji="1" lang="ja-JP" altLang="en-US" sz="1300">
              <a:latin typeface="ＭＳ Ｐゴシック" panose="020B0600070205080204" pitchFamily="50" charset="-128"/>
              <a:ea typeface="ＭＳ Ｐゴシック" panose="020B0600070205080204" pitchFamily="50" charset="-128"/>
            </a:rPr>
            <a:t>千円の減、永山運動公園整備事業工事費</a:t>
          </a:r>
          <a:r>
            <a:rPr kumimoji="1" lang="en-US" altLang="ja-JP" sz="1300">
              <a:latin typeface="ＭＳ Ｐゴシック" panose="020B0600070205080204" pitchFamily="50" charset="-128"/>
              <a:ea typeface="ＭＳ Ｐゴシック" panose="020B0600070205080204" pitchFamily="50" charset="-128"/>
            </a:rPr>
            <a:t>321,274</a:t>
          </a:r>
          <a:r>
            <a:rPr kumimoji="1" lang="ja-JP" altLang="en-US" sz="1300">
              <a:latin typeface="ＭＳ Ｐゴシック" panose="020B0600070205080204" pitchFamily="50" charset="-128"/>
              <a:ea typeface="ＭＳ Ｐゴシック" panose="020B0600070205080204" pitchFamily="50" charset="-128"/>
            </a:rPr>
            <a:t>千円の皆減等によるもの。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宮崎県えびの市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財政調整基金残高は、心のふるさと寄附金の収入額が想定より</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億円程度下回ったことにより、歳入の不足分を補うために取り崩したことを主な要因として、前年度より</a:t>
          </a:r>
          <a:r>
            <a:rPr kumimoji="1" lang="en-US" altLang="ja-JP" sz="1400">
              <a:latin typeface="ＭＳ ゴシック" pitchFamily="49" charset="-128"/>
              <a:ea typeface="ＭＳ ゴシック" pitchFamily="49" charset="-128"/>
            </a:rPr>
            <a:t>168,105</a:t>
          </a:r>
          <a:r>
            <a:rPr kumimoji="1" lang="ja-JP" altLang="en-US" sz="1400">
              <a:latin typeface="ＭＳ ゴシック" pitchFamily="49" charset="-128"/>
              <a:ea typeface="ＭＳ ゴシック" pitchFamily="49" charset="-128"/>
            </a:rPr>
            <a:t>千円減となった。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実質収支額は、対前年度比</a:t>
          </a:r>
          <a:r>
            <a:rPr kumimoji="1" lang="en-US" altLang="ja-JP" sz="1400">
              <a:latin typeface="ＭＳ ゴシック" pitchFamily="49" charset="-128"/>
              <a:ea typeface="ＭＳ ゴシック" pitchFamily="49" charset="-128"/>
            </a:rPr>
            <a:t>6.11</a:t>
          </a:r>
          <a:r>
            <a:rPr kumimoji="1" lang="ja-JP" altLang="en-US" sz="1400">
              <a:latin typeface="ＭＳ ゴシック" pitchFamily="49" charset="-128"/>
              <a:ea typeface="ＭＳ ゴシック" pitchFamily="49" charset="-128"/>
            </a:rPr>
            <a:t>ポイントの大幅減となったが、引き続き黒字状態を維持している。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宮崎県えびの市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実質収支は引き続きすべての会計において黒字であり、連結実質赤字比率は算出されなかった。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一般会計に関して、ここ</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年において最大</a:t>
          </a:r>
          <a:r>
            <a:rPr kumimoji="1" lang="en-US" altLang="ja-JP" sz="1400">
              <a:latin typeface="ＭＳ ゴシック" pitchFamily="49" charset="-128"/>
              <a:ea typeface="ＭＳ ゴシック" pitchFamily="49" charset="-128"/>
            </a:rPr>
            <a:t>10.12</a:t>
          </a:r>
          <a:r>
            <a:rPr kumimoji="1" lang="ja-JP" altLang="en-US" sz="1400">
              <a:latin typeface="ＭＳ ゴシック" pitchFamily="49" charset="-128"/>
              <a:ea typeface="ＭＳ ゴシック" pitchFamily="49" charset="-128"/>
            </a:rPr>
            <a:t>％、最少</a:t>
          </a:r>
          <a:r>
            <a:rPr kumimoji="1" lang="en-US" altLang="ja-JP" sz="1400">
              <a:latin typeface="ＭＳ ゴシック" pitchFamily="49" charset="-128"/>
              <a:ea typeface="ＭＳ ゴシック" pitchFamily="49" charset="-128"/>
            </a:rPr>
            <a:t>3.83</a:t>
          </a:r>
          <a:r>
            <a:rPr kumimoji="1" lang="ja-JP" altLang="en-US" sz="1400">
              <a:latin typeface="ＭＳ ゴシック" pitchFamily="49" charset="-128"/>
              <a:ea typeface="ＭＳ ゴシック" pitchFamily="49" charset="-128"/>
            </a:rPr>
            <a:t>％の間で推移している。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水道事業会計の標準財政規模比が増となっている要因としては、有形固定資産の取得による支出が減少したことにより、流動資産中の現金及び預金の額が増となっていることによる。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病院事業会計の標準財政規模比が減となった要因としては、電子カルテ導入等により、歳出増額が増加し黒字額が減少したことによるもの。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今後も、特別会計・公営企業会計ともに適切な運営に努める。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14315795</v>
      </c>
      <c r="BO4" s="358"/>
      <c r="BP4" s="358"/>
      <c r="BQ4" s="358"/>
      <c r="BR4" s="358"/>
      <c r="BS4" s="358"/>
      <c r="BT4" s="358"/>
      <c r="BU4" s="359"/>
      <c r="BV4" s="357">
        <v>14998313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3.8</v>
      </c>
      <c r="CU4" s="364"/>
      <c r="CV4" s="364"/>
      <c r="CW4" s="364"/>
      <c r="CX4" s="364"/>
      <c r="CY4" s="364"/>
      <c r="CZ4" s="364"/>
      <c r="DA4" s="365"/>
      <c r="DB4" s="363">
        <v>9.9</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13943295</v>
      </c>
      <c r="BO5" s="395"/>
      <c r="BP5" s="395"/>
      <c r="BQ5" s="395"/>
      <c r="BR5" s="395"/>
      <c r="BS5" s="395"/>
      <c r="BT5" s="395"/>
      <c r="BU5" s="396"/>
      <c r="BV5" s="394">
        <v>14221431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96.5</v>
      </c>
      <c r="CU5" s="392"/>
      <c r="CV5" s="392"/>
      <c r="CW5" s="392"/>
      <c r="CX5" s="392"/>
      <c r="CY5" s="392"/>
      <c r="CZ5" s="392"/>
      <c r="DA5" s="393"/>
      <c r="DB5" s="391">
        <v>92.3</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372500</v>
      </c>
      <c r="BO6" s="395"/>
      <c r="BP6" s="395"/>
      <c r="BQ6" s="395"/>
      <c r="BR6" s="395"/>
      <c r="BS6" s="395"/>
      <c r="BT6" s="395"/>
      <c r="BU6" s="396"/>
      <c r="BV6" s="394">
        <v>776882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v>
      </c>
      <c r="CU6" s="432"/>
      <c r="CV6" s="432"/>
      <c r="CW6" s="432"/>
      <c r="CX6" s="432"/>
      <c r="CY6" s="432"/>
      <c r="CZ6" s="432"/>
      <c r="DA6" s="433"/>
      <c r="DB6" s="431">
        <v>93.3</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116281</v>
      </c>
      <c r="BO7" s="395"/>
      <c r="BP7" s="395"/>
      <c r="BQ7" s="395"/>
      <c r="BR7" s="395"/>
      <c r="BS7" s="395"/>
      <c r="BT7" s="395"/>
      <c r="BU7" s="396"/>
      <c r="BV7" s="394">
        <v>113116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6686388</v>
      </c>
      <c r="CU7" s="395"/>
      <c r="CV7" s="395"/>
      <c r="CW7" s="395"/>
      <c r="CX7" s="395"/>
      <c r="CY7" s="395"/>
      <c r="CZ7" s="395"/>
      <c r="DA7" s="396"/>
      <c r="DB7" s="394">
        <v>6676953</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256219</v>
      </c>
      <c r="BO8" s="395"/>
      <c r="BP8" s="395"/>
      <c r="BQ8" s="395"/>
      <c r="BR8" s="395"/>
      <c r="BS8" s="395"/>
      <c r="BT8" s="395"/>
      <c r="BU8" s="396"/>
      <c r="BV8" s="394">
        <v>663766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0.35</v>
      </c>
      <c r="CU8" s="435"/>
      <c r="CV8" s="435"/>
      <c r="CW8" s="435"/>
      <c r="CX8" s="435"/>
      <c r="CY8" s="435"/>
      <c r="CZ8" s="435"/>
      <c r="DA8" s="436"/>
      <c r="DB8" s="434">
        <v>0.35</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17638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-407547</v>
      </c>
      <c r="BO9" s="395"/>
      <c r="BP9" s="395"/>
      <c r="BQ9" s="395"/>
      <c r="BR9" s="395"/>
      <c r="BS9" s="395"/>
      <c r="BT9" s="395"/>
      <c r="BU9" s="396"/>
      <c r="BV9" s="394">
        <v>-32451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9.6999999999999993</v>
      </c>
      <c r="CU9" s="392"/>
      <c r="CV9" s="392"/>
      <c r="CW9" s="392"/>
      <c r="CX9" s="392"/>
      <c r="CY9" s="392"/>
      <c r="CZ9" s="392"/>
      <c r="DA9" s="393"/>
      <c r="DB9" s="391">
        <v>9.9</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19538</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331895</v>
      </c>
      <c r="BO10" s="395"/>
      <c r="BP10" s="395"/>
      <c r="BQ10" s="395"/>
      <c r="BR10" s="395"/>
      <c r="BS10" s="395"/>
      <c r="BT10" s="395"/>
      <c r="BU10" s="396"/>
      <c r="BV10" s="394">
        <v>348131</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17525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500000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17187</v>
      </c>
      <c r="S13" s="479"/>
      <c r="T13" s="479"/>
      <c r="U13" s="479"/>
      <c r="V13" s="480"/>
      <c r="W13" s="410" t="s">
        <v>131</v>
      </c>
      <c r="X13" s="411"/>
      <c r="Y13" s="411"/>
      <c r="Z13" s="411"/>
      <c r="AA13" s="411"/>
      <c r="AB13" s="401"/>
      <c r="AC13" s="445">
        <v>1869</v>
      </c>
      <c r="AD13" s="446"/>
      <c r="AE13" s="446"/>
      <c r="AF13" s="446"/>
      <c r="AG13" s="488"/>
      <c r="AH13" s="445">
        <v>2172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-575652</v>
      </c>
      <c r="BO13" s="395"/>
      <c r="BP13" s="395"/>
      <c r="BQ13" s="395"/>
      <c r="BR13" s="395"/>
      <c r="BS13" s="395"/>
      <c r="BT13" s="395"/>
      <c r="BU13" s="396"/>
      <c r="BV13" s="394">
        <v>315680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4.2</v>
      </c>
      <c r="CU13" s="392"/>
      <c r="CV13" s="392"/>
      <c r="CW13" s="392"/>
      <c r="CX13" s="392"/>
      <c r="CY13" s="392"/>
      <c r="CZ13" s="392"/>
      <c r="DA13" s="393"/>
      <c r="DB13" s="391">
        <v>3.8</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18050</v>
      </c>
      <c r="S14" s="479"/>
      <c r="T14" s="479"/>
      <c r="U14" s="479"/>
      <c r="V14" s="480"/>
      <c r="W14" s="384"/>
      <c r="X14" s="385"/>
      <c r="Y14" s="385"/>
      <c r="Z14" s="385"/>
      <c r="AA14" s="385"/>
      <c r="AB14" s="374"/>
      <c r="AC14" s="481">
        <v>22.1</v>
      </c>
      <c r="AD14" s="482"/>
      <c r="AE14" s="482"/>
      <c r="AF14" s="482"/>
      <c r="AG14" s="483"/>
      <c r="AH14" s="481">
        <v>23.6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17679</v>
      </c>
      <c r="S15" s="479"/>
      <c r="T15" s="479"/>
      <c r="U15" s="479"/>
      <c r="V15" s="480"/>
      <c r="W15" s="410" t="s">
        <v>137</v>
      </c>
      <c r="X15" s="411"/>
      <c r="Y15" s="411"/>
      <c r="Z15" s="411"/>
      <c r="AA15" s="411"/>
      <c r="AB15" s="401"/>
      <c r="AC15" s="445">
        <v>1694</v>
      </c>
      <c r="AD15" s="446"/>
      <c r="AE15" s="446"/>
      <c r="AF15" s="446"/>
      <c r="AG15" s="488"/>
      <c r="AH15" s="445">
        <v>1877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2217879</v>
      </c>
      <c r="BO15" s="358"/>
      <c r="BP15" s="358"/>
      <c r="BQ15" s="358"/>
      <c r="BR15" s="358"/>
      <c r="BS15" s="358"/>
      <c r="BT15" s="358"/>
      <c r="BU15" s="359"/>
      <c r="BV15" s="357">
        <v>2171443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20</v>
      </c>
      <c r="AD16" s="482"/>
      <c r="AE16" s="482"/>
      <c r="AF16" s="482"/>
      <c r="AG16" s="483"/>
      <c r="AH16" s="481">
        <v>20.399999999999999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6104509</v>
      </c>
      <c r="BO16" s="395"/>
      <c r="BP16" s="395"/>
      <c r="BQ16" s="395"/>
      <c r="BR16" s="395"/>
      <c r="BS16" s="395"/>
      <c r="BT16" s="395"/>
      <c r="BU16" s="396"/>
      <c r="BV16" s="394">
        <v>6054517</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4911</v>
      </c>
      <c r="AD17" s="446"/>
      <c r="AE17" s="446"/>
      <c r="AF17" s="446"/>
      <c r="AG17" s="488"/>
      <c r="AH17" s="445">
        <v>5165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2764733</v>
      </c>
      <c r="BO17" s="395"/>
      <c r="BP17" s="395"/>
      <c r="BQ17" s="395"/>
      <c r="BR17" s="395"/>
      <c r="BS17" s="395"/>
      <c r="BT17" s="395"/>
      <c r="BU17" s="396"/>
      <c r="BV17" s="394">
        <v>2714411</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282.93</v>
      </c>
      <c r="M18" s="518"/>
      <c r="N18" s="518"/>
      <c r="O18" s="518"/>
      <c r="P18" s="518"/>
      <c r="Q18" s="518"/>
      <c r="R18" s="519"/>
      <c r="S18" s="519"/>
      <c r="T18" s="519"/>
      <c r="U18" s="519"/>
      <c r="V18" s="520"/>
      <c r="W18" s="412"/>
      <c r="X18" s="413"/>
      <c r="Y18" s="413"/>
      <c r="Z18" s="413"/>
      <c r="AA18" s="413"/>
      <c r="AB18" s="404"/>
      <c r="AC18" s="521">
        <v>58</v>
      </c>
      <c r="AD18" s="522"/>
      <c r="AE18" s="522"/>
      <c r="AF18" s="522"/>
      <c r="AG18" s="523"/>
      <c r="AH18" s="521">
        <v>56.1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6488372</v>
      </c>
      <c r="BO18" s="395"/>
      <c r="BP18" s="395"/>
      <c r="BQ18" s="395"/>
      <c r="BR18" s="395"/>
      <c r="BS18" s="395"/>
      <c r="BT18" s="395"/>
      <c r="BU18" s="396"/>
      <c r="BV18" s="394">
        <v>6259705</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62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9783391</v>
      </c>
      <c r="BO19" s="395"/>
      <c r="BP19" s="395"/>
      <c r="BQ19" s="395"/>
      <c r="BR19" s="395"/>
      <c r="BS19" s="395"/>
      <c r="BT19" s="395"/>
      <c r="BU19" s="396"/>
      <c r="BV19" s="394">
        <v>9393297</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8050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8417181</v>
      </c>
      <c r="BO22" s="358"/>
      <c r="BP22" s="358"/>
      <c r="BQ22" s="358"/>
      <c r="BR22" s="358"/>
      <c r="BS22" s="358"/>
      <c r="BT22" s="358"/>
      <c r="BU22" s="359"/>
      <c r="BV22" s="357">
        <v>8857326</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8311556</v>
      </c>
      <c r="BO23" s="395"/>
      <c r="BP23" s="395"/>
      <c r="BQ23" s="395"/>
      <c r="BR23" s="395"/>
      <c r="BS23" s="395"/>
      <c r="BT23" s="395"/>
      <c r="BU23" s="396"/>
      <c r="BV23" s="394">
        <v>8681855</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7720</v>
      </c>
      <c r="R24" s="446"/>
      <c r="S24" s="446"/>
      <c r="T24" s="446"/>
      <c r="U24" s="446"/>
      <c r="V24" s="488"/>
      <c r="W24" s="540"/>
      <c r="X24" s="541"/>
      <c r="Y24" s="542"/>
      <c r="Z24" s="444" t="s">
        <v>162</v>
      </c>
      <c r="AA24" s="424"/>
      <c r="AB24" s="424"/>
      <c r="AC24" s="424"/>
      <c r="AD24" s="424"/>
      <c r="AE24" s="424"/>
      <c r="AF24" s="424"/>
      <c r="AG24" s="425"/>
      <c r="AH24" s="445">
        <v>223</v>
      </c>
      <c r="AI24" s="446"/>
      <c r="AJ24" s="446"/>
      <c r="AK24" s="446"/>
      <c r="AL24" s="488"/>
      <c r="AM24" s="445">
        <v>716499</v>
      </c>
      <c r="AN24" s="446"/>
      <c r="AO24" s="446"/>
      <c r="AP24" s="446"/>
      <c r="AQ24" s="446"/>
      <c r="AR24" s="488"/>
      <c r="AS24" s="445">
        <v>3213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5151340</v>
      </c>
      <c r="BO24" s="395"/>
      <c r="BP24" s="395"/>
      <c r="BQ24" s="395"/>
      <c r="BR24" s="395"/>
      <c r="BS24" s="395"/>
      <c r="BT24" s="395"/>
      <c r="BU24" s="396"/>
      <c r="BV24" s="394">
        <v>5274095</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6160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1475592</v>
      </c>
      <c r="BO25" s="358"/>
      <c r="BP25" s="358"/>
      <c r="BQ25" s="358"/>
      <c r="BR25" s="358"/>
      <c r="BS25" s="358"/>
      <c r="BT25" s="358"/>
      <c r="BU25" s="359"/>
      <c r="BV25" s="357">
        <v>1779848</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5570</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171</v>
      </c>
      <c r="F27" s="424"/>
      <c r="G27" s="424"/>
      <c r="H27" s="424"/>
      <c r="I27" s="424"/>
      <c r="J27" s="424"/>
      <c r="K27" s="425"/>
      <c r="L27" s="445">
        <v>1</v>
      </c>
      <c r="M27" s="446"/>
      <c r="N27" s="446"/>
      <c r="O27" s="446"/>
      <c r="P27" s="488"/>
      <c r="Q27" s="445">
        <v>3570</v>
      </c>
      <c r="R27" s="446"/>
      <c r="S27" s="446"/>
      <c r="T27" s="446"/>
      <c r="U27" s="446"/>
      <c r="V27" s="488"/>
      <c r="W27" s="540"/>
      <c r="X27" s="541"/>
      <c r="Y27" s="542"/>
      <c r="Z27" s="444" t="s">
        <v>172</v>
      </c>
      <c r="AA27" s="424"/>
      <c r="AB27" s="424"/>
      <c r="AC27" s="424"/>
      <c r="AD27" s="424"/>
      <c r="AE27" s="424"/>
      <c r="AF27" s="424"/>
      <c r="AG27" s="425"/>
      <c r="AH27" s="445">
        <v>3</v>
      </c>
      <c r="AI27" s="446"/>
      <c r="AJ27" s="446"/>
      <c r="AK27" s="446"/>
      <c r="AL27" s="488"/>
      <c r="AM27" s="445">
        <v>11121</v>
      </c>
      <c r="AN27" s="446"/>
      <c r="AO27" s="446"/>
      <c r="AP27" s="446"/>
      <c r="AQ27" s="446"/>
      <c r="AR27" s="488"/>
      <c r="AS27" s="445">
        <v>3707</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174</v>
      </c>
      <c r="F28" s="424"/>
      <c r="G28" s="424"/>
      <c r="H28" s="424"/>
      <c r="I28" s="424"/>
      <c r="J28" s="424"/>
      <c r="K28" s="425"/>
      <c r="L28" s="445">
        <v>1</v>
      </c>
      <c r="M28" s="446"/>
      <c r="N28" s="446"/>
      <c r="O28" s="446"/>
      <c r="P28" s="488"/>
      <c r="Q28" s="445">
        <v>3150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3392381</v>
      </c>
      <c r="BO28" s="358"/>
      <c r="BP28" s="358"/>
      <c r="BQ28" s="358"/>
      <c r="BR28" s="358"/>
      <c r="BS28" s="358"/>
      <c r="BT28" s="358"/>
      <c r="BU28" s="359"/>
      <c r="BV28" s="357">
        <v>3560486</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177</v>
      </c>
      <c r="F29" s="424"/>
      <c r="G29" s="424"/>
      <c r="H29" s="424"/>
      <c r="I29" s="424"/>
      <c r="J29" s="424"/>
      <c r="K29" s="425"/>
      <c r="L29" s="445">
        <v>12</v>
      </c>
      <c r="M29" s="446"/>
      <c r="N29" s="446"/>
      <c r="O29" s="446"/>
      <c r="P29" s="488"/>
      <c r="Q29" s="445">
        <v>3040</v>
      </c>
      <c r="R29" s="446"/>
      <c r="S29" s="446"/>
      <c r="T29" s="446"/>
      <c r="U29" s="446"/>
      <c r="V29" s="488"/>
      <c r="W29" s="543"/>
      <c r="X29" s="544"/>
      <c r="Y29" s="545"/>
      <c r="Z29" s="444" t="s">
        <v>178</v>
      </c>
      <c r="AA29" s="424"/>
      <c r="AB29" s="424"/>
      <c r="AC29" s="424"/>
      <c r="AD29" s="424"/>
      <c r="AE29" s="424"/>
      <c r="AF29" s="424"/>
      <c r="AG29" s="425"/>
      <c r="AH29" s="445">
        <v>226</v>
      </c>
      <c r="AI29" s="446"/>
      <c r="AJ29" s="446"/>
      <c r="AK29" s="446"/>
      <c r="AL29" s="488"/>
      <c r="AM29" s="445">
        <v>727620</v>
      </c>
      <c r="AN29" s="446"/>
      <c r="AO29" s="446"/>
      <c r="AP29" s="446"/>
      <c r="AQ29" s="446"/>
      <c r="AR29" s="488"/>
      <c r="AS29" s="445">
        <v>3220</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121499</v>
      </c>
      <c r="BO29" s="395"/>
      <c r="BP29" s="395"/>
      <c r="BQ29" s="395"/>
      <c r="BR29" s="395"/>
      <c r="BS29" s="395"/>
      <c r="BT29" s="395"/>
      <c r="BU29" s="396"/>
      <c r="BV29" s="394">
        <v>96642</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97.9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3660049</v>
      </c>
      <c r="BO30" s="514"/>
      <c r="BP30" s="514"/>
      <c r="BQ30" s="514"/>
      <c r="BR30" s="514"/>
      <c r="BS30" s="514"/>
      <c r="BT30" s="514"/>
      <c r="BU30" s="515"/>
      <c r="BV30" s="513">
        <v>3493669</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187</v>
      </c>
      <c r="D33" s="418"/>
      <c r="E33" s="383" t="s">
        <v>188</v>
      </c>
      <c r="F33" s="383"/>
      <c r="G33" s="383"/>
      <c r="H33" s="383"/>
      <c r="I33" s="383"/>
      <c r="J33" s="383"/>
      <c r="K33" s="383"/>
      <c r="L33" s="383"/>
      <c r="M33" s="383"/>
      <c r="N33" s="383"/>
      <c r="O33" s="383"/>
      <c r="P33" s="383"/>
      <c r="Q33" s="383"/>
      <c r="R33" s="383"/>
      <c r="S33" s="383"/>
      <c r="T33" s="200"/>
      <c r="U33" s="418" t="s">
        <v>187</v>
      </c>
      <c r="V33" s="418"/>
      <c r="W33" s="383" t="s">
        <v>188</v>
      </c>
      <c r="X33" s="383"/>
      <c r="Y33" s="383"/>
      <c r="Z33" s="383"/>
      <c r="AA33" s="383"/>
      <c r="AB33" s="383"/>
      <c r="AC33" s="383"/>
      <c r="AD33" s="383"/>
      <c r="AE33" s="383"/>
      <c r="AF33" s="383"/>
      <c r="AG33" s="383"/>
      <c r="AH33" s="383"/>
      <c r="AI33" s="383"/>
      <c r="AJ33" s="383"/>
      <c r="AK33" s="383"/>
      <c r="AL33" s="200"/>
      <c r="AM33" s="418" t="s">
        <v>187</v>
      </c>
      <c r="AN33" s="418"/>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418" t="s">
        <v>189</v>
      </c>
      <c r="BX33" s="418"/>
      <c r="BY33" s="383" t="s">
        <v>191</v>
      </c>
      <c r="BZ33" s="383"/>
      <c r="CA33" s="383"/>
      <c r="CB33" s="383"/>
      <c r="CC33" s="383"/>
      <c r="CD33" s="383"/>
      <c r="CE33" s="383"/>
      <c r="CF33" s="383"/>
      <c r="CG33" s="383"/>
      <c r="CH33" s="383"/>
      <c r="CI33" s="383"/>
      <c r="CJ33" s="383"/>
      <c r="CK33" s="383"/>
      <c r="CL33" s="383"/>
      <c r="CM33" s="383"/>
      <c r="CN33" s="200"/>
      <c r="CO33" s="418" t="s">
        <v>187</v>
      </c>
      <c r="CP33" s="418"/>
      <c r="CQ33" s="383" t="s">
        <v>192</v>
      </c>
      <c r="CR33" s="383"/>
      <c r="CS33" s="383"/>
      <c r="CT33" s="383"/>
      <c r="CU33" s="383"/>
      <c r="CV33" s="383"/>
      <c r="CW33" s="383"/>
      <c r="CX33" s="383"/>
      <c r="CY33" s="383"/>
      <c r="CZ33" s="383"/>
      <c r="DA33" s="383"/>
      <c r="DB33" s="383"/>
      <c r="DC33" s="383"/>
      <c r="DD33" s="383"/>
      <c r="DE33" s="383"/>
      <c r="DF33" s="200"/>
      <c r="DG33" s="583" t="s">
        <v>193</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75"/>
      <c r="BE34" s="584">
        <f>IF(BG34="","",MAX(C34:D43,U34:V43,AM34:AN43)+1)</f>
        <v>8</v>
      </c>
      <c r="BF34" s="584"/>
      <c r="BG34" s="585" t="str">
        <f>IF('各会計、関係団体の財政状況及び健全化判断比率'!B34="","",'各会計、関係団体の財政状況及び健全化判断比率'!B34)</f>
        <v>産業団地整備事業特別会計</v>
      </c>
      <c r="BH34" s="585"/>
      <c r="BI34" s="585"/>
      <c r="BJ34" s="585"/>
      <c r="BK34" s="585"/>
      <c r="BL34" s="585"/>
      <c r="BM34" s="585"/>
      <c r="BN34" s="585"/>
      <c r="BO34" s="585"/>
      <c r="BP34" s="585"/>
      <c r="BQ34" s="585"/>
      <c r="BR34" s="585"/>
      <c r="BS34" s="585"/>
      <c r="BT34" s="585"/>
      <c r="BU34" s="585"/>
      <c r="BV34" s="175"/>
      <c r="BW34" s="584">
        <f>IF(BY34="","",MAX(C34:D43,U34:V43,AM34:AN43,BE34:BF43)+1)</f>
        <v>9</v>
      </c>
      <c r="BX34" s="584"/>
      <c r="BY34" s="585" t="str">
        <f>IF('各会計、関係団体の財政状況及び健全化判断比率'!B68="","",'各会計、関係団体の財政状況及び健全化判断比率'!B68)</f>
        <v>西諸広域行政事務組合</v>
      </c>
      <c r="BZ34" s="585"/>
      <c r="CA34" s="585"/>
      <c r="CB34" s="585"/>
      <c r="CC34" s="585"/>
      <c r="CD34" s="585"/>
      <c r="CE34" s="585"/>
      <c r="CF34" s="585"/>
      <c r="CG34" s="585"/>
      <c r="CH34" s="585"/>
      <c r="CI34" s="585"/>
      <c r="CJ34" s="585"/>
      <c r="CK34" s="585"/>
      <c r="CL34" s="585"/>
      <c r="CM34" s="585"/>
      <c r="CN34" s="175"/>
      <c r="CO34" s="584">
        <f>IF(CQ34="","",MAX(C34:D43,U34:V43,AM34:AN43,BE34:BF43,BW34:BX43)+1)</f>
        <v>13</v>
      </c>
      <c r="CP34" s="584"/>
      <c r="CQ34" s="585" t="str">
        <f>IF('各会計、関係団体の財政状況及び健全化判断比率'!BS7="","",'各会計、関係団体の財政状況及び健全化判断比率'!BS7)</f>
        <v>株式会社えびの</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介護保険特別会計（保険事業勘定）</v>
      </c>
      <c r="X35" s="585"/>
      <c r="Y35" s="585"/>
      <c r="Z35" s="585"/>
      <c r="AA35" s="585"/>
      <c r="AB35" s="585"/>
      <c r="AC35" s="585"/>
      <c r="AD35" s="585"/>
      <c r="AE35" s="585"/>
      <c r="AF35" s="585"/>
      <c r="AG35" s="585"/>
      <c r="AH35" s="585"/>
      <c r="AI35" s="585"/>
      <c r="AJ35" s="585"/>
      <c r="AK35" s="585"/>
      <c r="AL35" s="175"/>
      <c r="AM35" s="584">
        <f t="shared" ref="AM35:AM43" si="0">IF(AO35="","",AM34+1)</f>
        <v>7</v>
      </c>
      <c r="AN35" s="584"/>
      <c r="AO35" s="585" t="str">
        <f>IF('各会計、関係団体の財政状況及び健全化判断比率'!B33="","",'各会計、関係団体の財政状況及び健全化判断比率'!B33)</f>
        <v>病院事業会計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10</v>
      </c>
      <c r="BX35" s="584"/>
      <c r="BY35" s="585" t="str">
        <f>IF('各会計、関係団体の財政状況及び健全化判断比率'!B69="","",'各会計、関係団体の財政状況及び健全化判断比率'!B69)</f>
        <v>宮崎県後期高齢者医療広域連合　一般会計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介護保険特別会計（介護サービス事業勘定）</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11</v>
      </c>
      <c r="BX36" s="584"/>
      <c r="BY36" s="585" t="str">
        <f>IF('各会計、関係団体の財政状況及び健全化判断比率'!B70="","",'各会計、関係団体の財政状況及び健全化判断比率'!B70)</f>
        <v>宮崎県後期高齢者医療広域連合　後期高齢者医療特別会計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12</v>
      </c>
      <c r="BX37" s="584"/>
      <c r="BY37" s="585" t="str">
        <f>IF('各会計、関係団体の財政状況及び健全化判断比率'!B71="","",'各会計、関係団体の財政状況及び健全化判断比率'!B71)</f>
        <v>宮崎県市町村総合事務組合　自治会館管理運営特別会計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JX7kTmQyXGqEffXylQ0BxMBcCn/Cdjk9NMgD+PPAPCDj72SMtOyUQzy12pIl7zEqV11Oqe6TXJX6J1rx469fUQ==" saltValue="e9j/ZWtR2G6slO2/hDZfX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535</v>
      </c>
      <c r="D34" s="1136"/>
      <c r="E34" s="1137"/>
      <c r="F34" s="32">
        <v>8.26</v>
      </c>
      <c r="G34" s="33">
        <v>8.7200000000000006</v>
      </c>
      <c r="H34" s="33">
        <v>9.58</v>
      </c>
      <c r="I34" s="33">
        <v>10.25</v>
      </c>
      <c r="J34" s="34">
        <v>10.33</v>
      </c>
      <c r="K34" s="22"/>
      <c r="L34" s="22"/>
      <c r="M34" s="22"/>
      <c r="N34" s="22"/>
      <c r="O34" s="22"/>
      <c r="P34" s="22"/>
    </row>
    <row r="35" spans="1:16" ht="39" customHeight="1" x14ac:dyDescent="0.2">
      <c r="A35" s="22"/>
      <c r="B35" s="35"/>
      <c r="C35" s="1132" t="s">
        <v>536</v>
      </c>
      <c r="D35" s="1132"/>
      <c r="E35" s="1133"/>
      <c r="F35" s="36">
        <v>4.63</v>
      </c>
      <c r="G35" s="37">
        <v>4.99</v>
      </c>
      <c r="H35" s="37">
        <v>6.12</v>
      </c>
      <c r="I35" s="37">
        <v>7.61</v>
      </c>
      <c r="J35" s="38">
        <v>4.42</v>
      </c>
      <c r="K35" s="22"/>
      <c r="L35" s="22"/>
      <c r="M35" s="22"/>
      <c r="N35" s="22"/>
      <c r="O35" s="22"/>
      <c r="P35" s="22"/>
    </row>
    <row r="36" spans="1:16" ht="39" customHeight="1" x14ac:dyDescent="0.2">
      <c r="A36" s="22"/>
      <c r="B36" s="35"/>
      <c r="C36" s="1132" t="s">
        <v>537</v>
      </c>
      <c r="D36" s="1132"/>
      <c r="E36" s="1133"/>
      <c r="F36" s="36">
        <v>1.27</v>
      </c>
      <c r="G36" s="37">
        <v>1.22</v>
      </c>
      <c r="H36" s="37">
        <v>1.64</v>
      </c>
      <c r="I36" s="37">
        <v>2.92</v>
      </c>
      <c r="J36" s="38">
        <v>4.34</v>
      </c>
      <c r="K36" s="22"/>
      <c r="L36" s="22"/>
      <c r="M36" s="22"/>
      <c r="N36" s="22"/>
      <c r="O36" s="22"/>
      <c r="P36" s="22"/>
    </row>
    <row r="37" spans="1:16" ht="39" customHeight="1" x14ac:dyDescent="0.2">
      <c r="A37" s="22"/>
      <c r="B37" s="35"/>
      <c r="C37" s="1132" t="s">
        <v>538</v>
      </c>
      <c r="D37" s="1132"/>
      <c r="E37" s="1133"/>
      <c r="F37" s="36">
        <v>8</v>
      </c>
      <c r="G37" s="37">
        <v>8.14</v>
      </c>
      <c r="H37" s="37">
        <v>10.119999999999999</v>
      </c>
      <c r="I37" s="37">
        <v>9.94</v>
      </c>
      <c r="J37" s="38">
        <v>3.83</v>
      </c>
      <c r="K37" s="22"/>
      <c r="L37" s="22"/>
      <c r="M37" s="22"/>
      <c r="N37" s="22"/>
      <c r="O37" s="22"/>
      <c r="P37" s="22"/>
    </row>
    <row r="38" spans="1:16" ht="39" customHeight="1" x14ac:dyDescent="0.2">
      <c r="A38" s="22"/>
      <c r="B38" s="35"/>
      <c r="C38" s="1132" t="s">
        <v>539</v>
      </c>
      <c r="D38" s="1132"/>
      <c r="E38" s="1133"/>
      <c r="F38" s="36">
        <v>0.36</v>
      </c>
      <c r="G38" s="37">
        <v>0.46</v>
      </c>
      <c r="H38" s="37">
        <v>0.75</v>
      </c>
      <c r="I38" s="37">
        <v>0.54</v>
      </c>
      <c r="J38" s="38">
        <v>0.49</v>
      </c>
      <c r="K38" s="22"/>
      <c r="L38" s="22"/>
      <c r="M38" s="22"/>
      <c r="N38" s="22"/>
      <c r="O38" s="22"/>
      <c r="P38" s="22"/>
    </row>
    <row r="39" spans="1:16" ht="39" customHeight="1" x14ac:dyDescent="0.2">
      <c r="A39" s="22"/>
      <c r="B39" s="35"/>
      <c r="C39" s="1132" t="s">
        <v>540</v>
      </c>
      <c r="D39" s="1132"/>
      <c r="E39" s="1133"/>
      <c r="F39" s="36">
        <v>0</v>
      </c>
      <c r="G39" s="37">
        <v>0.4</v>
      </c>
      <c r="H39" s="37">
        <v>0.23</v>
      </c>
      <c r="I39" s="37">
        <v>0.09</v>
      </c>
      <c r="J39" s="38">
        <v>0.02</v>
      </c>
      <c r="K39" s="22"/>
      <c r="L39" s="22"/>
      <c r="M39" s="22"/>
      <c r="N39" s="22"/>
      <c r="O39" s="22"/>
      <c r="P39" s="22"/>
    </row>
    <row r="40" spans="1:16" ht="39" customHeight="1" x14ac:dyDescent="0.2">
      <c r="A40" s="22"/>
      <c r="B40" s="35"/>
      <c r="C40" s="1132" t="s">
        <v>541</v>
      </c>
      <c r="D40" s="1132"/>
      <c r="E40" s="1133"/>
      <c r="F40" s="36">
        <v>0.02</v>
      </c>
      <c r="G40" s="37">
        <v>0.02</v>
      </c>
      <c r="H40" s="37">
        <v>0.03</v>
      </c>
      <c r="I40" s="37">
        <v>0.03</v>
      </c>
      <c r="J40" s="38">
        <v>0.02</v>
      </c>
      <c r="K40" s="22"/>
      <c r="L40" s="22"/>
      <c r="M40" s="22"/>
      <c r="N40" s="22"/>
      <c r="O40" s="22"/>
      <c r="P40" s="22"/>
    </row>
    <row r="41" spans="1:16" ht="39" customHeight="1" x14ac:dyDescent="0.2">
      <c r="A41" s="22"/>
      <c r="B41" s="35"/>
      <c r="C41" s="1132" t="s">
        <v>542</v>
      </c>
      <c r="D41" s="1132"/>
      <c r="E41" s="1133"/>
      <c r="F41" s="36">
        <v>0</v>
      </c>
      <c r="G41" s="37">
        <v>0</v>
      </c>
      <c r="H41" s="37">
        <v>0</v>
      </c>
      <c r="I41" s="37">
        <v>0</v>
      </c>
      <c r="J41" s="38">
        <v>0</v>
      </c>
      <c r="K41" s="22"/>
      <c r="L41" s="22"/>
      <c r="M41" s="22"/>
      <c r="N41" s="22"/>
      <c r="O41" s="22"/>
      <c r="P41" s="22"/>
    </row>
    <row r="42" spans="1:16" ht="39" customHeight="1" x14ac:dyDescent="0.2">
      <c r="A42" s="22"/>
      <c r="B42" s="39"/>
      <c r="C42" s="1132" t="s">
        <v>543</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544</v>
      </c>
      <c r="D43" s="1134"/>
      <c r="E43" s="1135"/>
      <c r="F43" s="41" t="s">
        <v>490</v>
      </c>
      <c r="G43" s="42" t="s">
        <v>490</v>
      </c>
      <c r="H43" s="42" t="s">
        <v>490</v>
      </c>
      <c r="I43" s="42" t="s">
        <v>490</v>
      </c>
      <c r="J43" s="43" t="s">
        <v>490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8pOSJThPwILftAYIAvdzDOMM41EJhW1UxjcDC2VSHJzR1P9fbwoR449oOqxELNMqO3XVUTHDbX7tQRNh+c1UQ==" saltValue="0kGgtebxFTqZmLvDnzmW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707</v>
      </c>
      <c r="L45" s="58">
        <v>771</v>
      </c>
      <c r="M45" s="58">
        <v>820</v>
      </c>
      <c r="N45" s="58">
        <v>935</v>
      </c>
      <c r="O45" s="59">
        <v>949</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2">
      <c r="A48" s="46"/>
      <c r="B48" s="1140"/>
      <c r="C48" s="1141"/>
      <c r="D48" s="60"/>
      <c r="E48" s="1146" t="s">
        <v>13</v>
      </c>
      <c r="F48" s="1146"/>
      <c r="G48" s="1146"/>
      <c r="H48" s="1146"/>
      <c r="I48" s="1146"/>
      <c r="J48" s="1147"/>
      <c r="K48" s="61">
        <v>13</v>
      </c>
      <c r="L48" s="62">
        <v>34</v>
      </c>
      <c r="M48" s="62">
        <v>46</v>
      </c>
      <c r="N48" s="62">
        <v>50</v>
      </c>
      <c r="O48" s="63">
        <v>37</v>
      </c>
      <c r="P48" s="46"/>
      <c r="Q48" s="46"/>
      <c r="R48" s="46"/>
      <c r="S48" s="46"/>
      <c r="T48" s="46"/>
      <c r="U48" s="46"/>
    </row>
    <row r="49" spans="1:21" ht="30.75" customHeight="1" x14ac:dyDescent="0.2">
      <c r="A49" s="46"/>
      <c r="B49" s="1140"/>
      <c r="C49" s="1141"/>
      <c r="D49" s="60"/>
      <c r="E49" s="1146" t="s">
        <v>14</v>
      </c>
      <c r="F49" s="1146"/>
      <c r="G49" s="1146"/>
      <c r="H49" s="1146"/>
      <c r="I49" s="1146"/>
      <c r="J49" s="1147"/>
      <c r="K49" s="61">
        <v>20</v>
      </c>
      <c r="L49" s="62">
        <v>20</v>
      </c>
      <c r="M49" s="62">
        <v>18</v>
      </c>
      <c r="N49" s="62">
        <v>18</v>
      </c>
      <c r="O49" s="63">
        <v>7</v>
      </c>
      <c r="P49" s="46"/>
      <c r="Q49" s="46"/>
      <c r="R49" s="46"/>
      <c r="S49" s="46"/>
      <c r="T49" s="46"/>
      <c r="U49" s="46"/>
    </row>
    <row r="50" spans="1:21" ht="30.75" customHeight="1" x14ac:dyDescent="0.2">
      <c r="A50" s="46"/>
      <c r="B50" s="1140"/>
      <c r="C50" s="1141"/>
      <c r="D50" s="60"/>
      <c r="E50" s="1146" t="s">
        <v>15</v>
      </c>
      <c r="F50" s="1146"/>
      <c r="G50" s="1146"/>
      <c r="H50" s="1146"/>
      <c r="I50" s="1146"/>
      <c r="J50" s="1147"/>
      <c r="K50" s="61">
        <v>0</v>
      </c>
      <c r="L50" s="62">
        <v>0</v>
      </c>
      <c r="M50" s="62">
        <v>0</v>
      </c>
      <c r="N50" s="62">
        <v>0</v>
      </c>
      <c r="O50" s="63">
        <v>1</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490</v>
      </c>
      <c r="L51" s="62" t="s">
        <v>490</v>
      </c>
      <c r="M51" s="62" t="s">
        <v>490</v>
      </c>
      <c r="N51" s="62" t="s">
        <v>490</v>
      </c>
      <c r="O51" s="63" t="s">
        <v>490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594</v>
      </c>
      <c r="L52" s="62">
        <v>636</v>
      </c>
      <c r="M52" s="62">
        <v>660</v>
      </c>
      <c r="N52" s="62">
        <v>722</v>
      </c>
      <c r="O52" s="63">
        <v>727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146</v>
      </c>
      <c r="L53" s="67">
        <v>189</v>
      </c>
      <c r="M53" s="67">
        <v>224</v>
      </c>
      <c r="N53" s="67">
        <v>281</v>
      </c>
      <c r="O53" s="68">
        <v>267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HRBOWnHeVIwJsrxW7HtGaJYo+TMDOvNE4MYXGtzyfEYqigdlGGb98uwq7ru60nVBMax+727xorPiaRchZKzFw==" saltValue="bKkOEkAiSKA+KKehZp45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69" t="s">
        <v>30</v>
      </c>
      <c r="C41" s="1170"/>
      <c r="D41" s="103"/>
      <c r="E41" s="1175" t="s">
        <v>31</v>
      </c>
      <c r="F41" s="1175"/>
      <c r="G41" s="1175"/>
      <c r="H41" s="1176"/>
      <c r="I41" s="342">
        <v>8998</v>
      </c>
      <c r="J41" s="343">
        <v>9075</v>
      </c>
      <c r="K41" s="343">
        <v>9078</v>
      </c>
      <c r="L41" s="343">
        <v>8857</v>
      </c>
      <c r="M41" s="344">
        <v>8417</v>
      </c>
    </row>
    <row r="42" spans="2:13" ht="27.75" customHeight="1" x14ac:dyDescent="0.2">
      <c r="B42" s="1171"/>
      <c r="C42" s="1172"/>
      <c r="D42" s="104"/>
      <c r="E42" s="1177" t="s">
        <v>32</v>
      </c>
      <c r="F42" s="1177"/>
      <c r="G42" s="1177"/>
      <c r="H42" s="1178"/>
      <c r="I42" s="345" t="s">
        <v>490</v>
      </c>
      <c r="J42" s="346" t="s">
        <v>490</v>
      </c>
      <c r="K42" s="346" t="s">
        <v>490</v>
      </c>
      <c r="L42" s="346" t="s">
        <v>490</v>
      </c>
      <c r="M42" s="347" t="s">
        <v>490</v>
      </c>
    </row>
    <row r="43" spans="2:13" ht="27.75" customHeight="1" x14ac:dyDescent="0.2">
      <c r="B43" s="1171"/>
      <c r="C43" s="1172"/>
      <c r="D43" s="104"/>
      <c r="E43" s="1177" t="s">
        <v>33</v>
      </c>
      <c r="F43" s="1177"/>
      <c r="G43" s="1177"/>
      <c r="H43" s="1178"/>
      <c r="I43" s="345">
        <v>1173</v>
      </c>
      <c r="J43" s="346">
        <v>1684</v>
      </c>
      <c r="K43" s="346">
        <v>1686</v>
      </c>
      <c r="L43" s="346">
        <v>1259</v>
      </c>
      <c r="M43" s="347">
        <v>1178</v>
      </c>
    </row>
    <row r="44" spans="2:13" ht="27.75" customHeight="1" x14ac:dyDescent="0.2">
      <c r="B44" s="1171"/>
      <c r="C44" s="1172"/>
      <c r="D44" s="104"/>
      <c r="E44" s="1177" t="s">
        <v>34</v>
      </c>
      <c r="F44" s="1177"/>
      <c r="G44" s="1177"/>
      <c r="H44" s="1178"/>
      <c r="I44" s="345">
        <v>63</v>
      </c>
      <c r="J44" s="346">
        <v>43</v>
      </c>
      <c r="K44" s="346">
        <v>25</v>
      </c>
      <c r="L44" s="346">
        <v>7</v>
      </c>
      <c r="M44" s="347" t="s">
        <v>490</v>
      </c>
    </row>
    <row r="45" spans="2:13" ht="27.75" customHeight="1" x14ac:dyDescent="0.2">
      <c r="B45" s="1171"/>
      <c r="C45" s="1172"/>
      <c r="D45" s="104"/>
      <c r="E45" s="1177" t="s">
        <v>35</v>
      </c>
      <c r="F45" s="1177"/>
      <c r="G45" s="1177"/>
      <c r="H45" s="1178"/>
      <c r="I45" s="345">
        <v>2187</v>
      </c>
      <c r="J45" s="346">
        <v>2217</v>
      </c>
      <c r="K45" s="346">
        <v>2149</v>
      </c>
      <c r="L45" s="346">
        <v>2176</v>
      </c>
      <c r="M45" s="347">
        <v>2240</v>
      </c>
    </row>
    <row r="46" spans="2:13" ht="27.75" customHeight="1" x14ac:dyDescent="0.2">
      <c r="B46" s="1171"/>
      <c r="C46" s="1172"/>
      <c r="D46" s="105"/>
      <c r="E46" s="1177" t="s">
        <v>36</v>
      </c>
      <c r="F46" s="1177"/>
      <c r="G46" s="1177"/>
      <c r="H46" s="1178"/>
      <c r="I46" s="345" t="s">
        <v>490</v>
      </c>
      <c r="J46" s="346" t="s">
        <v>490</v>
      </c>
      <c r="K46" s="346" t="s">
        <v>490</v>
      </c>
      <c r="L46" s="346" t="s">
        <v>490</v>
      </c>
      <c r="M46" s="347" t="s">
        <v>490</v>
      </c>
    </row>
    <row r="47" spans="2:13" ht="27.75" customHeight="1" x14ac:dyDescent="0.2">
      <c r="B47" s="1171"/>
      <c r="C47" s="1172"/>
      <c r="D47" s="106"/>
      <c r="E47" s="1179" t="s">
        <v>37</v>
      </c>
      <c r="F47" s="1180"/>
      <c r="G47" s="1180"/>
      <c r="H47" s="1181"/>
      <c r="I47" s="345" t="s">
        <v>490</v>
      </c>
      <c r="J47" s="346" t="s">
        <v>490</v>
      </c>
      <c r="K47" s="346" t="s">
        <v>490</v>
      </c>
      <c r="L47" s="346" t="s">
        <v>490</v>
      </c>
      <c r="M47" s="347" t="s">
        <v>490</v>
      </c>
    </row>
    <row r="48" spans="2:13" ht="27.75" customHeight="1" x14ac:dyDescent="0.2">
      <c r="B48" s="1171"/>
      <c r="C48" s="1172"/>
      <c r="D48" s="104"/>
      <c r="E48" s="1177" t="s">
        <v>38</v>
      </c>
      <c r="F48" s="1177"/>
      <c r="G48" s="1177"/>
      <c r="H48" s="1178"/>
      <c r="I48" s="345" t="s">
        <v>490</v>
      </c>
      <c r="J48" s="346" t="s">
        <v>490</v>
      </c>
      <c r="K48" s="346" t="s">
        <v>490</v>
      </c>
      <c r="L48" s="346" t="s">
        <v>490</v>
      </c>
      <c r="M48" s="347" t="s">
        <v>490</v>
      </c>
    </row>
    <row r="49" spans="2:13" ht="27.75" customHeight="1" x14ac:dyDescent="0.2">
      <c r="B49" s="1173"/>
      <c r="C49" s="1174"/>
      <c r="D49" s="104"/>
      <c r="E49" s="1177" t="s">
        <v>39</v>
      </c>
      <c r="F49" s="1177"/>
      <c r="G49" s="1177"/>
      <c r="H49" s="1178"/>
      <c r="I49" s="345" t="s">
        <v>490</v>
      </c>
      <c r="J49" s="346" t="s">
        <v>490</v>
      </c>
      <c r="K49" s="346" t="s">
        <v>490</v>
      </c>
      <c r="L49" s="346" t="s">
        <v>490</v>
      </c>
      <c r="M49" s="347" t="s">
        <v>490</v>
      </c>
    </row>
    <row r="50" spans="2:13" ht="27.75" customHeight="1" x14ac:dyDescent="0.2">
      <c r="B50" s="1182" t="s">
        <v>40</v>
      </c>
      <c r="C50" s="1183"/>
      <c r="D50" s="107"/>
      <c r="E50" s="1177" t="s">
        <v>41</v>
      </c>
      <c r="F50" s="1177"/>
      <c r="G50" s="1177"/>
      <c r="H50" s="1178"/>
      <c r="I50" s="345">
        <v>7801</v>
      </c>
      <c r="J50" s="346">
        <v>6808</v>
      </c>
      <c r="K50" s="346">
        <v>7284</v>
      </c>
      <c r="L50" s="346">
        <v>7581</v>
      </c>
      <c r="M50" s="347">
        <v>7557</v>
      </c>
    </row>
    <row r="51" spans="2:13" ht="27.75" customHeight="1" x14ac:dyDescent="0.2">
      <c r="B51" s="1171"/>
      <c r="C51" s="1172"/>
      <c r="D51" s="104"/>
      <c r="E51" s="1177" t="s">
        <v>42</v>
      </c>
      <c r="F51" s="1177"/>
      <c r="G51" s="1177"/>
      <c r="H51" s="1178"/>
      <c r="I51" s="345">
        <v>0</v>
      </c>
      <c r="J51" s="346" t="s">
        <v>490</v>
      </c>
      <c r="K51" s="346" t="s">
        <v>490</v>
      </c>
      <c r="L51" s="346" t="s">
        <v>490</v>
      </c>
      <c r="M51" s="347" t="s">
        <v>490</v>
      </c>
    </row>
    <row r="52" spans="2:13" ht="27.75" customHeight="1" x14ac:dyDescent="0.2">
      <c r="B52" s="1173"/>
      <c r="C52" s="1174"/>
      <c r="D52" s="104"/>
      <c r="E52" s="1177" t="s">
        <v>43</v>
      </c>
      <c r="F52" s="1177"/>
      <c r="G52" s="1177"/>
      <c r="H52" s="1178"/>
      <c r="I52" s="345">
        <v>7340</v>
      </c>
      <c r="J52" s="346">
        <v>7323</v>
      </c>
      <c r="K52" s="346">
        <v>7272</v>
      </c>
      <c r="L52" s="346">
        <v>7085</v>
      </c>
      <c r="M52" s="347">
        <v>6716</v>
      </c>
    </row>
    <row r="53" spans="2:13" ht="27.75" customHeight="1" thickBot="1" x14ac:dyDescent="0.25">
      <c r="B53" s="1184" t="s">
        <v>19</v>
      </c>
      <c r="C53" s="1185"/>
      <c r="D53" s="108"/>
      <c r="E53" s="1186" t="s">
        <v>44</v>
      </c>
      <c r="F53" s="1186"/>
      <c r="G53" s="1186"/>
      <c r="H53" s="1187"/>
      <c r="I53" s="348">
        <v>-2721</v>
      </c>
      <c r="J53" s="349">
        <v>-1112</v>
      </c>
      <c r="K53" s="349">
        <v>-1618</v>
      </c>
      <c r="L53" s="349">
        <v>-2367</v>
      </c>
      <c r="M53" s="350">
        <v>-2438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9uI1Bb1nzf/Td+jLpPHCa0svHrnGMYktMuiOelPbWBHCNo+SL/9VUXaiUAbBNXlAJzFPcUYn5RBLZHVNqHS3bg==" saltValue="o+nX5sQKWoUInGBzD+4V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120">
        <v>3212</v>
      </c>
      <c r="G55" s="120">
        <v>3560</v>
      </c>
      <c r="H55" s="121">
        <v>3392</v>
      </c>
    </row>
    <row r="56" spans="2:8" ht="52.5" customHeight="1" x14ac:dyDescent="0.2">
      <c r="B56" s="122"/>
      <c r="C56" s="1198" t="s">
        <v>47</v>
      </c>
      <c r="D56" s="1198"/>
      <c r="E56" s="1199"/>
      <c r="F56" s="123">
        <v>97</v>
      </c>
      <c r="G56" s="123">
        <v>97</v>
      </c>
      <c r="H56" s="124">
        <v>121</v>
      </c>
    </row>
    <row r="57" spans="2:8" ht="53.25" customHeight="1" x14ac:dyDescent="0.2">
      <c r="B57" s="122"/>
      <c r="C57" s="1200" t="s">
        <v>48</v>
      </c>
      <c r="D57" s="1200"/>
      <c r="E57" s="1201"/>
      <c r="F57" s="125">
        <v>3569</v>
      </c>
      <c r="G57" s="125">
        <v>3494</v>
      </c>
      <c r="H57" s="126">
        <v>3660</v>
      </c>
    </row>
    <row r="58" spans="2:8" ht="45.75" customHeight="1" x14ac:dyDescent="0.2">
      <c r="B58" s="127"/>
      <c r="C58" s="1188" t="s">
        <v>555</v>
      </c>
      <c r="D58" s="1189"/>
      <c r="E58" s="1190"/>
      <c r="F58" s="128">
        <v>1850</v>
      </c>
      <c r="G58" s="128">
        <v>1868</v>
      </c>
      <c r="H58" s="129">
        <v>2217</v>
      </c>
    </row>
    <row r="59" spans="2:8" ht="45.75" customHeight="1" x14ac:dyDescent="0.2">
      <c r="B59" s="127"/>
      <c r="C59" s="1188" t="s">
        <v>556</v>
      </c>
      <c r="D59" s="1189"/>
      <c r="E59" s="1190"/>
      <c r="F59" s="128">
        <v>963</v>
      </c>
      <c r="G59" s="128">
        <v>908</v>
      </c>
      <c r="H59" s="129">
        <v>805</v>
      </c>
    </row>
    <row r="60" spans="2:8" ht="45.75" customHeight="1" x14ac:dyDescent="0.2">
      <c r="B60" s="127"/>
      <c r="C60" s="1188" t="s">
        <v>557</v>
      </c>
      <c r="D60" s="1189"/>
      <c r="E60" s="1190"/>
      <c r="F60" s="128">
        <v>238</v>
      </c>
      <c r="G60" s="128">
        <v>237</v>
      </c>
      <c r="H60" s="129">
        <v>219</v>
      </c>
    </row>
    <row r="61" spans="2:8" ht="45.75" customHeight="1" x14ac:dyDescent="0.2">
      <c r="B61" s="127"/>
      <c r="C61" s="1188" t="s">
        <v>558</v>
      </c>
      <c r="D61" s="1189"/>
      <c r="E61" s="1190"/>
      <c r="F61" s="128">
        <v>199</v>
      </c>
      <c r="G61" s="128">
        <v>170</v>
      </c>
      <c r="H61" s="129">
        <v>144</v>
      </c>
    </row>
    <row r="62" spans="2:8" ht="45.75" customHeight="1" thickBot="1" x14ac:dyDescent="0.25">
      <c r="B62" s="130"/>
      <c r="C62" s="1191" t="s">
        <v>559</v>
      </c>
      <c r="D62" s="1192"/>
      <c r="E62" s="1193"/>
      <c r="F62" s="131">
        <v>125</v>
      </c>
      <c r="G62" s="131">
        <v>120</v>
      </c>
      <c r="H62" s="132">
        <v>111</v>
      </c>
    </row>
    <row r="63" spans="2:8" ht="52.5" customHeight="1" thickBot="1" x14ac:dyDescent="0.25">
      <c r="B63" s="133"/>
      <c r="C63" s="1194" t="s">
        <v>49</v>
      </c>
      <c r="D63" s="1194"/>
      <c r="E63" s="1195"/>
      <c r="F63" s="134">
        <v>6878</v>
      </c>
      <c r="G63" s="134">
        <v>7151</v>
      </c>
      <c r="H63" s="135">
        <v>7174</v>
      </c>
    </row>
    <row r="64" spans="2:8" ht="13.2" x14ac:dyDescent="0.2"/>
  </sheetData>
  <sheetProtection algorithmName="SHA-512" hashValue="Q+6PNFB1r036ce4Sd1djCt6//9TEkShloSbtdeVgXv+mV0VyqYOYDxu9OxnEcVK79C5wIR4gmcvPzPlo9XbvsA==" saltValue="6cmNyGXKn7srMuALsb0y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D6904-99E2-4A8F-9DE1-22BEBB98FF62}">
  <sheetPr>
    <pageSetUpPr fitToPage="1"/>
  </sheetPr>
  <dimension ref="A1:DE85"/>
  <sheetViews>
    <sheetView showGridLines="0" zoomScale="85" zoomScaleNormal="85" zoomScaleSheetLayoutView="55" workbookViewId="0"/>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49"/>
      <c r="B1" s="1248"/>
      <c r="DD1" s="255"/>
      <c r="DE1" s="255"/>
    </row>
    <row r="2" spans="1:109"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2"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2"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2"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2"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2"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2"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2"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2"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2"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2"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2"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2" x14ac:dyDescent="0.2">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2" x14ac:dyDescent="0.2">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2" x14ac:dyDescent="0.2">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2" x14ac:dyDescent="0.2">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2" x14ac:dyDescent="0.2">
      <c r="DD19" s="255"/>
      <c r="DE19" s="255"/>
    </row>
    <row r="20" spans="1:109" ht="13.2" x14ac:dyDescent="0.2">
      <c r="DD20" s="255"/>
      <c r="DE20" s="255"/>
    </row>
    <row r="21" spans="1:109" ht="17.25" customHeight="1" x14ac:dyDescent="0.2">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6"/>
      <c r="DD40" s="1236"/>
      <c r="DE40" s="255"/>
    </row>
    <row r="41" spans="2:109" ht="16.2" x14ac:dyDescent="0.2">
      <c r="B41" s="256" t="s">
        <v>570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3"/>
      <c r="I42" s="1232"/>
      <c r="J42" s="1232"/>
      <c r="K42" s="1232"/>
      <c r="AM42" s="1233"/>
      <c r="AN42" s="1233" t="s">
        <v>566</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259"/>
      <c r="AN43" s="1231" t="s">
        <v>569</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2" x14ac:dyDescent="0.2">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2" x14ac:dyDescent="0.2">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2" x14ac:dyDescent="0.2">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2" x14ac:dyDescent="0.2">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2" x14ac:dyDescent="0.2">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2" x14ac:dyDescent="0.2">
      <c r="B49" s="259"/>
      <c r="AN49" s="255" t="s">
        <v>564</v>
      </c>
    </row>
    <row r="50" spans="1:109" ht="13.2" x14ac:dyDescent="0.2">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528</v>
      </c>
      <c r="BQ50" s="1205"/>
      <c r="BR50" s="1205"/>
      <c r="BS50" s="1205"/>
      <c r="BT50" s="1205"/>
      <c r="BU50" s="1205"/>
      <c r="BV50" s="1205"/>
      <c r="BW50" s="1205"/>
      <c r="BX50" s="1205" t="s">
        <v>529</v>
      </c>
      <c r="BY50" s="1205"/>
      <c r="BZ50" s="1205"/>
      <c r="CA50" s="1205"/>
      <c r="CB50" s="1205"/>
      <c r="CC50" s="1205"/>
      <c r="CD50" s="1205"/>
      <c r="CE50" s="1205"/>
      <c r="CF50" s="1205" t="s">
        <v>530</v>
      </c>
      <c r="CG50" s="1205"/>
      <c r="CH50" s="1205"/>
      <c r="CI50" s="1205"/>
      <c r="CJ50" s="1205"/>
      <c r="CK50" s="1205"/>
      <c r="CL50" s="1205"/>
      <c r="CM50" s="1205"/>
      <c r="CN50" s="1205" t="s">
        <v>531</v>
      </c>
      <c r="CO50" s="1205"/>
      <c r="CP50" s="1205"/>
      <c r="CQ50" s="1205"/>
      <c r="CR50" s="1205"/>
      <c r="CS50" s="1205"/>
      <c r="CT50" s="1205"/>
      <c r="CU50" s="1205"/>
      <c r="CV50" s="1205" t="s">
        <v>532</v>
      </c>
      <c r="CW50" s="1205"/>
      <c r="CX50" s="1205"/>
      <c r="CY50" s="1205"/>
      <c r="CZ50" s="1205"/>
      <c r="DA50" s="1205"/>
      <c r="DB50" s="1205"/>
      <c r="DC50" s="1205"/>
    </row>
    <row r="51" spans="1:109" ht="13.5" customHeight="1" x14ac:dyDescent="0.2">
      <c r="B51" s="259"/>
      <c r="G51" s="1212"/>
      <c r="H51" s="1212"/>
      <c r="I51" s="1244"/>
      <c r="J51" s="1244"/>
      <c r="K51" s="1211"/>
      <c r="L51" s="1211"/>
      <c r="M51" s="1211"/>
      <c r="N51" s="1211"/>
      <c r="AM51" s="1210"/>
      <c r="AN51" s="1204" t="s">
        <v>563</v>
      </c>
      <c r="AO51" s="1204"/>
      <c r="AP51" s="1204"/>
      <c r="AQ51" s="1204"/>
      <c r="AR51" s="1204"/>
      <c r="AS51" s="1204"/>
      <c r="AT51" s="1204"/>
      <c r="AU51" s="1204"/>
      <c r="AV51" s="1204"/>
      <c r="AW51" s="1204"/>
      <c r="AX51" s="1204"/>
      <c r="AY51" s="1204"/>
      <c r="AZ51" s="1204"/>
      <c r="BA51" s="1204"/>
      <c r="BB51" s="1204" t="s">
        <v>561</v>
      </c>
      <c r="BC51" s="1204"/>
      <c r="BD51" s="1204"/>
      <c r="BE51" s="1204"/>
      <c r="BF51" s="1204"/>
      <c r="BG51" s="1204"/>
      <c r="BH51" s="1204"/>
      <c r="BI51" s="1204"/>
      <c r="BJ51" s="1204"/>
      <c r="BK51" s="1204"/>
      <c r="BL51" s="1204"/>
      <c r="BM51" s="1204"/>
      <c r="BN51" s="1204"/>
      <c r="BO51" s="1204"/>
      <c r="BP51" s="1203"/>
      <c r="BQ51" s="1203"/>
      <c r="BR51" s="1203"/>
      <c r="BS51" s="1203"/>
      <c r="BT51" s="1203"/>
      <c r="BU51" s="1203"/>
      <c r="BV51" s="1203"/>
      <c r="BW51" s="1203"/>
      <c r="BX51" s="1203"/>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2" x14ac:dyDescent="0.2">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2" x14ac:dyDescent="0.2">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568</v>
      </c>
      <c r="BC53" s="1204"/>
      <c r="BD53" s="1204"/>
      <c r="BE53" s="1204"/>
      <c r="BF53" s="1204"/>
      <c r="BG53" s="1204"/>
      <c r="BH53" s="1204"/>
      <c r="BI53" s="1204"/>
      <c r="BJ53" s="1204"/>
      <c r="BK53" s="1204"/>
      <c r="BL53" s="1204"/>
      <c r="BM53" s="1204"/>
      <c r="BN53" s="1204"/>
      <c r="BO53" s="1204"/>
      <c r="BP53" s="1203">
        <v>61.2</v>
      </c>
      <c r="BQ53" s="1203"/>
      <c r="BR53" s="1203"/>
      <c r="BS53" s="1203"/>
      <c r="BT53" s="1203"/>
      <c r="BU53" s="1203"/>
      <c r="BV53" s="1203"/>
      <c r="BW53" s="1203"/>
      <c r="BX53" s="1203">
        <v>62.3</v>
      </c>
      <c r="BY53" s="1203"/>
      <c r="BZ53" s="1203"/>
      <c r="CA53" s="1203"/>
      <c r="CB53" s="1203"/>
      <c r="CC53" s="1203"/>
      <c r="CD53" s="1203"/>
      <c r="CE53" s="1203"/>
      <c r="CF53" s="1203">
        <v>61.3</v>
      </c>
      <c r="CG53" s="1203"/>
      <c r="CH53" s="1203"/>
      <c r="CI53" s="1203"/>
      <c r="CJ53" s="1203"/>
      <c r="CK53" s="1203"/>
      <c r="CL53" s="1203"/>
      <c r="CM53" s="1203"/>
      <c r="CN53" s="1203">
        <v>61.8</v>
      </c>
      <c r="CO53" s="1203"/>
      <c r="CP53" s="1203"/>
      <c r="CQ53" s="1203"/>
      <c r="CR53" s="1203"/>
      <c r="CS53" s="1203"/>
      <c r="CT53" s="1203"/>
      <c r="CU53" s="1203"/>
      <c r="CV53" s="1203">
        <v>62.6</v>
      </c>
      <c r="CW53" s="1203"/>
      <c r="CX53" s="1203"/>
      <c r="CY53" s="1203"/>
      <c r="CZ53" s="1203"/>
      <c r="DA53" s="1203"/>
      <c r="DB53" s="1203"/>
      <c r="DC53" s="1203"/>
    </row>
    <row r="54" spans="1:109" ht="13.2" x14ac:dyDescent="0.2">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2" x14ac:dyDescent="0.2">
      <c r="A55" s="1232"/>
      <c r="B55" s="259"/>
      <c r="G55" s="1208"/>
      <c r="H55" s="1208"/>
      <c r="I55" s="1208"/>
      <c r="J55" s="1208"/>
      <c r="K55" s="1211"/>
      <c r="L55" s="1211"/>
      <c r="M55" s="1211"/>
      <c r="N55" s="1211"/>
      <c r="AN55" s="1205" t="s">
        <v>562</v>
      </c>
      <c r="AO55" s="1205"/>
      <c r="AP55" s="1205"/>
      <c r="AQ55" s="1205"/>
      <c r="AR55" s="1205"/>
      <c r="AS55" s="1205"/>
      <c r="AT55" s="1205"/>
      <c r="AU55" s="1205"/>
      <c r="AV55" s="1205"/>
      <c r="AW55" s="1205"/>
      <c r="AX55" s="1205"/>
      <c r="AY55" s="1205"/>
      <c r="AZ55" s="1205"/>
      <c r="BA55" s="1205"/>
      <c r="BB55" s="1204" t="s">
        <v>561</v>
      </c>
      <c r="BC55" s="1204"/>
      <c r="BD55" s="1204"/>
      <c r="BE55" s="1204"/>
      <c r="BF55" s="1204"/>
      <c r="BG55" s="1204"/>
      <c r="BH55" s="1204"/>
      <c r="BI55" s="1204"/>
      <c r="BJ55" s="1204"/>
      <c r="BK55" s="1204"/>
      <c r="BL55" s="1204"/>
      <c r="BM55" s="1204"/>
      <c r="BN55" s="1204"/>
      <c r="BO55" s="1204"/>
      <c r="BP55" s="1203">
        <v>49.1</v>
      </c>
      <c r="BQ55" s="1203"/>
      <c r="BR55" s="1203"/>
      <c r="BS55" s="1203"/>
      <c r="BT55" s="1203"/>
      <c r="BU55" s="1203"/>
      <c r="BV55" s="1203"/>
      <c r="BW55" s="1203"/>
      <c r="BX55" s="1203">
        <v>41.5</v>
      </c>
      <c r="BY55" s="1203"/>
      <c r="BZ55" s="1203"/>
      <c r="CA55" s="1203"/>
      <c r="CB55" s="1203"/>
      <c r="CC55" s="1203"/>
      <c r="CD55" s="1203"/>
      <c r="CE55" s="1203"/>
      <c r="CF55" s="1203">
        <v>25.2</v>
      </c>
      <c r="CG55" s="1203"/>
      <c r="CH55" s="1203"/>
      <c r="CI55" s="1203"/>
      <c r="CJ55" s="1203"/>
      <c r="CK55" s="1203"/>
      <c r="CL55" s="1203"/>
      <c r="CM55" s="1203"/>
      <c r="CN55" s="1203">
        <v>15.7</v>
      </c>
      <c r="CO55" s="1203"/>
      <c r="CP55" s="1203"/>
      <c r="CQ55" s="1203"/>
      <c r="CR55" s="1203"/>
      <c r="CS55" s="1203"/>
      <c r="CT55" s="1203"/>
      <c r="CU55" s="1203"/>
      <c r="CV55" s="1203">
        <v>10.199999999999999</v>
      </c>
      <c r="CW55" s="1203"/>
      <c r="CX55" s="1203"/>
      <c r="CY55" s="1203"/>
      <c r="CZ55" s="1203"/>
      <c r="DA55" s="1203"/>
      <c r="DB55" s="1203"/>
      <c r="DC55" s="1203"/>
    </row>
    <row r="56" spans="1:109" ht="13.2" x14ac:dyDescent="0.2">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2" x14ac:dyDescent="0.2">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568</v>
      </c>
      <c r="BC57" s="1204"/>
      <c r="BD57" s="1204"/>
      <c r="BE57" s="1204"/>
      <c r="BF57" s="1204"/>
      <c r="BG57" s="1204"/>
      <c r="BH57" s="1204"/>
      <c r="BI57" s="1204"/>
      <c r="BJ57" s="1204"/>
      <c r="BK57" s="1204"/>
      <c r="BL57" s="1204"/>
      <c r="BM57" s="1204"/>
      <c r="BN57" s="1204"/>
      <c r="BO57" s="1204"/>
      <c r="BP57" s="1203">
        <v>61</v>
      </c>
      <c r="BQ57" s="1203"/>
      <c r="BR57" s="1203"/>
      <c r="BS57" s="1203"/>
      <c r="BT57" s="1203"/>
      <c r="BU57" s="1203"/>
      <c r="BV57" s="1203"/>
      <c r="BW57" s="1203"/>
      <c r="BX57" s="1203">
        <v>61.7</v>
      </c>
      <c r="BY57" s="1203"/>
      <c r="BZ57" s="1203"/>
      <c r="CA57" s="1203"/>
      <c r="CB57" s="1203"/>
      <c r="CC57" s="1203"/>
      <c r="CD57" s="1203"/>
      <c r="CE57" s="1203"/>
      <c r="CF57" s="1203">
        <v>62.5</v>
      </c>
      <c r="CG57" s="1203"/>
      <c r="CH57" s="1203"/>
      <c r="CI57" s="1203"/>
      <c r="CJ57" s="1203"/>
      <c r="CK57" s="1203"/>
      <c r="CL57" s="1203"/>
      <c r="CM57" s="1203"/>
      <c r="CN57" s="1203">
        <v>64.3</v>
      </c>
      <c r="CO57" s="1203"/>
      <c r="CP57" s="1203"/>
      <c r="CQ57" s="1203"/>
      <c r="CR57" s="1203"/>
      <c r="CS57" s="1203"/>
      <c r="CT57" s="1203"/>
      <c r="CU57" s="1203"/>
      <c r="CV57" s="1203">
        <v>64.7</v>
      </c>
      <c r="CW57" s="1203"/>
      <c r="CX57" s="1203"/>
      <c r="CY57" s="1203"/>
      <c r="CZ57" s="1203"/>
      <c r="DA57" s="1203"/>
      <c r="DB57" s="1203"/>
      <c r="DC57" s="1203"/>
      <c r="DD57" s="1242"/>
      <c r="DE57" s="1237"/>
    </row>
    <row r="58" spans="1:109" s="1232" customFormat="1" ht="13.2" x14ac:dyDescent="0.2">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2" x14ac:dyDescent="0.2">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2" x14ac:dyDescent="0.2">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2" x14ac:dyDescent="0.2">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2"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6.2" x14ac:dyDescent="0.2">
      <c r="B63" s="312" t="s">
        <v>567</v>
      </c>
    </row>
    <row r="64" spans="1:109" ht="13.2" x14ac:dyDescent="0.2">
      <c r="B64" s="259"/>
      <c r="G64" s="1233"/>
      <c r="I64" s="1235"/>
      <c r="J64" s="1235"/>
      <c r="K64" s="1235"/>
      <c r="L64" s="1235"/>
      <c r="M64" s="1235"/>
      <c r="N64" s="1234"/>
      <c r="AM64" s="1233"/>
      <c r="AN64" s="1233" t="s">
        <v>566</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2" x14ac:dyDescent="0.2">
      <c r="B65" s="259"/>
      <c r="AN65" s="1231" t="s">
        <v>565</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2" x14ac:dyDescent="0.2">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2" x14ac:dyDescent="0.2">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2" x14ac:dyDescent="0.2">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2" x14ac:dyDescent="0.2">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2" x14ac:dyDescent="0.2">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2" x14ac:dyDescent="0.2">
      <c r="B71" s="259"/>
      <c r="G71" s="1218"/>
      <c r="I71" s="1221"/>
      <c r="J71" s="1220"/>
      <c r="K71" s="1220"/>
      <c r="L71" s="1219"/>
      <c r="M71" s="1220"/>
      <c r="N71" s="1219"/>
      <c r="AM71" s="1218"/>
      <c r="AN71" s="255" t="s">
        <v>564</v>
      </c>
    </row>
    <row r="72" spans="2:107" ht="13.2" x14ac:dyDescent="0.2">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528</v>
      </c>
      <c r="BQ72" s="1205"/>
      <c r="BR72" s="1205"/>
      <c r="BS72" s="1205"/>
      <c r="BT72" s="1205"/>
      <c r="BU72" s="1205"/>
      <c r="BV72" s="1205"/>
      <c r="BW72" s="1205"/>
      <c r="BX72" s="1205" t="s">
        <v>529</v>
      </c>
      <c r="BY72" s="1205"/>
      <c r="BZ72" s="1205"/>
      <c r="CA72" s="1205"/>
      <c r="CB72" s="1205"/>
      <c r="CC72" s="1205"/>
      <c r="CD72" s="1205"/>
      <c r="CE72" s="1205"/>
      <c r="CF72" s="1205" t="s">
        <v>530</v>
      </c>
      <c r="CG72" s="1205"/>
      <c r="CH72" s="1205"/>
      <c r="CI72" s="1205"/>
      <c r="CJ72" s="1205"/>
      <c r="CK72" s="1205"/>
      <c r="CL72" s="1205"/>
      <c r="CM72" s="1205"/>
      <c r="CN72" s="1205" t="s">
        <v>531</v>
      </c>
      <c r="CO72" s="1205"/>
      <c r="CP72" s="1205"/>
      <c r="CQ72" s="1205"/>
      <c r="CR72" s="1205"/>
      <c r="CS72" s="1205"/>
      <c r="CT72" s="1205"/>
      <c r="CU72" s="1205"/>
      <c r="CV72" s="1205" t="s">
        <v>532</v>
      </c>
      <c r="CW72" s="1205"/>
      <c r="CX72" s="1205"/>
      <c r="CY72" s="1205"/>
      <c r="CZ72" s="1205"/>
      <c r="DA72" s="1205"/>
      <c r="DB72" s="1205"/>
      <c r="DC72" s="1205"/>
    </row>
    <row r="73" spans="2:107" ht="13.2" x14ac:dyDescent="0.2">
      <c r="B73" s="259"/>
      <c r="G73" s="1212"/>
      <c r="H73" s="1212"/>
      <c r="I73" s="1212"/>
      <c r="J73" s="1212"/>
      <c r="K73" s="1209"/>
      <c r="L73" s="1209"/>
      <c r="M73" s="1209"/>
      <c r="N73" s="1209"/>
      <c r="AM73" s="1210"/>
      <c r="AN73" s="1204" t="s">
        <v>563</v>
      </c>
      <c r="AO73" s="1204"/>
      <c r="AP73" s="1204"/>
      <c r="AQ73" s="1204"/>
      <c r="AR73" s="1204"/>
      <c r="AS73" s="1204"/>
      <c r="AT73" s="1204"/>
      <c r="AU73" s="1204"/>
      <c r="AV73" s="1204"/>
      <c r="AW73" s="1204"/>
      <c r="AX73" s="1204"/>
      <c r="AY73" s="1204"/>
      <c r="AZ73" s="1204"/>
      <c r="BA73" s="1204"/>
      <c r="BB73" s="1204" t="s">
        <v>561</v>
      </c>
      <c r="BC73" s="1204"/>
      <c r="BD73" s="1204"/>
      <c r="BE73" s="1204"/>
      <c r="BF73" s="1204"/>
      <c r="BG73" s="1204"/>
      <c r="BH73" s="1204"/>
      <c r="BI73" s="1204"/>
      <c r="BJ73" s="1204"/>
      <c r="BK73" s="1204"/>
      <c r="BL73" s="1204"/>
      <c r="BM73" s="1204"/>
      <c r="BN73" s="1204"/>
      <c r="BO73" s="1204"/>
      <c r="BP73" s="1203"/>
      <c r="BQ73" s="1203"/>
      <c r="BR73" s="1203"/>
      <c r="BS73" s="1203"/>
      <c r="BT73" s="1203"/>
      <c r="BU73" s="1203"/>
      <c r="BV73" s="1203"/>
      <c r="BW73" s="1203"/>
      <c r="BX73" s="1203"/>
      <c r="BY73" s="1203"/>
      <c r="BZ73" s="1203"/>
      <c r="CA73" s="1203"/>
      <c r="CB73" s="1203"/>
      <c r="CC73" s="1203"/>
      <c r="CD73" s="1203"/>
      <c r="CE73" s="1203"/>
      <c r="CF73" s="1203"/>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2" x14ac:dyDescent="0.2">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2" x14ac:dyDescent="0.2">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560</v>
      </c>
      <c r="BC75" s="1204"/>
      <c r="BD75" s="1204"/>
      <c r="BE75" s="1204"/>
      <c r="BF75" s="1204"/>
      <c r="BG75" s="1204"/>
      <c r="BH75" s="1204"/>
      <c r="BI75" s="1204"/>
      <c r="BJ75" s="1204"/>
      <c r="BK75" s="1204"/>
      <c r="BL75" s="1204"/>
      <c r="BM75" s="1204"/>
      <c r="BN75" s="1204"/>
      <c r="BO75" s="1204"/>
      <c r="BP75" s="1203">
        <v>2.5</v>
      </c>
      <c r="BQ75" s="1203"/>
      <c r="BR75" s="1203"/>
      <c r="BS75" s="1203"/>
      <c r="BT75" s="1203"/>
      <c r="BU75" s="1203"/>
      <c r="BV75" s="1203"/>
      <c r="BW75" s="1203"/>
      <c r="BX75" s="1203">
        <v>2.7</v>
      </c>
      <c r="BY75" s="1203"/>
      <c r="BZ75" s="1203"/>
      <c r="CA75" s="1203"/>
      <c r="CB75" s="1203"/>
      <c r="CC75" s="1203"/>
      <c r="CD75" s="1203"/>
      <c r="CE75" s="1203"/>
      <c r="CF75" s="1203">
        <v>3.1</v>
      </c>
      <c r="CG75" s="1203"/>
      <c r="CH75" s="1203"/>
      <c r="CI75" s="1203"/>
      <c r="CJ75" s="1203"/>
      <c r="CK75" s="1203"/>
      <c r="CL75" s="1203"/>
      <c r="CM75" s="1203"/>
      <c r="CN75" s="1203">
        <v>3.8</v>
      </c>
      <c r="CO75" s="1203"/>
      <c r="CP75" s="1203"/>
      <c r="CQ75" s="1203"/>
      <c r="CR75" s="1203"/>
      <c r="CS75" s="1203"/>
      <c r="CT75" s="1203"/>
      <c r="CU75" s="1203"/>
      <c r="CV75" s="1203">
        <v>4.2</v>
      </c>
      <c r="CW75" s="1203"/>
      <c r="CX75" s="1203"/>
      <c r="CY75" s="1203"/>
      <c r="CZ75" s="1203"/>
      <c r="DA75" s="1203"/>
      <c r="DB75" s="1203"/>
      <c r="DC75" s="1203"/>
    </row>
    <row r="76" spans="2:107" ht="13.2" x14ac:dyDescent="0.2">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2" x14ac:dyDescent="0.2">
      <c r="B77" s="259"/>
      <c r="G77" s="1208"/>
      <c r="H77" s="1208"/>
      <c r="I77" s="1208"/>
      <c r="J77" s="1208"/>
      <c r="K77" s="1209"/>
      <c r="L77" s="1209"/>
      <c r="M77" s="1209"/>
      <c r="N77" s="1209"/>
      <c r="AN77" s="1205" t="s">
        <v>562</v>
      </c>
      <c r="AO77" s="1205"/>
      <c r="AP77" s="1205"/>
      <c r="AQ77" s="1205"/>
      <c r="AR77" s="1205"/>
      <c r="AS77" s="1205"/>
      <c r="AT77" s="1205"/>
      <c r="AU77" s="1205"/>
      <c r="AV77" s="1205"/>
      <c r="AW77" s="1205"/>
      <c r="AX77" s="1205"/>
      <c r="AY77" s="1205"/>
      <c r="AZ77" s="1205"/>
      <c r="BA77" s="1205"/>
      <c r="BB77" s="1204" t="s">
        <v>561</v>
      </c>
      <c r="BC77" s="1204"/>
      <c r="BD77" s="1204"/>
      <c r="BE77" s="1204"/>
      <c r="BF77" s="1204"/>
      <c r="BG77" s="1204"/>
      <c r="BH77" s="1204"/>
      <c r="BI77" s="1204"/>
      <c r="BJ77" s="1204"/>
      <c r="BK77" s="1204"/>
      <c r="BL77" s="1204"/>
      <c r="BM77" s="1204"/>
      <c r="BN77" s="1204"/>
      <c r="BO77" s="1204"/>
      <c r="BP77" s="1203">
        <v>49.1</v>
      </c>
      <c r="BQ77" s="1203"/>
      <c r="BR77" s="1203"/>
      <c r="BS77" s="1203"/>
      <c r="BT77" s="1203"/>
      <c r="BU77" s="1203"/>
      <c r="BV77" s="1203"/>
      <c r="BW77" s="1203"/>
      <c r="BX77" s="1203">
        <v>41.5</v>
      </c>
      <c r="BY77" s="1203"/>
      <c r="BZ77" s="1203"/>
      <c r="CA77" s="1203"/>
      <c r="CB77" s="1203"/>
      <c r="CC77" s="1203"/>
      <c r="CD77" s="1203"/>
      <c r="CE77" s="1203"/>
      <c r="CF77" s="1203">
        <v>25.2</v>
      </c>
      <c r="CG77" s="1203"/>
      <c r="CH77" s="1203"/>
      <c r="CI77" s="1203"/>
      <c r="CJ77" s="1203"/>
      <c r="CK77" s="1203"/>
      <c r="CL77" s="1203"/>
      <c r="CM77" s="1203"/>
      <c r="CN77" s="1203">
        <v>15.7</v>
      </c>
      <c r="CO77" s="1203"/>
      <c r="CP77" s="1203"/>
      <c r="CQ77" s="1203"/>
      <c r="CR77" s="1203"/>
      <c r="CS77" s="1203"/>
      <c r="CT77" s="1203"/>
      <c r="CU77" s="1203"/>
      <c r="CV77" s="1203">
        <v>10.199999999999999</v>
      </c>
      <c r="CW77" s="1203"/>
      <c r="CX77" s="1203"/>
      <c r="CY77" s="1203"/>
      <c r="CZ77" s="1203"/>
      <c r="DA77" s="1203"/>
      <c r="DB77" s="1203"/>
      <c r="DC77" s="1203"/>
    </row>
    <row r="78" spans="2:107" ht="13.2" x14ac:dyDescent="0.2">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2" x14ac:dyDescent="0.2">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560</v>
      </c>
      <c r="BC79" s="1204"/>
      <c r="BD79" s="1204"/>
      <c r="BE79" s="1204"/>
      <c r="BF79" s="1204"/>
      <c r="BG79" s="1204"/>
      <c r="BH79" s="1204"/>
      <c r="BI79" s="1204"/>
      <c r="BJ79" s="1204"/>
      <c r="BK79" s="1204"/>
      <c r="BL79" s="1204"/>
      <c r="BM79" s="1204"/>
      <c r="BN79" s="1204"/>
      <c r="BO79" s="1204"/>
      <c r="BP79" s="1203">
        <v>9.5</v>
      </c>
      <c r="BQ79" s="1203"/>
      <c r="BR79" s="1203"/>
      <c r="BS79" s="1203"/>
      <c r="BT79" s="1203"/>
      <c r="BU79" s="1203"/>
      <c r="BV79" s="1203"/>
      <c r="BW79" s="1203"/>
      <c r="BX79" s="1203">
        <v>9.1999999999999993</v>
      </c>
      <c r="BY79" s="1203"/>
      <c r="BZ79" s="1203"/>
      <c r="CA79" s="1203"/>
      <c r="CB79" s="1203"/>
      <c r="CC79" s="1203"/>
      <c r="CD79" s="1203"/>
      <c r="CE79" s="1203"/>
      <c r="CF79" s="1203">
        <v>8.9</v>
      </c>
      <c r="CG79" s="1203"/>
      <c r="CH79" s="1203"/>
      <c r="CI79" s="1203"/>
      <c r="CJ79" s="1203"/>
      <c r="CK79" s="1203"/>
      <c r="CL79" s="1203"/>
      <c r="CM79" s="1203"/>
      <c r="CN79" s="1203">
        <v>8.9</v>
      </c>
      <c r="CO79" s="1203"/>
      <c r="CP79" s="1203"/>
      <c r="CQ79" s="1203"/>
      <c r="CR79" s="1203"/>
      <c r="CS79" s="1203"/>
      <c r="CT79" s="1203"/>
      <c r="CU79" s="1203"/>
      <c r="CV79" s="1203">
        <v>9</v>
      </c>
      <c r="CW79" s="1203"/>
      <c r="CX79" s="1203"/>
      <c r="CY79" s="1203"/>
      <c r="CZ79" s="1203"/>
      <c r="DA79" s="1203"/>
      <c r="DB79" s="1203"/>
      <c r="DC79" s="1203"/>
    </row>
    <row r="80" spans="2:107" ht="13.2" x14ac:dyDescent="0.2">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2" x14ac:dyDescent="0.2">
      <c r="B81" s="259"/>
    </row>
    <row r="82" spans="2:109" ht="16.2" x14ac:dyDescent="0.2">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CimmhMRquK4rFQUssUvnZQAUoNygi31vY4YYRG5hqOiLUA4jNiMP9qTVGA8wJni8COR1VlGQInOR4WS6wz+Feg==" saltValue="Be8yiPd7QUbMWFAsIbFmh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CB13E-D975-4180-BCD1-999561375379}">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QQ4j/KhRWtBXY0mInlmhxA+KD4zj6p4UXs225VudbM233/fTCvZdHKY7wysG6SZd5Dhg9qhjzl5aU5asYJNIwQ==" saltValue="o9BpP15b8h7nQw6s0pyQV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F7F64-106B-4CAE-AFA7-4554A98DBE64}">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l6mzTdepeoJGddlS+fLnmEaY1taSDmHqNSraHKjyZPKgJYvBxuTh137KZtCVmUHbUCQzl3jYjcr8CFjTUFfLTg==" saltValue="xGLPoVo4z4izYwsUJDXH2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82541</v>
      </c>
      <c r="E3" s="154"/>
      <c r="F3" s="155">
        <v>94081</v>
      </c>
      <c r="G3" s="156"/>
      <c r="H3" s="157"/>
    </row>
    <row r="4" spans="1:8" x14ac:dyDescent="0.2">
      <c r="A4" s="158"/>
      <c r="B4" s="159"/>
      <c r="C4" s="160"/>
      <c r="D4" s="161">
        <v>42073</v>
      </c>
      <c r="E4" s="162"/>
      <c r="F4" s="163">
        <v>48949</v>
      </c>
      <c r="G4" s="164"/>
      <c r="H4" s="165"/>
    </row>
    <row r="5" spans="1:8" x14ac:dyDescent="0.2">
      <c r="A5" s="146" t="s">
        <v>522</v>
      </c>
      <c r="B5" s="151"/>
      <c r="C5" s="152"/>
      <c r="D5" s="153">
        <v>109182</v>
      </c>
      <c r="E5" s="154"/>
      <c r="F5" s="155">
        <v>92632</v>
      </c>
      <c r="G5" s="156"/>
      <c r="H5" s="157"/>
    </row>
    <row r="6" spans="1:8" x14ac:dyDescent="0.2">
      <c r="A6" s="158"/>
      <c r="B6" s="159"/>
      <c r="C6" s="160"/>
      <c r="D6" s="161">
        <v>38447</v>
      </c>
      <c r="E6" s="162"/>
      <c r="F6" s="163">
        <v>47978</v>
      </c>
      <c r="G6" s="164"/>
      <c r="H6" s="165"/>
    </row>
    <row r="7" spans="1:8" x14ac:dyDescent="0.2">
      <c r="A7" s="146" t="s">
        <v>523</v>
      </c>
      <c r="B7" s="151"/>
      <c r="C7" s="152"/>
      <c r="D7" s="153">
        <v>80390</v>
      </c>
      <c r="E7" s="154"/>
      <c r="F7" s="155">
        <v>96469</v>
      </c>
      <c r="G7" s="156"/>
      <c r="H7" s="157"/>
    </row>
    <row r="8" spans="1:8" x14ac:dyDescent="0.2">
      <c r="A8" s="158"/>
      <c r="B8" s="159"/>
      <c r="C8" s="160"/>
      <c r="D8" s="161">
        <v>37956</v>
      </c>
      <c r="E8" s="162"/>
      <c r="F8" s="163">
        <v>49775</v>
      </c>
      <c r="G8" s="164"/>
      <c r="H8" s="165"/>
    </row>
    <row r="9" spans="1:8" x14ac:dyDescent="0.2">
      <c r="A9" s="146" t="s">
        <v>524</v>
      </c>
      <c r="B9" s="151"/>
      <c r="C9" s="152"/>
      <c r="D9" s="153">
        <v>101917</v>
      </c>
      <c r="E9" s="154"/>
      <c r="F9" s="155">
        <v>85743</v>
      </c>
      <c r="G9" s="156"/>
      <c r="H9" s="157"/>
    </row>
    <row r="10" spans="1:8" x14ac:dyDescent="0.2">
      <c r="A10" s="158"/>
      <c r="B10" s="159"/>
      <c r="C10" s="160"/>
      <c r="D10" s="161">
        <v>41543</v>
      </c>
      <c r="E10" s="162"/>
      <c r="F10" s="163">
        <v>45231</v>
      </c>
      <c r="G10" s="164"/>
      <c r="H10" s="165"/>
    </row>
    <row r="11" spans="1:8" x14ac:dyDescent="0.2">
      <c r="A11" s="146" t="s">
        <v>525</v>
      </c>
      <c r="B11" s="151"/>
      <c r="C11" s="152"/>
      <c r="D11" s="153">
        <v>62487</v>
      </c>
      <c r="E11" s="154"/>
      <c r="F11" s="155">
        <v>92509</v>
      </c>
      <c r="G11" s="156"/>
      <c r="H11" s="157"/>
    </row>
    <row r="12" spans="1:8" x14ac:dyDescent="0.2">
      <c r="A12" s="158"/>
      <c r="B12" s="159"/>
      <c r="C12" s="166"/>
      <c r="D12" s="161">
        <v>34929</v>
      </c>
      <c r="E12" s="162"/>
      <c r="F12" s="163">
        <v>52274</v>
      </c>
      <c r="G12" s="164"/>
      <c r="H12" s="165"/>
    </row>
    <row r="13" spans="1:8" x14ac:dyDescent="0.2">
      <c r="A13" s="146"/>
      <c r="B13" s="151"/>
      <c r="C13" s="152"/>
      <c r="D13" s="153">
        <v>87303</v>
      </c>
      <c r="E13" s="154"/>
      <c r="F13" s="155">
        <v>92287</v>
      </c>
      <c r="G13" s="167"/>
      <c r="H13" s="157"/>
    </row>
    <row r="14" spans="1:8" x14ac:dyDescent="0.2">
      <c r="A14" s="158"/>
      <c r="B14" s="159"/>
      <c r="C14" s="160"/>
      <c r="D14" s="161">
        <v>38990</v>
      </c>
      <c r="E14" s="162"/>
      <c r="F14" s="163">
        <v>48841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v>
      </c>
      <c r="C19" s="168">
        <f>ROUND(VALUE(SUBSTITUTE(実質収支比率等に係る経年分析!G$48,"▲","-")),2)</f>
        <v>8.15</v>
      </c>
      <c r="D19" s="168">
        <f>ROUND(VALUE(SUBSTITUTE(実質収支比率等に係る経年分析!H$48,"▲","-")),2)</f>
        <v>10.119999999999999</v>
      </c>
      <c r="E19" s="168">
        <f>ROUND(VALUE(SUBSTITUTE(実質収支比率等に係る経年分析!I$48,"▲","-")),2)</f>
        <v>9.94</v>
      </c>
      <c r="F19" s="168">
        <f>ROUND(VALUE(SUBSTITUTE(実質収支比率等に係る経年分析!J$48,"▲","-")),2)</f>
        <v>3.83</v>
      </c>
    </row>
    <row r="20" spans="1:11" x14ac:dyDescent="0.2">
      <c r="A20" s="168" t="s">
        <v>53</v>
      </c>
      <c r="B20" s="168">
        <f>ROUND(VALUE(SUBSTITUTE(実質収支比率等に係る経年分析!F$47,"▲","-")),2)</f>
        <v>52.38</v>
      </c>
      <c r="C20" s="168">
        <f>ROUND(VALUE(SUBSTITUTE(実質収支比率等に係る経年分析!G$47,"▲","-")),2)</f>
        <v>44.98</v>
      </c>
      <c r="D20" s="168">
        <f>ROUND(VALUE(SUBSTITUTE(実質収支比率等に係る経年分析!H$47,"▲","-")),2)</f>
        <v>46.7</v>
      </c>
      <c r="E20" s="168">
        <f>ROUND(VALUE(SUBSTITUTE(実質収支比率等に係る経年分析!I$47,"▲","-")),2)</f>
        <v>53.33</v>
      </c>
      <c r="F20" s="168">
        <f>ROUND(VALUE(SUBSTITUTE(実質収支比率等に係る経年分析!J$47,"▲","-")),2)</f>
        <v>50.74</v>
      </c>
    </row>
    <row r="21" spans="1:11" x14ac:dyDescent="0.2">
      <c r="A21" s="168" t="s">
        <v>54</v>
      </c>
      <c r="B21" s="168">
        <f>IF(ISNUMBER(VALUE(SUBSTITUTE(実質収支比率等に係る経年分析!F$49,"▲","-"))),ROUND(VALUE(SUBSTITUTE(実質収支比率等に係る経年分析!F$49,"▲","-")),2),NA())</f>
        <v>0.04</v>
      </c>
      <c r="C21" s="168">
        <f>IF(ISNUMBER(VALUE(SUBSTITUTE(実質収支比率等に係る経年分析!G$49,"▲","-"))),ROUND(VALUE(SUBSTITUTE(実質収支比率等に係る経年分析!G$49,"▲","-")),2),NA())</f>
        <v>-4.05</v>
      </c>
      <c r="D21" s="168">
        <f>IF(ISNUMBER(VALUE(SUBSTITUTE(実質収支比率等に係る経年分析!H$49,"▲","-"))),ROUND(VALUE(SUBSTITUTE(実質収支比率等に係る経年分析!H$49,"▲","-")),2),NA())</f>
        <v>6.24</v>
      </c>
      <c r="E21" s="168">
        <f>IF(ISNUMBER(VALUE(SUBSTITUTE(実質収支比率等に係る経年分析!I$49,"▲","-"))),ROUND(VALUE(SUBSTITUTE(実質収支比率等に係る経年分析!I$49,"▲","-")),2),NA())</f>
        <v>4.7300000000000004</v>
      </c>
      <c r="F21" s="168">
        <f>IF(ISNUMBER(VALUE(SUBSTITUTE(実質収支比率等に係る経年分析!J$49,"▲","-"))),ROUND(VALUE(SUBSTITUTE(実質収支比率等に係る経年分析!J$49,"▲","-")),2),NA())</f>
        <v>-8.61</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産業団地整備事業特別会計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介護保険特別会計（介護サービス事業勘定）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0.49</v>
      </c>
    </row>
    <row r="33" spans="1:16" x14ac:dyDescent="0.2">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8.14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10.119999999999999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9.94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3.83</v>
      </c>
    </row>
    <row r="34" spans="1:16" x14ac:dyDescent="0.2">
      <c r="A34" s="169" t="str">
        <f>IF(連結実質赤字比率に係る赤字・黒字の構成分析!C$36="",NA(),連結実質赤字比率に係る赤字・黒字の構成分析!C$36)</f>
        <v>介護保険特別会計（保険事業勘定）</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1.27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1.64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2.92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4.34</v>
      </c>
    </row>
    <row r="35" spans="1:16" x14ac:dyDescent="0.2">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4.63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4.99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6.12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7.61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4.42</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8.26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8.7200000000000006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9.58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10.25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10.33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594</v>
      </c>
      <c r="E42" s="170"/>
      <c r="F42" s="170"/>
      <c r="G42" s="170">
        <f>'実質公債費比率（分子）の構造'!L$52</f>
        <v>636</v>
      </c>
      <c r="H42" s="170"/>
      <c r="I42" s="170"/>
      <c r="J42" s="170">
        <f>'実質公債費比率（分子）の構造'!M$52</f>
        <v>660</v>
      </c>
      <c r="K42" s="170"/>
      <c r="L42" s="170"/>
      <c r="M42" s="170">
        <f>'実質公債費比率（分子）の構造'!N$52</f>
        <v>722</v>
      </c>
      <c r="N42" s="170"/>
      <c r="O42" s="170"/>
      <c r="P42" s="170">
        <f>'実質公債費比率（分子）の構造'!O$52</f>
        <v>727</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1</v>
      </c>
      <c r="O44" s="170"/>
      <c r="P44" s="170"/>
    </row>
    <row r="45" spans="1:16" x14ac:dyDescent="0.2">
      <c r="A45" s="170" t="s">
        <v>63</v>
      </c>
      <c r="B45" s="170">
        <f>'実質公債費比率（分子）の構造'!K$49</f>
        <v>20</v>
      </c>
      <c r="C45" s="170"/>
      <c r="D45" s="170"/>
      <c r="E45" s="170">
        <f>'実質公債費比率（分子）の構造'!L$49</f>
        <v>20</v>
      </c>
      <c r="F45" s="170"/>
      <c r="G45" s="170"/>
      <c r="H45" s="170">
        <f>'実質公債費比率（分子）の構造'!M$49</f>
        <v>18</v>
      </c>
      <c r="I45" s="170"/>
      <c r="J45" s="170"/>
      <c r="K45" s="170">
        <f>'実質公債費比率（分子）の構造'!N$49</f>
        <v>18</v>
      </c>
      <c r="L45" s="170"/>
      <c r="M45" s="170"/>
      <c r="N45" s="170">
        <f>'実質公債費比率（分子）の構造'!O$49</f>
        <v>7</v>
      </c>
      <c r="O45" s="170"/>
      <c r="P45" s="170"/>
    </row>
    <row r="46" spans="1:16" x14ac:dyDescent="0.2">
      <c r="A46" s="170" t="s">
        <v>64</v>
      </c>
      <c r="B46" s="170">
        <f>'実質公債費比率（分子）の構造'!K$48</f>
        <v>13</v>
      </c>
      <c r="C46" s="170"/>
      <c r="D46" s="170"/>
      <c r="E46" s="170">
        <f>'実質公債費比率（分子）の構造'!L$48</f>
        <v>34</v>
      </c>
      <c r="F46" s="170"/>
      <c r="G46" s="170"/>
      <c r="H46" s="170">
        <f>'実質公債費比率（分子）の構造'!M$48</f>
        <v>46</v>
      </c>
      <c r="I46" s="170"/>
      <c r="J46" s="170"/>
      <c r="K46" s="170">
        <f>'実質公債費比率（分子）の構造'!N$48</f>
        <v>50</v>
      </c>
      <c r="L46" s="170"/>
      <c r="M46" s="170"/>
      <c r="N46" s="170">
        <f>'実質公債費比率（分子）の構造'!O$48</f>
        <v>37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707</v>
      </c>
      <c r="C49" s="170"/>
      <c r="D49" s="170"/>
      <c r="E49" s="170">
        <f>'実質公債費比率（分子）の構造'!L$45</f>
        <v>771</v>
      </c>
      <c r="F49" s="170"/>
      <c r="G49" s="170"/>
      <c r="H49" s="170">
        <f>'実質公債費比率（分子）の構造'!M$45</f>
        <v>820</v>
      </c>
      <c r="I49" s="170"/>
      <c r="J49" s="170"/>
      <c r="K49" s="170">
        <f>'実質公債費比率（分子）の構造'!N$45</f>
        <v>935</v>
      </c>
      <c r="L49" s="170"/>
      <c r="M49" s="170"/>
      <c r="N49" s="170">
        <f>'実質公債費比率（分子）の構造'!O$45</f>
        <v>949</v>
      </c>
      <c r="O49" s="170"/>
      <c r="P49" s="170"/>
    </row>
    <row r="50" spans="1:16" x14ac:dyDescent="0.2">
      <c r="A50" s="170" t="s">
        <v>67</v>
      </c>
      <c r="B50" s="170" t="e">
        <f>NA()</f>
        <v>#N/A</v>
      </c>
      <c r="C50" s="170">
        <f>IF(ISNUMBER('実質公債費比率（分子）の構造'!K$53),'実質公債費比率（分子）の構造'!K$53,NA())</f>
        <v>146</v>
      </c>
      <c r="D50" s="170" t="e">
        <f>NA()</f>
        <v>#N/A</v>
      </c>
      <c r="E50" s="170" t="e">
        <f>NA()</f>
        <v>#N/A</v>
      </c>
      <c r="F50" s="170">
        <f>IF(ISNUMBER('実質公債費比率（分子）の構造'!L$53),'実質公債費比率（分子）の構造'!L$53,NA())</f>
        <v>189</v>
      </c>
      <c r="G50" s="170" t="e">
        <f>NA()</f>
        <v>#N/A</v>
      </c>
      <c r="H50" s="170" t="e">
        <f>NA()</f>
        <v>#N/A</v>
      </c>
      <c r="I50" s="170">
        <f>IF(ISNUMBER('実質公債費比率（分子）の構造'!M$53),'実質公債費比率（分子）の構造'!M$53,NA())</f>
        <v>224</v>
      </c>
      <c r="J50" s="170" t="e">
        <f>NA()</f>
        <v>#N/A</v>
      </c>
      <c r="K50" s="170" t="e">
        <f>NA()</f>
        <v>#N/A</v>
      </c>
      <c r="L50" s="170">
        <f>IF(ISNUMBER('実質公債費比率（分子）の構造'!N$53),'実質公債費比率（分子）の構造'!N$53,NA())</f>
        <v>281</v>
      </c>
      <c r="M50" s="170" t="e">
        <f>NA()</f>
        <v>#N/A</v>
      </c>
      <c r="N50" s="170" t="e">
        <f>NA()</f>
        <v>#N/A</v>
      </c>
      <c r="O50" s="170">
        <f>IF(ISNUMBER('実質公債費比率（分子）の構造'!O$53),'実質公債費比率（分子）の構造'!O$53,NA())</f>
        <v>267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7340</v>
      </c>
      <c r="E56" s="169"/>
      <c r="F56" s="169"/>
      <c r="G56" s="169">
        <f>'将来負担比率（分子）の構造'!J$52</f>
        <v>7323</v>
      </c>
      <c r="H56" s="169"/>
      <c r="I56" s="169"/>
      <c r="J56" s="169">
        <f>'将来負担比率（分子）の構造'!K$52</f>
        <v>7272</v>
      </c>
      <c r="K56" s="169"/>
      <c r="L56" s="169"/>
      <c r="M56" s="169">
        <f>'将来負担比率（分子）の構造'!L$52</f>
        <v>7085</v>
      </c>
      <c r="N56" s="169"/>
      <c r="O56" s="169"/>
      <c r="P56" s="169">
        <f>'将来負担比率（分子）の構造'!M$52</f>
        <v>6716</v>
      </c>
    </row>
    <row r="57" spans="1:16" x14ac:dyDescent="0.2">
      <c r="A57" s="169" t="s">
        <v>42</v>
      </c>
      <c r="B57" s="169"/>
      <c r="C57" s="169"/>
      <c r="D57" s="169">
        <f>'将来負担比率（分子）の構造'!I$51</f>
        <v>0</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7801</v>
      </c>
      <c r="E58" s="169"/>
      <c r="F58" s="169"/>
      <c r="G58" s="169">
        <f>'将来負担比率（分子）の構造'!J$50</f>
        <v>6808</v>
      </c>
      <c r="H58" s="169"/>
      <c r="I58" s="169"/>
      <c r="J58" s="169">
        <f>'将来負担比率（分子）の構造'!K$50</f>
        <v>7284</v>
      </c>
      <c r="K58" s="169"/>
      <c r="L58" s="169"/>
      <c r="M58" s="169">
        <f>'将来負担比率（分子）の構造'!L$50</f>
        <v>7581</v>
      </c>
      <c r="N58" s="169"/>
      <c r="O58" s="169"/>
      <c r="P58" s="169">
        <f>'将来負担比率（分子）の構造'!M$50</f>
        <v>7557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2187</v>
      </c>
      <c r="C62" s="169"/>
      <c r="D62" s="169"/>
      <c r="E62" s="169">
        <f>'将来負担比率（分子）の構造'!J$45</f>
        <v>2217</v>
      </c>
      <c r="F62" s="169"/>
      <c r="G62" s="169"/>
      <c r="H62" s="169">
        <f>'将来負担比率（分子）の構造'!K$45</f>
        <v>2149</v>
      </c>
      <c r="I62" s="169"/>
      <c r="J62" s="169"/>
      <c r="K62" s="169">
        <f>'将来負担比率（分子）の構造'!L$45</f>
        <v>2176</v>
      </c>
      <c r="L62" s="169"/>
      <c r="M62" s="169"/>
      <c r="N62" s="169">
        <f>'将来負担比率（分子）の構造'!M$45</f>
        <v>2240</v>
      </c>
      <c r="O62" s="169"/>
      <c r="P62" s="169"/>
    </row>
    <row r="63" spans="1:16" x14ac:dyDescent="0.2">
      <c r="A63" s="169" t="s">
        <v>34</v>
      </c>
      <c r="B63" s="169">
        <f>'将来負担比率（分子）の構造'!I$44</f>
        <v>63</v>
      </c>
      <c r="C63" s="169"/>
      <c r="D63" s="169"/>
      <c r="E63" s="169">
        <f>'将来負担比率（分子）の構造'!J$44</f>
        <v>43</v>
      </c>
      <c r="F63" s="169"/>
      <c r="G63" s="169"/>
      <c r="H63" s="169">
        <f>'将来負担比率（分子）の構造'!K$44</f>
        <v>25</v>
      </c>
      <c r="I63" s="169"/>
      <c r="J63" s="169"/>
      <c r="K63" s="169">
        <f>'将来負担比率（分子）の構造'!L$44</f>
        <v>7</v>
      </c>
      <c r="L63" s="169"/>
      <c r="M63" s="169"/>
      <c r="N63" s="169" t="str">
        <f>'将来負担比率（分子）の構造'!M$44</f>
        <v>-</v>
      </c>
      <c r="O63" s="169"/>
      <c r="P63" s="169"/>
    </row>
    <row r="64" spans="1:16" x14ac:dyDescent="0.2">
      <c r="A64" s="169" t="s">
        <v>33</v>
      </c>
      <c r="B64" s="169">
        <f>'将来負担比率（分子）の構造'!I$43</f>
        <v>1173</v>
      </c>
      <c r="C64" s="169"/>
      <c r="D64" s="169"/>
      <c r="E64" s="169">
        <f>'将来負担比率（分子）の構造'!J$43</f>
        <v>1684</v>
      </c>
      <c r="F64" s="169"/>
      <c r="G64" s="169"/>
      <c r="H64" s="169">
        <f>'将来負担比率（分子）の構造'!K$43</f>
        <v>1686</v>
      </c>
      <c r="I64" s="169"/>
      <c r="J64" s="169"/>
      <c r="K64" s="169">
        <f>'将来負担比率（分子）の構造'!L$43</f>
        <v>1259</v>
      </c>
      <c r="L64" s="169"/>
      <c r="M64" s="169"/>
      <c r="N64" s="169">
        <f>'将来負担比率（分子）の構造'!M$43</f>
        <v>1178</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8998</v>
      </c>
      <c r="C66" s="169"/>
      <c r="D66" s="169"/>
      <c r="E66" s="169">
        <f>'将来負担比率（分子）の構造'!J$41</f>
        <v>9075</v>
      </c>
      <c r="F66" s="169"/>
      <c r="G66" s="169"/>
      <c r="H66" s="169">
        <f>'将来負担比率（分子）の構造'!K$41</f>
        <v>9078</v>
      </c>
      <c r="I66" s="169"/>
      <c r="J66" s="169"/>
      <c r="K66" s="169">
        <f>'将来負担比率（分子）の構造'!L$41</f>
        <v>8857</v>
      </c>
      <c r="L66" s="169"/>
      <c r="M66" s="169"/>
      <c r="N66" s="169">
        <f>'将来負担比率（分子）の構造'!M$41</f>
        <v>8417</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3212</v>
      </c>
      <c r="C72" s="173">
        <f>基金残高に係る経年分析!G55</f>
        <v>3560</v>
      </c>
      <c r="D72" s="173">
        <f>基金残高に係る経年分析!H55</f>
        <v>3392</v>
      </c>
    </row>
    <row r="73" spans="1:16" x14ac:dyDescent="0.2">
      <c r="A73" s="172" t="s">
        <v>74</v>
      </c>
      <c r="B73" s="173">
        <f>基金残高に係る経年分析!F56</f>
        <v>97</v>
      </c>
      <c r="C73" s="173">
        <f>基金残高に係る経年分析!G56</f>
        <v>97</v>
      </c>
      <c r="D73" s="173">
        <f>基金残高に係る経年分析!H56</f>
        <v>121</v>
      </c>
    </row>
    <row r="74" spans="1:16" x14ac:dyDescent="0.2">
      <c r="A74" s="172" t="s">
        <v>75</v>
      </c>
      <c r="B74" s="173">
        <f>基金残高に係る経年分析!F57</f>
        <v>3569</v>
      </c>
      <c r="C74" s="173">
        <f>基金残高に係る経年分析!G57</f>
        <v>3494</v>
      </c>
      <c r="D74" s="173">
        <f>基金残高に係る経年分析!H57</f>
        <v>3660</v>
      </c>
    </row>
  </sheetData>
  <sheetProtection algorithmName="SHA-512" hashValue="c4v8TWmYVjXZopq4rGzMze5JxcWDbepH4fRPuCXcd28FCApOoCjIOKHhk/8PDxnLmaM1b4lvpR0JHdgnux+ycA==" saltValue="7hyTf89IkgS+vVt9RB0a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2056576</v>
      </c>
      <c r="S5" s="600"/>
      <c r="T5" s="600"/>
      <c r="U5" s="600"/>
      <c r="V5" s="600"/>
      <c r="W5" s="600"/>
      <c r="X5" s="600"/>
      <c r="Y5" s="601"/>
      <c r="Z5" s="602">
        <v>14.4</v>
      </c>
      <c r="AA5" s="602"/>
      <c r="AB5" s="602"/>
      <c r="AC5" s="602"/>
      <c r="AD5" s="603">
        <v>2056576</v>
      </c>
      <c r="AE5" s="603"/>
      <c r="AF5" s="603"/>
      <c r="AG5" s="603"/>
      <c r="AH5" s="603"/>
      <c r="AI5" s="603"/>
      <c r="AJ5" s="603"/>
      <c r="AK5" s="603"/>
      <c r="AL5" s="604">
        <v>30.7</v>
      </c>
      <c r="AM5" s="605"/>
      <c r="AN5" s="605"/>
      <c r="AO5" s="606"/>
      <c r="AP5" s="596" t="s">
        <v>217</v>
      </c>
      <c r="AQ5" s="597"/>
      <c r="AR5" s="597"/>
      <c r="AS5" s="597"/>
      <c r="AT5" s="597"/>
      <c r="AU5" s="597"/>
      <c r="AV5" s="597"/>
      <c r="AW5" s="597"/>
      <c r="AX5" s="597"/>
      <c r="AY5" s="597"/>
      <c r="AZ5" s="597"/>
      <c r="BA5" s="597"/>
      <c r="BB5" s="597"/>
      <c r="BC5" s="597"/>
      <c r="BD5" s="597"/>
      <c r="BE5" s="597"/>
      <c r="BF5" s="598"/>
      <c r="BG5" s="610">
        <v>2051660</v>
      </c>
      <c r="BH5" s="611"/>
      <c r="BI5" s="611"/>
      <c r="BJ5" s="611"/>
      <c r="BK5" s="611"/>
      <c r="BL5" s="611"/>
      <c r="BM5" s="611"/>
      <c r="BN5" s="612"/>
      <c r="BO5" s="613">
        <v>99.8</v>
      </c>
      <c r="BP5" s="613"/>
      <c r="BQ5" s="613"/>
      <c r="BR5" s="613"/>
      <c r="BS5" s="614">
        <v>11898</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186215</v>
      </c>
      <c r="S6" s="611"/>
      <c r="T6" s="611"/>
      <c r="U6" s="611"/>
      <c r="V6" s="611"/>
      <c r="W6" s="611"/>
      <c r="X6" s="611"/>
      <c r="Y6" s="612"/>
      <c r="Z6" s="613">
        <v>1.3</v>
      </c>
      <c r="AA6" s="613"/>
      <c r="AB6" s="613"/>
      <c r="AC6" s="613"/>
      <c r="AD6" s="614">
        <v>186215</v>
      </c>
      <c r="AE6" s="614"/>
      <c r="AF6" s="614"/>
      <c r="AG6" s="614"/>
      <c r="AH6" s="614"/>
      <c r="AI6" s="614"/>
      <c r="AJ6" s="614"/>
      <c r="AK6" s="614"/>
      <c r="AL6" s="615">
        <v>2.8</v>
      </c>
      <c r="AM6" s="616"/>
      <c r="AN6" s="616"/>
      <c r="AO6" s="617"/>
      <c r="AP6" s="607" t="s">
        <v>222</v>
      </c>
      <c r="AQ6" s="608"/>
      <c r="AR6" s="608"/>
      <c r="AS6" s="608"/>
      <c r="AT6" s="608"/>
      <c r="AU6" s="608"/>
      <c r="AV6" s="608"/>
      <c r="AW6" s="608"/>
      <c r="AX6" s="608"/>
      <c r="AY6" s="608"/>
      <c r="AZ6" s="608"/>
      <c r="BA6" s="608"/>
      <c r="BB6" s="608"/>
      <c r="BC6" s="608"/>
      <c r="BD6" s="608"/>
      <c r="BE6" s="608"/>
      <c r="BF6" s="609"/>
      <c r="BG6" s="610">
        <v>2051660</v>
      </c>
      <c r="BH6" s="611"/>
      <c r="BI6" s="611"/>
      <c r="BJ6" s="611"/>
      <c r="BK6" s="611"/>
      <c r="BL6" s="611"/>
      <c r="BM6" s="611"/>
      <c r="BN6" s="612"/>
      <c r="BO6" s="613">
        <v>99.8</v>
      </c>
      <c r="BP6" s="613"/>
      <c r="BQ6" s="613"/>
      <c r="BR6" s="613"/>
      <c r="BS6" s="614">
        <v>11898</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125763</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125763</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261</v>
      </c>
      <c r="S7" s="611"/>
      <c r="T7" s="611"/>
      <c r="U7" s="611"/>
      <c r="V7" s="611"/>
      <c r="W7" s="611"/>
      <c r="X7" s="611"/>
      <c r="Y7" s="612"/>
      <c r="Z7" s="613">
        <v>0</v>
      </c>
      <c r="AA7" s="613"/>
      <c r="AB7" s="613"/>
      <c r="AC7" s="613"/>
      <c r="AD7" s="614">
        <v>261</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652311</v>
      </c>
      <c r="BH7" s="611"/>
      <c r="BI7" s="611"/>
      <c r="BJ7" s="611"/>
      <c r="BK7" s="611"/>
      <c r="BL7" s="611"/>
      <c r="BM7" s="611"/>
      <c r="BN7" s="612"/>
      <c r="BO7" s="613">
        <v>31.7</v>
      </c>
      <c r="BP7" s="613"/>
      <c r="BQ7" s="613"/>
      <c r="BR7" s="613"/>
      <c r="BS7" s="614">
        <v>11898</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2976614</v>
      </c>
      <c r="CS7" s="611"/>
      <c r="CT7" s="611"/>
      <c r="CU7" s="611"/>
      <c r="CV7" s="611"/>
      <c r="CW7" s="611"/>
      <c r="CX7" s="611"/>
      <c r="CY7" s="612"/>
      <c r="CZ7" s="613">
        <v>21.3</v>
      </c>
      <c r="DA7" s="613"/>
      <c r="DB7" s="613"/>
      <c r="DC7" s="613"/>
      <c r="DD7" s="619">
        <v>21435</v>
      </c>
      <c r="DE7" s="611"/>
      <c r="DF7" s="611"/>
      <c r="DG7" s="611"/>
      <c r="DH7" s="611"/>
      <c r="DI7" s="611"/>
      <c r="DJ7" s="611"/>
      <c r="DK7" s="611"/>
      <c r="DL7" s="611"/>
      <c r="DM7" s="611"/>
      <c r="DN7" s="611"/>
      <c r="DO7" s="611"/>
      <c r="DP7" s="612"/>
      <c r="DQ7" s="619">
        <v>2638526</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5651</v>
      </c>
      <c r="S8" s="611"/>
      <c r="T8" s="611"/>
      <c r="U8" s="611"/>
      <c r="V8" s="611"/>
      <c r="W8" s="611"/>
      <c r="X8" s="611"/>
      <c r="Y8" s="612"/>
      <c r="Z8" s="613">
        <v>0</v>
      </c>
      <c r="AA8" s="613"/>
      <c r="AB8" s="613"/>
      <c r="AC8" s="613"/>
      <c r="AD8" s="614">
        <v>5651</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24389</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4458344</v>
      </c>
      <c r="CS8" s="611"/>
      <c r="CT8" s="611"/>
      <c r="CU8" s="611"/>
      <c r="CV8" s="611"/>
      <c r="CW8" s="611"/>
      <c r="CX8" s="611"/>
      <c r="CY8" s="612"/>
      <c r="CZ8" s="613">
        <v>32</v>
      </c>
      <c r="DA8" s="613"/>
      <c r="DB8" s="613"/>
      <c r="DC8" s="613"/>
      <c r="DD8" s="619" t="s">
        <v>122</v>
      </c>
      <c r="DE8" s="611"/>
      <c r="DF8" s="611"/>
      <c r="DG8" s="611"/>
      <c r="DH8" s="611"/>
      <c r="DI8" s="611"/>
      <c r="DJ8" s="611"/>
      <c r="DK8" s="611"/>
      <c r="DL8" s="611"/>
      <c r="DM8" s="611"/>
      <c r="DN8" s="611"/>
      <c r="DO8" s="611"/>
      <c r="DP8" s="612"/>
      <c r="DQ8" s="619">
        <v>2301844</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6182</v>
      </c>
      <c r="S9" s="611"/>
      <c r="T9" s="611"/>
      <c r="U9" s="611"/>
      <c r="V9" s="611"/>
      <c r="W9" s="611"/>
      <c r="X9" s="611"/>
      <c r="Y9" s="612"/>
      <c r="Z9" s="613">
        <v>0</v>
      </c>
      <c r="AA9" s="613"/>
      <c r="AB9" s="613"/>
      <c r="AC9" s="613"/>
      <c r="AD9" s="614">
        <v>6182</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541594</v>
      </c>
      <c r="BH9" s="611"/>
      <c r="BI9" s="611"/>
      <c r="BJ9" s="611"/>
      <c r="BK9" s="611"/>
      <c r="BL9" s="611"/>
      <c r="BM9" s="611"/>
      <c r="BN9" s="612"/>
      <c r="BO9" s="613">
        <v>26.3</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1132265</v>
      </c>
      <c r="CS9" s="611"/>
      <c r="CT9" s="611"/>
      <c r="CU9" s="611"/>
      <c r="CV9" s="611"/>
      <c r="CW9" s="611"/>
      <c r="CX9" s="611"/>
      <c r="CY9" s="612"/>
      <c r="CZ9" s="613">
        <v>8.1</v>
      </c>
      <c r="DA9" s="613"/>
      <c r="DB9" s="613"/>
      <c r="DC9" s="613"/>
      <c r="DD9" s="619">
        <v>15507</v>
      </c>
      <c r="DE9" s="611"/>
      <c r="DF9" s="611"/>
      <c r="DG9" s="611"/>
      <c r="DH9" s="611"/>
      <c r="DI9" s="611"/>
      <c r="DJ9" s="611"/>
      <c r="DK9" s="611"/>
      <c r="DL9" s="611"/>
      <c r="DM9" s="611"/>
      <c r="DN9" s="611"/>
      <c r="DO9" s="611"/>
      <c r="DP9" s="612"/>
      <c r="DQ9" s="619">
        <v>904236</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44819</v>
      </c>
      <c r="BH10" s="611"/>
      <c r="BI10" s="611"/>
      <c r="BJ10" s="611"/>
      <c r="BK10" s="611"/>
      <c r="BL10" s="611"/>
      <c r="BM10" s="611"/>
      <c r="BN10" s="612"/>
      <c r="BO10" s="613">
        <v>2.2000000000000002</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13839</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13839</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449474</v>
      </c>
      <c r="S11" s="611"/>
      <c r="T11" s="611"/>
      <c r="U11" s="611"/>
      <c r="V11" s="611"/>
      <c r="W11" s="611"/>
      <c r="X11" s="611"/>
      <c r="Y11" s="612"/>
      <c r="Z11" s="615">
        <v>3.1</v>
      </c>
      <c r="AA11" s="616"/>
      <c r="AB11" s="616"/>
      <c r="AC11" s="622"/>
      <c r="AD11" s="619">
        <v>449474</v>
      </c>
      <c r="AE11" s="611"/>
      <c r="AF11" s="611"/>
      <c r="AG11" s="611"/>
      <c r="AH11" s="611"/>
      <c r="AI11" s="611"/>
      <c r="AJ11" s="611"/>
      <c r="AK11" s="612"/>
      <c r="AL11" s="615">
        <v>6.7</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41509</v>
      </c>
      <c r="BH11" s="611"/>
      <c r="BI11" s="611"/>
      <c r="BJ11" s="611"/>
      <c r="BK11" s="611"/>
      <c r="BL11" s="611"/>
      <c r="BM11" s="611"/>
      <c r="BN11" s="612"/>
      <c r="BO11" s="613">
        <v>2</v>
      </c>
      <c r="BP11" s="613"/>
      <c r="BQ11" s="613"/>
      <c r="BR11" s="613"/>
      <c r="BS11" s="614">
        <v>11898</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1152480</v>
      </c>
      <c r="CS11" s="611"/>
      <c r="CT11" s="611"/>
      <c r="CU11" s="611"/>
      <c r="CV11" s="611"/>
      <c r="CW11" s="611"/>
      <c r="CX11" s="611"/>
      <c r="CY11" s="612"/>
      <c r="CZ11" s="613">
        <v>8.3000000000000007</v>
      </c>
      <c r="DA11" s="613"/>
      <c r="DB11" s="613"/>
      <c r="DC11" s="613"/>
      <c r="DD11" s="619">
        <v>355704</v>
      </c>
      <c r="DE11" s="611"/>
      <c r="DF11" s="611"/>
      <c r="DG11" s="611"/>
      <c r="DH11" s="611"/>
      <c r="DI11" s="611"/>
      <c r="DJ11" s="611"/>
      <c r="DK11" s="611"/>
      <c r="DL11" s="611"/>
      <c r="DM11" s="611"/>
      <c r="DN11" s="611"/>
      <c r="DO11" s="611"/>
      <c r="DP11" s="612"/>
      <c r="DQ11" s="619">
        <v>632738</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1167784</v>
      </c>
      <c r="BH12" s="611"/>
      <c r="BI12" s="611"/>
      <c r="BJ12" s="611"/>
      <c r="BK12" s="611"/>
      <c r="BL12" s="611"/>
      <c r="BM12" s="611"/>
      <c r="BN12" s="612"/>
      <c r="BO12" s="613">
        <v>56.8</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517884</v>
      </c>
      <c r="CS12" s="611"/>
      <c r="CT12" s="611"/>
      <c r="CU12" s="611"/>
      <c r="CV12" s="611"/>
      <c r="CW12" s="611"/>
      <c r="CX12" s="611"/>
      <c r="CY12" s="612"/>
      <c r="CZ12" s="613">
        <v>3.7</v>
      </c>
      <c r="DA12" s="613"/>
      <c r="DB12" s="613"/>
      <c r="DC12" s="613"/>
      <c r="DD12" s="619">
        <v>20714</v>
      </c>
      <c r="DE12" s="611"/>
      <c r="DF12" s="611"/>
      <c r="DG12" s="611"/>
      <c r="DH12" s="611"/>
      <c r="DI12" s="611"/>
      <c r="DJ12" s="611"/>
      <c r="DK12" s="611"/>
      <c r="DL12" s="611"/>
      <c r="DM12" s="611"/>
      <c r="DN12" s="611"/>
      <c r="DO12" s="611"/>
      <c r="DP12" s="612"/>
      <c r="DQ12" s="619">
        <v>280170</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1119101</v>
      </c>
      <c r="BH13" s="611"/>
      <c r="BI13" s="611"/>
      <c r="BJ13" s="611"/>
      <c r="BK13" s="611"/>
      <c r="BL13" s="611"/>
      <c r="BM13" s="611"/>
      <c r="BN13" s="612"/>
      <c r="BO13" s="613">
        <v>54.4</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866898</v>
      </c>
      <c r="CS13" s="611"/>
      <c r="CT13" s="611"/>
      <c r="CU13" s="611"/>
      <c r="CV13" s="611"/>
      <c r="CW13" s="611"/>
      <c r="CX13" s="611"/>
      <c r="CY13" s="612"/>
      <c r="CZ13" s="613">
        <v>6.2</v>
      </c>
      <c r="DA13" s="613"/>
      <c r="DB13" s="613"/>
      <c r="DC13" s="613"/>
      <c r="DD13" s="619">
        <v>540627</v>
      </c>
      <c r="DE13" s="611"/>
      <c r="DF13" s="611"/>
      <c r="DG13" s="611"/>
      <c r="DH13" s="611"/>
      <c r="DI13" s="611"/>
      <c r="DJ13" s="611"/>
      <c r="DK13" s="611"/>
      <c r="DL13" s="611"/>
      <c r="DM13" s="611"/>
      <c r="DN13" s="611"/>
      <c r="DO13" s="611"/>
      <c r="DP13" s="612"/>
      <c r="DQ13" s="619">
        <v>488488</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v>753</v>
      </c>
      <c r="S14" s="611"/>
      <c r="T14" s="611"/>
      <c r="U14" s="611"/>
      <c r="V14" s="611"/>
      <c r="W14" s="611"/>
      <c r="X14" s="611"/>
      <c r="Y14" s="612"/>
      <c r="Z14" s="613">
        <v>0</v>
      </c>
      <c r="AA14" s="613"/>
      <c r="AB14" s="613"/>
      <c r="AC14" s="613"/>
      <c r="AD14" s="614">
        <v>753</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91197</v>
      </c>
      <c r="BH14" s="611"/>
      <c r="BI14" s="611"/>
      <c r="BJ14" s="611"/>
      <c r="BK14" s="611"/>
      <c r="BL14" s="611"/>
      <c r="BM14" s="611"/>
      <c r="BN14" s="612"/>
      <c r="BO14" s="613">
        <v>4.4000000000000004</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411866</v>
      </c>
      <c r="CS14" s="611"/>
      <c r="CT14" s="611"/>
      <c r="CU14" s="611"/>
      <c r="CV14" s="611"/>
      <c r="CW14" s="611"/>
      <c r="CX14" s="611"/>
      <c r="CY14" s="612"/>
      <c r="CZ14" s="613">
        <v>3</v>
      </c>
      <c r="DA14" s="613"/>
      <c r="DB14" s="613"/>
      <c r="DC14" s="613"/>
      <c r="DD14" s="619">
        <v>37827</v>
      </c>
      <c r="DE14" s="611"/>
      <c r="DF14" s="611"/>
      <c r="DG14" s="611"/>
      <c r="DH14" s="611"/>
      <c r="DI14" s="611"/>
      <c r="DJ14" s="611"/>
      <c r="DK14" s="611"/>
      <c r="DL14" s="611"/>
      <c r="DM14" s="611"/>
      <c r="DN14" s="611"/>
      <c r="DO14" s="611"/>
      <c r="DP14" s="612"/>
      <c r="DQ14" s="619">
        <v>375747</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140368</v>
      </c>
      <c r="BH15" s="611"/>
      <c r="BI15" s="611"/>
      <c r="BJ15" s="611"/>
      <c r="BK15" s="611"/>
      <c r="BL15" s="611"/>
      <c r="BM15" s="611"/>
      <c r="BN15" s="612"/>
      <c r="BO15" s="613">
        <v>6.8</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1130582</v>
      </c>
      <c r="CS15" s="611"/>
      <c r="CT15" s="611"/>
      <c r="CU15" s="611"/>
      <c r="CV15" s="611"/>
      <c r="CW15" s="611"/>
      <c r="CX15" s="611"/>
      <c r="CY15" s="612"/>
      <c r="CZ15" s="613">
        <v>8.1</v>
      </c>
      <c r="DA15" s="613"/>
      <c r="DB15" s="613"/>
      <c r="DC15" s="613"/>
      <c r="DD15" s="619">
        <v>103262</v>
      </c>
      <c r="DE15" s="611"/>
      <c r="DF15" s="611"/>
      <c r="DG15" s="611"/>
      <c r="DH15" s="611"/>
      <c r="DI15" s="611"/>
      <c r="DJ15" s="611"/>
      <c r="DK15" s="611"/>
      <c r="DL15" s="611"/>
      <c r="DM15" s="611"/>
      <c r="DN15" s="611"/>
      <c r="DO15" s="611"/>
      <c r="DP15" s="612"/>
      <c r="DQ15" s="619">
        <v>663303</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10688</v>
      </c>
      <c r="S16" s="611"/>
      <c r="T16" s="611"/>
      <c r="U16" s="611"/>
      <c r="V16" s="611"/>
      <c r="W16" s="611"/>
      <c r="X16" s="611"/>
      <c r="Y16" s="612"/>
      <c r="Z16" s="613">
        <v>0.1</v>
      </c>
      <c r="AA16" s="613"/>
      <c r="AB16" s="613"/>
      <c r="AC16" s="613"/>
      <c r="AD16" s="614">
        <v>10688</v>
      </c>
      <c r="AE16" s="614"/>
      <c r="AF16" s="614"/>
      <c r="AG16" s="614"/>
      <c r="AH16" s="614"/>
      <c r="AI16" s="614"/>
      <c r="AJ16" s="614"/>
      <c r="AK16" s="614"/>
      <c r="AL16" s="615">
        <v>0.2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207265</v>
      </c>
      <c r="CS16" s="611"/>
      <c r="CT16" s="611"/>
      <c r="CU16" s="611"/>
      <c r="CV16" s="611"/>
      <c r="CW16" s="611"/>
      <c r="CX16" s="611"/>
      <c r="CY16" s="612"/>
      <c r="CZ16" s="613">
        <v>1.5</v>
      </c>
      <c r="DA16" s="613"/>
      <c r="DB16" s="613"/>
      <c r="DC16" s="613"/>
      <c r="DD16" s="619" t="s">
        <v>122</v>
      </c>
      <c r="DE16" s="611"/>
      <c r="DF16" s="611"/>
      <c r="DG16" s="611"/>
      <c r="DH16" s="611"/>
      <c r="DI16" s="611"/>
      <c r="DJ16" s="611"/>
      <c r="DK16" s="611"/>
      <c r="DL16" s="611"/>
      <c r="DM16" s="611"/>
      <c r="DN16" s="611"/>
      <c r="DO16" s="611"/>
      <c r="DP16" s="612"/>
      <c r="DQ16" s="619">
        <v>37834</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28950</v>
      </c>
      <c r="S17" s="611"/>
      <c r="T17" s="611"/>
      <c r="U17" s="611"/>
      <c r="V17" s="611"/>
      <c r="W17" s="611"/>
      <c r="X17" s="611"/>
      <c r="Y17" s="612"/>
      <c r="Z17" s="613">
        <v>0.2</v>
      </c>
      <c r="AA17" s="613"/>
      <c r="AB17" s="613"/>
      <c r="AC17" s="613"/>
      <c r="AD17" s="614">
        <v>28950</v>
      </c>
      <c r="AE17" s="614"/>
      <c r="AF17" s="614"/>
      <c r="AG17" s="614"/>
      <c r="AH17" s="614"/>
      <c r="AI17" s="614"/>
      <c r="AJ17" s="614"/>
      <c r="AK17" s="614"/>
      <c r="AL17" s="615">
        <v>0.4</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949495</v>
      </c>
      <c r="CS17" s="611"/>
      <c r="CT17" s="611"/>
      <c r="CU17" s="611"/>
      <c r="CV17" s="611"/>
      <c r="CW17" s="611"/>
      <c r="CX17" s="611"/>
      <c r="CY17" s="612"/>
      <c r="CZ17" s="613">
        <v>6.8</v>
      </c>
      <c r="DA17" s="613"/>
      <c r="DB17" s="613"/>
      <c r="DC17" s="613"/>
      <c r="DD17" s="619" t="s">
        <v>122</v>
      </c>
      <c r="DE17" s="611"/>
      <c r="DF17" s="611"/>
      <c r="DG17" s="611"/>
      <c r="DH17" s="611"/>
      <c r="DI17" s="611"/>
      <c r="DJ17" s="611"/>
      <c r="DK17" s="611"/>
      <c r="DL17" s="611"/>
      <c r="DM17" s="611"/>
      <c r="DN17" s="611"/>
      <c r="DO17" s="611"/>
      <c r="DP17" s="612"/>
      <c r="DQ17" s="619">
        <v>948403</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14101</v>
      </c>
      <c r="S18" s="611"/>
      <c r="T18" s="611"/>
      <c r="U18" s="611"/>
      <c r="V18" s="611"/>
      <c r="W18" s="611"/>
      <c r="X18" s="611"/>
      <c r="Y18" s="612"/>
      <c r="Z18" s="613">
        <v>0.1</v>
      </c>
      <c r="AA18" s="613"/>
      <c r="AB18" s="613"/>
      <c r="AC18" s="613"/>
      <c r="AD18" s="614">
        <v>14101</v>
      </c>
      <c r="AE18" s="614"/>
      <c r="AF18" s="614"/>
      <c r="AG18" s="614"/>
      <c r="AH18" s="614"/>
      <c r="AI18" s="614"/>
      <c r="AJ18" s="614"/>
      <c r="AK18" s="614"/>
      <c r="AL18" s="615">
        <v>0.2</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7136</v>
      </c>
      <c r="S19" s="611"/>
      <c r="T19" s="611"/>
      <c r="U19" s="611"/>
      <c r="V19" s="611"/>
      <c r="W19" s="611"/>
      <c r="X19" s="611"/>
      <c r="Y19" s="612"/>
      <c r="Z19" s="613">
        <v>0</v>
      </c>
      <c r="AA19" s="613"/>
      <c r="AB19" s="613"/>
      <c r="AC19" s="613"/>
      <c r="AD19" s="614">
        <v>7136</v>
      </c>
      <c r="AE19" s="614"/>
      <c r="AF19" s="614"/>
      <c r="AG19" s="614"/>
      <c r="AH19" s="614"/>
      <c r="AI19" s="614"/>
      <c r="AJ19" s="614"/>
      <c r="AK19" s="614"/>
      <c r="AL19" s="615">
        <v>0.1</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4916</v>
      </c>
      <c r="BH19" s="611"/>
      <c r="BI19" s="611"/>
      <c r="BJ19" s="611"/>
      <c r="BK19" s="611"/>
      <c r="BL19" s="611"/>
      <c r="BM19" s="611"/>
      <c r="BN19" s="612"/>
      <c r="BO19" s="613">
        <v>0.2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6965</v>
      </c>
      <c r="S20" s="611"/>
      <c r="T20" s="611"/>
      <c r="U20" s="611"/>
      <c r="V20" s="611"/>
      <c r="W20" s="611"/>
      <c r="X20" s="611"/>
      <c r="Y20" s="612"/>
      <c r="Z20" s="613">
        <v>0</v>
      </c>
      <c r="AA20" s="613"/>
      <c r="AB20" s="613"/>
      <c r="AC20" s="613"/>
      <c r="AD20" s="614">
        <v>6965</v>
      </c>
      <c r="AE20" s="614"/>
      <c r="AF20" s="614"/>
      <c r="AG20" s="614"/>
      <c r="AH20" s="614"/>
      <c r="AI20" s="614"/>
      <c r="AJ20" s="614"/>
      <c r="AK20" s="614"/>
      <c r="AL20" s="615">
        <v>0.1</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4916</v>
      </c>
      <c r="BH20" s="611"/>
      <c r="BI20" s="611"/>
      <c r="BJ20" s="611"/>
      <c r="BK20" s="611"/>
      <c r="BL20" s="611"/>
      <c r="BM20" s="611"/>
      <c r="BN20" s="612"/>
      <c r="BO20" s="613">
        <v>0.2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13943295</v>
      </c>
      <c r="CS20" s="611"/>
      <c r="CT20" s="611"/>
      <c r="CU20" s="611"/>
      <c r="CV20" s="611"/>
      <c r="CW20" s="611"/>
      <c r="CX20" s="611"/>
      <c r="CY20" s="612"/>
      <c r="CZ20" s="613">
        <v>100</v>
      </c>
      <c r="DA20" s="613"/>
      <c r="DB20" s="613"/>
      <c r="DC20" s="613"/>
      <c r="DD20" s="619">
        <v>1095076</v>
      </c>
      <c r="DE20" s="611"/>
      <c r="DF20" s="611"/>
      <c r="DG20" s="611"/>
      <c r="DH20" s="611"/>
      <c r="DI20" s="611"/>
      <c r="DJ20" s="611"/>
      <c r="DK20" s="611"/>
      <c r="DL20" s="611"/>
      <c r="DM20" s="611"/>
      <c r="DN20" s="611"/>
      <c r="DO20" s="611"/>
      <c r="DP20" s="612"/>
      <c r="DQ20" s="619">
        <v>9410891</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4637547</v>
      </c>
      <c r="S21" s="611"/>
      <c r="T21" s="611"/>
      <c r="U21" s="611"/>
      <c r="V21" s="611"/>
      <c r="W21" s="611"/>
      <c r="X21" s="611"/>
      <c r="Y21" s="612"/>
      <c r="Z21" s="613">
        <v>32.4</v>
      </c>
      <c r="AA21" s="613"/>
      <c r="AB21" s="613"/>
      <c r="AC21" s="613"/>
      <c r="AD21" s="614">
        <v>3886630</v>
      </c>
      <c r="AE21" s="614"/>
      <c r="AF21" s="614"/>
      <c r="AG21" s="614"/>
      <c r="AH21" s="614"/>
      <c r="AI21" s="614"/>
      <c r="AJ21" s="614"/>
      <c r="AK21" s="614"/>
      <c r="AL21" s="615">
        <v>58.1</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4916</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3886630</v>
      </c>
      <c r="S22" s="611"/>
      <c r="T22" s="611"/>
      <c r="U22" s="611"/>
      <c r="V22" s="611"/>
      <c r="W22" s="611"/>
      <c r="X22" s="611"/>
      <c r="Y22" s="612"/>
      <c r="Z22" s="613">
        <v>27.1</v>
      </c>
      <c r="AA22" s="613"/>
      <c r="AB22" s="613"/>
      <c r="AC22" s="613"/>
      <c r="AD22" s="614">
        <v>3886630</v>
      </c>
      <c r="AE22" s="614"/>
      <c r="AF22" s="614"/>
      <c r="AG22" s="614"/>
      <c r="AH22" s="614"/>
      <c r="AI22" s="614"/>
      <c r="AJ22" s="614"/>
      <c r="AK22" s="614"/>
      <c r="AL22" s="615">
        <v>58.1</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750917</v>
      </c>
      <c r="S23" s="611"/>
      <c r="T23" s="611"/>
      <c r="U23" s="611"/>
      <c r="V23" s="611"/>
      <c r="W23" s="611"/>
      <c r="X23" s="611"/>
      <c r="Y23" s="612"/>
      <c r="Z23" s="613">
        <v>5.2</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5971690</v>
      </c>
      <c r="CS24" s="600"/>
      <c r="CT24" s="600"/>
      <c r="CU24" s="600"/>
      <c r="CV24" s="600"/>
      <c r="CW24" s="600"/>
      <c r="CX24" s="600"/>
      <c r="CY24" s="601"/>
      <c r="CZ24" s="604">
        <v>42.8</v>
      </c>
      <c r="DA24" s="605"/>
      <c r="DB24" s="605"/>
      <c r="DC24" s="621"/>
      <c r="DD24" s="645">
        <v>3805973</v>
      </c>
      <c r="DE24" s="600"/>
      <c r="DF24" s="600"/>
      <c r="DG24" s="600"/>
      <c r="DH24" s="600"/>
      <c r="DI24" s="600"/>
      <c r="DJ24" s="600"/>
      <c r="DK24" s="601"/>
      <c r="DL24" s="645">
        <v>3446557</v>
      </c>
      <c r="DM24" s="600"/>
      <c r="DN24" s="600"/>
      <c r="DO24" s="600"/>
      <c r="DP24" s="600"/>
      <c r="DQ24" s="600"/>
      <c r="DR24" s="600"/>
      <c r="DS24" s="600"/>
      <c r="DT24" s="600"/>
      <c r="DU24" s="600"/>
      <c r="DV24" s="601"/>
      <c r="DW24" s="604">
        <v>51.3</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7396398</v>
      </c>
      <c r="S25" s="611"/>
      <c r="T25" s="611"/>
      <c r="U25" s="611"/>
      <c r="V25" s="611"/>
      <c r="W25" s="611"/>
      <c r="X25" s="611"/>
      <c r="Y25" s="612"/>
      <c r="Z25" s="613">
        <v>51.7</v>
      </c>
      <c r="AA25" s="613"/>
      <c r="AB25" s="613"/>
      <c r="AC25" s="613"/>
      <c r="AD25" s="614">
        <v>6645481</v>
      </c>
      <c r="AE25" s="614"/>
      <c r="AF25" s="614"/>
      <c r="AG25" s="614"/>
      <c r="AH25" s="614"/>
      <c r="AI25" s="614"/>
      <c r="AJ25" s="614"/>
      <c r="AK25" s="614"/>
      <c r="AL25" s="615">
        <v>99.4</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2367892</v>
      </c>
      <c r="CS25" s="642"/>
      <c r="CT25" s="642"/>
      <c r="CU25" s="642"/>
      <c r="CV25" s="642"/>
      <c r="CW25" s="642"/>
      <c r="CX25" s="642"/>
      <c r="CY25" s="643"/>
      <c r="CZ25" s="615">
        <v>17</v>
      </c>
      <c r="DA25" s="640"/>
      <c r="DB25" s="640"/>
      <c r="DC25" s="644"/>
      <c r="DD25" s="619">
        <v>2073133</v>
      </c>
      <c r="DE25" s="642"/>
      <c r="DF25" s="642"/>
      <c r="DG25" s="642"/>
      <c r="DH25" s="642"/>
      <c r="DI25" s="642"/>
      <c r="DJ25" s="642"/>
      <c r="DK25" s="643"/>
      <c r="DL25" s="619">
        <v>2064967</v>
      </c>
      <c r="DM25" s="642"/>
      <c r="DN25" s="642"/>
      <c r="DO25" s="642"/>
      <c r="DP25" s="642"/>
      <c r="DQ25" s="642"/>
      <c r="DR25" s="642"/>
      <c r="DS25" s="642"/>
      <c r="DT25" s="642"/>
      <c r="DU25" s="642"/>
      <c r="DV25" s="643"/>
      <c r="DW25" s="615">
        <v>30.7</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2388</v>
      </c>
      <c r="S26" s="611"/>
      <c r="T26" s="611"/>
      <c r="U26" s="611"/>
      <c r="V26" s="611"/>
      <c r="W26" s="611"/>
      <c r="X26" s="611"/>
      <c r="Y26" s="612"/>
      <c r="Z26" s="613">
        <v>0</v>
      </c>
      <c r="AA26" s="613"/>
      <c r="AB26" s="613"/>
      <c r="AC26" s="613"/>
      <c r="AD26" s="614">
        <v>2388</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1403557</v>
      </c>
      <c r="CS26" s="611"/>
      <c r="CT26" s="611"/>
      <c r="CU26" s="611"/>
      <c r="CV26" s="611"/>
      <c r="CW26" s="611"/>
      <c r="CX26" s="611"/>
      <c r="CY26" s="612"/>
      <c r="CZ26" s="615">
        <v>10.1</v>
      </c>
      <c r="DA26" s="640"/>
      <c r="DB26" s="640"/>
      <c r="DC26" s="644"/>
      <c r="DD26" s="619">
        <v>1333748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70891</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2056576</v>
      </c>
      <c r="BH27" s="611"/>
      <c r="BI27" s="611"/>
      <c r="BJ27" s="611"/>
      <c r="BK27" s="611"/>
      <c r="BL27" s="611"/>
      <c r="BM27" s="611"/>
      <c r="BN27" s="612"/>
      <c r="BO27" s="613">
        <v>100</v>
      </c>
      <c r="BP27" s="613"/>
      <c r="BQ27" s="613"/>
      <c r="BR27" s="613"/>
      <c r="BS27" s="614">
        <v>11898</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2654303</v>
      </c>
      <c r="CS27" s="642"/>
      <c r="CT27" s="642"/>
      <c r="CU27" s="642"/>
      <c r="CV27" s="642"/>
      <c r="CW27" s="642"/>
      <c r="CX27" s="642"/>
      <c r="CY27" s="643"/>
      <c r="CZ27" s="615">
        <v>19</v>
      </c>
      <c r="DA27" s="640"/>
      <c r="DB27" s="640"/>
      <c r="DC27" s="644"/>
      <c r="DD27" s="619">
        <v>784437</v>
      </c>
      <c r="DE27" s="642"/>
      <c r="DF27" s="642"/>
      <c r="DG27" s="642"/>
      <c r="DH27" s="642"/>
      <c r="DI27" s="642"/>
      <c r="DJ27" s="642"/>
      <c r="DK27" s="643"/>
      <c r="DL27" s="619">
        <v>433187</v>
      </c>
      <c r="DM27" s="642"/>
      <c r="DN27" s="642"/>
      <c r="DO27" s="642"/>
      <c r="DP27" s="642"/>
      <c r="DQ27" s="642"/>
      <c r="DR27" s="642"/>
      <c r="DS27" s="642"/>
      <c r="DT27" s="642"/>
      <c r="DU27" s="642"/>
      <c r="DV27" s="643"/>
      <c r="DW27" s="615">
        <v>6.4</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79440</v>
      </c>
      <c r="S28" s="611"/>
      <c r="T28" s="611"/>
      <c r="U28" s="611"/>
      <c r="V28" s="611"/>
      <c r="W28" s="611"/>
      <c r="X28" s="611"/>
      <c r="Y28" s="612"/>
      <c r="Z28" s="613">
        <v>0.6</v>
      </c>
      <c r="AA28" s="613"/>
      <c r="AB28" s="613"/>
      <c r="AC28" s="613"/>
      <c r="AD28" s="614">
        <v>10112</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949495</v>
      </c>
      <c r="CS28" s="611"/>
      <c r="CT28" s="611"/>
      <c r="CU28" s="611"/>
      <c r="CV28" s="611"/>
      <c r="CW28" s="611"/>
      <c r="CX28" s="611"/>
      <c r="CY28" s="612"/>
      <c r="CZ28" s="615">
        <v>6.8</v>
      </c>
      <c r="DA28" s="640"/>
      <c r="DB28" s="640"/>
      <c r="DC28" s="644"/>
      <c r="DD28" s="619">
        <v>948403</v>
      </c>
      <c r="DE28" s="611"/>
      <c r="DF28" s="611"/>
      <c r="DG28" s="611"/>
      <c r="DH28" s="611"/>
      <c r="DI28" s="611"/>
      <c r="DJ28" s="611"/>
      <c r="DK28" s="612"/>
      <c r="DL28" s="619">
        <v>948403</v>
      </c>
      <c r="DM28" s="611"/>
      <c r="DN28" s="611"/>
      <c r="DO28" s="611"/>
      <c r="DP28" s="611"/>
      <c r="DQ28" s="611"/>
      <c r="DR28" s="611"/>
      <c r="DS28" s="611"/>
      <c r="DT28" s="611"/>
      <c r="DU28" s="611"/>
      <c r="DV28" s="612"/>
      <c r="DW28" s="615">
        <v>14.1</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33722</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949495</v>
      </c>
      <c r="CS29" s="642"/>
      <c r="CT29" s="642"/>
      <c r="CU29" s="642"/>
      <c r="CV29" s="642"/>
      <c r="CW29" s="642"/>
      <c r="CX29" s="642"/>
      <c r="CY29" s="643"/>
      <c r="CZ29" s="615">
        <v>6.8</v>
      </c>
      <c r="DA29" s="640"/>
      <c r="DB29" s="640"/>
      <c r="DC29" s="644"/>
      <c r="DD29" s="619">
        <v>948403</v>
      </c>
      <c r="DE29" s="642"/>
      <c r="DF29" s="642"/>
      <c r="DG29" s="642"/>
      <c r="DH29" s="642"/>
      <c r="DI29" s="642"/>
      <c r="DJ29" s="642"/>
      <c r="DK29" s="643"/>
      <c r="DL29" s="619">
        <v>948403</v>
      </c>
      <c r="DM29" s="642"/>
      <c r="DN29" s="642"/>
      <c r="DO29" s="642"/>
      <c r="DP29" s="642"/>
      <c r="DQ29" s="642"/>
      <c r="DR29" s="642"/>
      <c r="DS29" s="642"/>
      <c r="DT29" s="642"/>
      <c r="DU29" s="642"/>
      <c r="DV29" s="643"/>
      <c r="DW29" s="615">
        <v>14.1</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2245929</v>
      </c>
      <c r="S30" s="611"/>
      <c r="T30" s="611"/>
      <c r="U30" s="611"/>
      <c r="V30" s="611"/>
      <c r="W30" s="611"/>
      <c r="X30" s="611"/>
      <c r="Y30" s="612"/>
      <c r="Z30" s="613">
        <v>15.7</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931170</v>
      </c>
      <c r="CS30" s="611"/>
      <c r="CT30" s="611"/>
      <c r="CU30" s="611"/>
      <c r="CV30" s="611"/>
      <c r="CW30" s="611"/>
      <c r="CX30" s="611"/>
      <c r="CY30" s="612"/>
      <c r="CZ30" s="615">
        <v>6.7</v>
      </c>
      <c r="DA30" s="640"/>
      <c r="DB30" s="640"/>
      <c r="DC30" s="644"/>
      <c r="DD30" s="619">
        <v>930078</v>
      </c>
      <c r="DE30" s="611"/>
      <c r="DF30" s="611"/>
      <c r="DG30" s="611"/>
      <c r="DH30" s="611"/>
      <c r="DI30" s="611"/>
      <c r="DJ30" s="611"/>
      <c r="DK30" s="612"/>
      <c r="DL30" s="619">
        <v>930078</v>
      </c>
      <c r="DM30" s="611"/>
      <c r="DN30" s="611"/>
      <c r="DO30" s="611"/>
      <c r="DP30" s="611"/>
      <c r="DQ30" s="611"/>
      <c r="DR30" s="611"/>
      <c r="DS30" s="611"/>
      <c r="DT30" s="611"/>
      <c r="DU30" s="611"/>
      <c r="DV30" s="612"/>
      <c r="DW30" s="615">
        <v>13.8</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v>7928</v>
      </c>
      <c r="S31" s="611"/>
      <c r="T31" s="611"/>
      <c r="U31" s="611"/>
      <c r="V31" s="611"/>
      <c r="W31" s="611"/>
      <c r="X31" s="611"/>
      <c r="Y31" s="612"/>
      <c r="Z31" s="613">
        <v>0.1</v>
      </c>
      <c r="AA31" s="613"/>
      <c r="AB31" s="613"/>
      <c r="AC31" s="613"/>
      <c r="AD31" s="614">
        <v>7928</v>
      </c>
      <c r="AE31" s="614"/>
      <c r="AF31" s="614"/>
      <c r="AG31" s="614"/>
      <c r="AH31" s="614"/>
      <c r="AI31" s="614"/>
      <c r="AJ31" s="614"/>
      <c r="AK31" s="614"/>
      <c r="AL31" s="615">
        <v>0.1</v>
      </c>
      <c r="AM31" s="616"/>
      <c r="AN31" s="616"/>
      <c r="AO31" s="617"/>
      <c r="AP31" s="656" t="s">
        <v>299</v>
      </c>
      <c r="AQ31" s="657"/>
      <c r="AR31" s="657"/>
      <c r="AS31" s="657"/>
      <c r="AT31" s="662" t="s">
        <v>300</v>
      </c>
      <c r="AU31" s="212"/>
      <c r="AV31" s="212"/>
      <c r="AW31" s="212"/>
      <c r="AX31" s="596" t="s">
        <v>178</v>
      </c>
      <c r="AY31" s="597"/>
      <c r="AZ31" s="597"/>
      <c r="BA31" s="597"/>
      <c r="BB31" s="597"/>
      <c r="BC31" s="597"/>
      <c r="BD31" s="597"/>
      <c r="BE31" s="597"/>
      <c r="BF31" s="598"/>
      <c r="BG31" s="666">
        <v>98.9</v>
      </c>
      <c r="BH31" s="654"/>
      <c r="BI31" s="654"/>
      <c r="BJ31" s="654"/>
      <c r="BK31" s="654"/>
      <c r="BL31" s="654"/>
      <c r="BM31" s="605">
        <v>96.6</v>
      </c>
      <c r="BN31" s="654"/>
      <c r="BO31" s="654"/>
      <c r="BP31" s="654"/>
      <c r="BQ31" s="655"/>
      <c r="BR31" s="666">
        <v>98.7</v>
      </c>
      <c r="BS31" s="654"/>
      <c r="BT31" s="654"/>
      <c r="BU31" s="654"/>
      <c r="BV31" s="654"/>
      <c r="BW31" s="654"/>
      <c r="BX31" s="605">
        <v>96.8</v>
      </c>
      <c r="BY31" s="654"/>
      <c r="BZ31" s="654"/>
      <c r="CA31" s="654"/>
      <c r="CB31" s="655"/>
      <c r="CD31" s="648"/>
      <c r="CE31" s="649"/>
      <c r="CF31" s="607" t="s">
        <v>301</v>
      </c>
      <c r="CG31" s="608"/>
      <c r="CH31" s="608"/>
      <c r="CI31" s="608"/>
      <c r="CJ31" s="608"/>
      <c r="CK31" s="608"/>
      <c r="CL31" s="608"/>
      <c r="CM31" s="608"/>
      <c r="CN31" s="608"/>
      <c r="CO31" s="608"/>
      <c r="CP31" s="608"/>
      <c r="CQ31" s="609"/>
      <c r="CR31" s="610">
        <v>18325</v>
      </c>
      <c r="CS31" s="642"/>
      <c r="CT31" s="642"/>
      <c r="CU31" s="642"/>
      <c r="CV31" s="642"/>
      <c r="CW31" s="642"/>
      <c r="CX31" s="642"/>
      <c r="CY31" s="643"/>
      <c r="CZ31" s="615">
        <v>0.1</v>
      </c>
      <c r="DA31" s="640"/>
      <c r="DB31" s="640"/>
      <c r="DC31" s="644"/>
      <c r="DD31" s="619">
        <v>18325</v>
      </c>
      <c r="DE31" s="642"/>
      <c r="DF31" s="642"/>
      <c r="DG31" s="642"/>
      <c r="DH31" s="642"/>
      <c r="DI31" s="642"/>
      <c r="DJ31" s="642"/>
      <c r="DK31" s="643"/>
      <c r="DL31" s="619">
        <v>18325</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1173916</v>
      </c>
      <c r="S32" s="611"/>
      <c r="T32" s="611"/>
      <c r="U32" s="611"/>
      <c r="V32" s="611"/>
      <c r="W32" s="611"/>
      <c r="X32" s="611"/>
      <c r="Y32" s="612"/>
      <c r="Z32" s="613">
        <v>8.1999999999999993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303</v>
      </c>
      <c r="AX32" s="607" t="s">
        <v>304</v>
      </c>
      <c r="AY32" s="608"/>
      <c r="AZ32" s="608"/>
      <c r="BA32" s="608"/>
      <c r="BB32" s="608"/>
      <c r="BC32" s="608"/>
      <c r="BD32" s="608"/>
      <c r="BE32" s="608"/>
      <c r="BF32" s="609"/>
      <c r="BG32" s="667">
        <v>99.2</v>
      </c>
      <c r="BH32" s="642"/>
      <c r="BI32" s="642"/>
      <c r="BJ32" s="642"/>
      <c r="BK32" s="642"/>
      <c r="BL32" s="642"/>
      <c r="BM32" s="616">
        <v>96.3</v>
      </c>
      <c r="BN32" s="642"/>
      <c r="BO32" s="642"/>
      <c r="BP32" s="642"/>
      <c r="BQ32" s="665"/>
      <c r="BR32" s="667">
        <v>98.4</v>
      </c>
      <c r="BS32" s="642"/>
      <c r="BT32" s="642"/>
      <c r="BU32" s="642"/>
      <c r="BV32" s="642"/>
      <c r="BW32" s="642"/>
      <c r="BX32" s="616">
        <v>96.5</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107006</v>
      </c>
      <c r="S33" s="611"/>
      <c r="T33" s="611"/>
      <c r="U33" s="611"/>
      <c r="V33" s="611"/>
      <c r="W33" s="611"/>
      <c r="X33" s="611"/>
      <c r="Y33" s="612"/>
      <c r="Z33" s="613">
        <v>0.7</v>
      </c>
      <c r="AA33" s="613"/>
      <c r="AB33" s="613"/>
      <c r="AC33" s="613"/>
      <c r="AD33" s="614">
        <v>22137</v>
      </c>
      <c r="AE33" s="614"/>
      <c r="AF33" s="614"/>
      <c r="AG33" s="614"/>
      <c r="AH33" s="614"/>
      <c r="AI33" s="614"/>
      <c r="AJ33" s="614"/>
      <c r="AK33" s="614"/>
      <c r="AL33" s="615">
        <v>0.3</v>
      </c>
      <c r="AM33" s="616"/>
      <c r="AN33" s="616"/>
      <c r="AO33" s="617"/>
      <c r="AP33" s="660"/>
      <c r="AQ33" s="661"/>
      <c r="AR33" s="661"/>
      <c r="AS33" s="661"/>
      <c r="AT33" s="664"/>
      <c r="AU33" s="213"/>
      <c r="AV33" s="213"/>
      <c r="AW33" s="213"/>
      <c r="AX33" s="631" t="s">
        <v>307</v>
      </c>
      <c r="AY33" s="632"/>
      <c r="AZ33" s="632"/>
      <c r="BA33" s="632"/>
      <c r="BB33" s="632"/>
      <c r="BC33" s="632"/>
      <c r="BD33" s="632"/>
      <c r="BE33" s="632"/>
      <c r="BF33" s="633"/>
      <c r="BG33" s="668">
        <v>98.6</v>
      </c>
      <c r="BH33" s="669"/>
      <c r="BI33" s="669"/>
      <c r="BJ33" s="669"/>
      <c r="BK33" s="669"/>
      <c r="BL33" s="669"/>
      <c r="BM33" s="670">
        <v>96.3</v>
      </c>
      <c r="BN33" s="669"/>
      <c r="BO33" s="669"/>
      <c r="BP33" s="669"/>
      <c r="BQ33" s="671"/>
      <c r="BR33" s="668">
        <v>98.8</v>
      </c>
      <c r="BS33" s="669"/>
      <c r="BT33" s="669"/>
      <c r="BU33" s="669"/>
      <c r="BV33" s="669"/>
      <c r="BW33" s="669"/>
      <c r="BX33" s="670">
        <v>96.7</v>
      </c>
      <c r="BY33" s="669"/>
      <c r="BZ33" s="669"/>
      <c r="CA33" s="669"/>
      <c r="CB33" s="671"/>
      <c r="CD33" s="607" t="s">
        <v>308</v>
      </c>
      <c r="CE33" s="608"/>
      <c r="CF33" s="608"/>
      <c r="CG33" s="608"/>
      <c r="CH33" s="608"/>
      <c r="CI33" s="608"/>
      <c r="CJ33" s="608"/>
      <c r="CK33" s="608"/>
      <c r="CL33" s="608"/>
      <c r="CM33" s="608"/>
      <c r="CN33" s="608"/>
      <c r="CO33" s="608"/>
      <c r="CP33" s="608"/>
      <c r="CQ33" s="609"/>
      <c r="CR33" s="610">
        <v>6669264</v>
      </c>
      <c r="CS33" s="642"/>
      <c r="CT33" s="642"/>
      <c r="CU33" s="642"/>
      <c r="CV33" s="642"/>
      <c r="CW33" s="642"/>
      <c r="CX33" s="642"/>
      <c r="CY33" s="643"/>
      <c r="CZ33" s="615">
        <v>47.8</v>
      </c>
      <c r="DA33" s="640"/>
      <c r="DB33" s="640"/>
      <c r="DC33" s="644"/>
      <c r="DD33" s="619">
        <v>5103511</v>
      </c>
      <c r="DE33" s="642"/>
      <c r="DF33" s="642"/>
      <c r="DG33" s="642"/>
      <c r="DH33" s="642"/>
      <c r="DI33" s="642"/>
      <c r="DJ33" s="642"/>
      <c r="DK33" s="643"/>
      <c r="DL33" s="619">
        <v>3041815</v>
      </c>
      <c r="DM33" s="642"/>
      <c r="DN33" s="642"/>
      <c r="DO33" s="642"/>
      <c r="DP33" s="642"/>
      <c r="DQ33" s="642"/>
      <c r="DR33" s="642"/>
      <c r="DS33" s="642"/>
      <c r="DT33" s="642"/>
      <c r="DU33" s="642"/>
      <c r="DV33" s="643"/>
      <c r="DW33" s="615">
        <v>45.2</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400025</v>
      </c>
      <c r="S34" s="611"/>
      <c r="T34" s="611"/>
      <c r="U34" s="611"/>
      <c r="V34" s="611"/>
      <c r="W34" s="611"/>
      <c r="X34" s="611"/>
      <c r="Y34" s="612"/>
      <c r="Z34" s="613">
        <v>2.8</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310</v>
      </c>
      <c r="CE34" s="608"/>
      <c r="CF34" s="608"/>
      <c r="CG34" s="608"/>
      <c r="CH34" s="608"/>
      <c r="CI34" s="608"/>
      <c r="CJ34" s="608"/>
      <c r="CK34" s="608"/>
      <c r="CL34" s="608"/>
      <c r="CM34" s="608"/>
      <c r="CN34" s="608"/>
      <c r="CO34" s="608"/>
      <c r="CP34" s="608"/>
      <c r="CQ34" s="609"/>
      <c r="CR34" s="610">
        <v>1896122</v>
      </c>
      <c r="CS34" s="611"/>
      <c r="CT34" s="611"/>
      <c r="CU34" s="611"/>
      <c r="CV34" s="611"/>
      <c r="CW34" s="611"/>
      <c r="CX34" s="611"/>
      <c r="CY34" s="612"/>
      <c r="CZ34" s="615">
        <v>13.6</v>
      </c>
      <c r="DA34" s="640"/>
      <c r="DB34" s="640"/>
      <c r="DC34" s="644"/>
      <c r="DD34" s="619">
        <v>1349505</v>
      </c>
      <c r="DE34" s="611"/>
      <c r="DF34" s="611"/>
      <c r="DG34" s="611"/>
      <c r="DH34" s="611"/>
      <c r="DI34" s="611"/>
      <c r="DJ34" s="611"/>
      <c r="DK34" s="612"/>
      <c r="DL34" s="619">
        <v>1069053</v>
      </c>
      <c r="DM34" s="611"/>
      <c r="DN34" s="611"/>
      <c r="DO34" s="611"/>
      <c r="DP34" s="611"/>
      <c r="DQ34" s="611"/>
      <c r="DR34" s="611"/>
      <c r="DS34" s="611"/>
      <c r="DT34" s="611"/>
      <c r="DU34" s="611"/>
      <c r="DV34" s="612"/>
      <c r="DW34" s="615">
        <v>15.9</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1241182</v>
      </c>
      <c r="S35" s="611"/>
      <c r="T35" s="611"/>
      <c r="U35" s="611"/>
      <c r="V35" s="611"/>
      <c r="W35" s="611"/>
      <c r="X35" s="611"/>
      <c r="Y35" s="612"/>
      <c r="Z35" s="613">
        <v>8.6999999999999993</v>
      </c>
      <c r="AA35" s="613"/>
      <c r="AB35" s="613"/>
      <c r="AC35" s="613"/>
      <c r="AD35" s="614" t="s">
        <v>122</v>
      </c>
      <c r="AE35" s="614"/>
      <c r="AF35" s="614"/>
      <c r="AG35" s="614"/>
      <c r="AH35" s="614"/>
      <c r="AI35" s="614"/>
      <c r="AJ35" s="614"/>
      <c r="AK35" s="614"/>
      <c r="AL35" s="615" t="s">
        <v>122</v>
      </c>
      <c r="AM35" s="616"/>
      <c r="AN35" s="616"/>
      <c r="AO35" s="617"/>
      <c r="AP35" s="21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309459</v>
      </c>
      <c r="CS35" s="642"/>
      <c r="CT35" s="642"/>
      <c r="CU35" s="642"/>
      <c r="CV35" s="642"/>
      <c r="CW35" s="642"/>
      <c r="CX35" s="642"/>
      <c r="CY35" s="643"/>
      <c r="CZ35" s="615">
        <v>2.2000000000000002</v>
      </c>
      <c r="DA35" s="640"/>
      <c r="DB35" s="640"/>
      <c r="DC35" s="644"/>
      <c r="DD35" s="619">
        <v>182933</v>
      </c>
      <c r="DE35" s="642"/>
      <c r="DF35" s="642"/>
      <c r="DG35" s="642"/>
      <c r="DH35" s="642"/>
      <c r="DI35" s="642"/>
      <c r="DJ35" s="642"/>
      <c r="DK35" s="643"/>
      <c r="DL35" s="619">
        <v>181416</v>
      </c>
      <c r="DM35" s="642"/>
      <c r="DN35" s="642"/>
      <c r="DO35" s="642"/>
      <c r="DP35" s="642"/>
      <c r="DQ35" s="642"/>
      <c r="DR35" s="642"/>
      <c r="DS35" s="642"/>
      <c r="DT35" s="642"/>
      <c r="DU35" s="642"/>
      <c r="DV35" s="643"/>
      <c r="DW35" s="615">
        <v>2.7</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776882</v>
      </c>
      <c r="S36" s="611"/>
      <c r="T36" s="611"/>
      <c r="U36" s="611"/>
      <c r="V36" s="611"/>
      <c r="W36" s="611"/>
      <c r="X36" s="611"/>
      <c r="Y36" s="612"/>
      <c r="Z36" s="613">
        <v>5.4</v>
      </c>
      <c r="AA36" s="613"/>
      <c r="AB36" s="613"/>
      <c r="AC36" s="613"/>
      <c r="AD36" s="614" t="s">
        <v>122</v>
      </c>
      <c r="AE36" s="614"/>
      <c r="AF36" s="614"/>
      <c r="AG36" s="614"/>
      <c r="AH36" s="614"/>
      <c r="AI36" s="614"/>
      <c r="AJ36" s="614"/>
      <c r="AK36" s="614"/>
      <c r="AL36" s="615" t="s">
        <v>122</v>
      </c>
      <c r="AM36" s="616"/>
      <c r="AN36" s="616"/>
      <c r="AO36" s="617"/>
      <c r="AP36" s="216"/>
      <c r="AQ36" s="676" t="s">
        <v>316</v>
      </c>
      <c r="AR36" s="677"/>
      <c r="AS36" s="677"/>
      <c r="AT36" s="677"/>
      <c r="AU36" s="677"/>
      <c r="AV36" s="677"/>
      <c r="AW36" s="677"/>
      <c r="AX36" s="677"/>
      <c r="AY36" s="678"/>
      <c r="AZ36" s="599">
        <v>1688724</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32929</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1638102</v>
      </c>
      <c r="CS36" s="611"/>
      <c r="CT36" s="611"/>
      <c r="CU36" s="611"/>
      <c r="CV36" s="611"/>
      <c r="CW36" s="611"/>
      <c r="CX36" s="611"/>
      <c r="CY36" s="612"/>
      <c r="CZ36" s="615">
        <v>11.7</v>
      </c>
      <c r="DA36" s="640"/>
      <c r="DB36" s="640"/>
      <c r="DC36" s="644"/>
      <c r="DD36" s="619">
        <v>1165428</v>
      </c>
      <c r="DE36" s="611"/>
      <c r="DF36" s="611"/>
      <c r="DG36" s="611"/>
      <c r="DH36" s="611"/>
      <c r="DI36" s="611"/>
      <c r="DJ36" s="611"/>
      <c r="DK36" s="612"/>
      <c r="DL36" s="619">
        <v>786963</v>
      </c>
      <c r="DM36" s="611"/>
      <c r="DN36" s="611"/>
      <c r="DO36" s="611"/>
      <c r="DP36" s="611"/>
      <c r="DQ36" s="611"/>
      <c r="DR36" s="611"/>
      <c r="DS36" s="611"/>
      <c r="DT36" s="611"/>
      <c r="DU36" s="611"/>
      <c r="DV36" s="612"/>
      <c r="DW36" s="615">
        <v>11.7</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289063</v>
      </c>
      <c r="S37" s="611"/>
      <c r="T37" s="611"/>
      <c r="U37" s="611"/>
      <c r="V37" s="611"/>
      <c r="W37" s="611"/>
      <c r="X37" s="611"/>
      <c r="Y37" s="612"/>
      <c r="Z37" s="613">
        <v>2</v>
      </c>
      <c r="AA37" s="613"/>
      <c r="AB37" s="613"/>
      <c r="AC37" s="613"/>
      <c r="AD37" s="614">
        <v>629</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309476</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-18205</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294364</v>
      </c>
      <c r="CS37" s="642"/>
      <c r="CT37" s="642"/>
      <c r="CU37" s="642"/>
      <c r="CV37" s="642"/>
      <c r="CW37" s="642"/>
      <c r="CX37" s="642"/>
      <c r="CY37" s="643"/>
      <c r="CZ37" s="615">
        <v>2.1</v>
      </c>
      <c r="DA37" s="640"/>
      <c r="DB37" s="640"/>
      <c r="DC37" s="644"/>
      <c r="DD37" s="619">
        <v>294297</v>
      </c>
      <c r="DE37" s="642"/>
      <c r="DF37" s="642"/>
      <c r="DG37" s="642"/>
      <c r="DH37" s="642"/>
      <c r="DI37" s="642"/>
      <c r="DJ37" s="642"/>
      <c r="DK37" s="643"/>
      <c r="DL37" s="619">
        <v>294196</v>
      </c>
      <c r="DM37" s="642"/>
      <c r="DN37" s="642"/>
      <c r="DO37" s="642"/>
      <c r="DP37" s="642"/>
      <c r="DQ37" s="642"/>
      <c r="DR37" s="642"/>
      <c r="DS37" s="642"/>
      <c r="DT37" s="642"/>
      <c r="DU37" s="642"/>
      <c r="DV37" s="643"/>
      <c r="DW37" s="615">
        <v>4.4000000000000004</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491025</v>
      </c>
      <c r="S38" s="611"/>
      <c r="T38" s="611"/>
      <c r="U38" s="611"/>
      <c r="V38" s="611"/>
      <c r="W38" s="611"/>
      <c r="X38" s="611"/>
      <c r="Y38" s="612"/>
      <c r="Z38" s="613">
        <v>3.4</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35271</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2974</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1359549</v>
      </c>
      <c r="CS38" s="611"/>
      <c r="CT38" s="611"/>
      <c r="CU38" s="611"/>
      <c r="CV38" s="611"/>
      <c r="CW38" s="611"/>
      <c r="CX38" s="611"/>
      <c r="CY38" s="612"/>
      <c r="CZ38" s="615">
        <v>9.8000000000000007</v>
      </c>
      <c r="DA38" s="640"/>
      <c r="DB38" s="640"/>
      <c r="DC38" s="644"/>
      <c r="DD38" s="619">
        <v>1085392</v>
      </c>
      <c r="DE38" s="611"/>
      <c r="DF38" s="611"/>
      <c r="DG38" s="611"/>
      <c r="DH38" s="611"/>
      <c r="DI38" s="611"/>
      <c r="DJ38" s="611"/>
      <c r="DK38" s="612"/>
      <c r="DL38" s="619">
        <v>994770</v>
      </c>
      <c r="DM38" s="611"/>
      <c r="DN38" s="611"/>
      <c r="DO38" s="611"/>
      <c r="DP38" s="611"/>
      <c r="DQ38" s="611"/>
      <c r="DR38" s="611"/>
      <c r="DS38" s="611"/>
      <c r="DT38" s="611"/>
      <c r="DU38" s="611"/>
      <c r="DV38" s="612"/>
      <c r="DW38" s="615">
        <v>14.8</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19699</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4456</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1223721</v>
      </c>
      <c r="CS39" s="642"/>
      <c r="CT39" s="642"/>
      <c r="CU39" s="642"/>
      <c r="CV39" s="642"/>
      <c r="CW39" s="642"/>
      <c r="CX39" s="642"/>
      <c r="CY39" s="643"/>
      <c r="CZ39" s="615">
        <v>8.8000000000000007</v>
      </c>
      <c r="DA39" s="640"/>
      <c r="DB39" s="640"/>
      <c r="DC39" s="644"/>
      <c r="DD39" s="619">
        <v>1221402</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35025</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17"/>
      <c r="BM40" s="608" t="s">
        <v>334</v>
      </c>
      <c r="BN40" s="608"/>
      <c r="BO40" s="608"/>
      <c r="BP40" s="608"/>
      <c r="BQ40" s="608"/>
      <c r="BR40" s="608"/>
      <c r="BS40" s="608"/>
      <c r="BT40" s="608"/>
      <c r="BU40" s="609"/>
      <c r="BV40" s="610">
        <v>89</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242311</v>
      </c>
      <c r="CS40" s="611"/>
      <c r="CT40" s="611"/>
      <c r="CU40" s="611"/>
      <c r="CV40" s="611"/>
      <c r="CW40" s="611"/>
      <c r="CX40" s="611"/>
      <c r="CY40" s="612"/>
      <c r="CZ40" s="615">
        <v>1.7</v>
      </c>
      <c r="DA40" s="640"/>
      <c r="DB40" s="640"/>
      <c r="DC40" s="644"/>
      <c r="DD40" s="619">
        <v>98851</v>
      </c>
      <c r="DE40" s="611"/>
      <c r="DF40" s="611"/>
      <c r="DG40" s="611"/>
      <c r="DH40" s="611"/>
      <c r="DI40" s="611"/>
      <c r="DJ40" s="611"/>
      <c r="DK40" s="612"/>
      <c r="DL40" s="619">
        <v>9613</v>
      </c>
      <c r="DM40" s="611"/>
      <c r="DN40" s="611"/>
      <c r="DO40" s="611"/>
      <c r="DP40" s="611"/>
      <c r="DQ40" s="611"/>
      <c r="DR40" s="611"/>
      <c r="DS40" s="611"/>
      <c r="DT40" s="611"/>
      <c r="DU40" s="611"/>
      <c r="DV40" s="612"/>
      <c r="DW40" s="615">
        <v>0.1</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14315795</v>
      </c>
      <c r="S41" s="683"/>
      <c r="T41" s="683"/>
      <c r="U41" s="683"/>
      <c r="V41" s="683"/>
      <c r="W41" s="683"/>
      <c r="X41" s="683"/>
      <c r="Y41" s="687"/>
      <c r="Z41" s="688">
        <v>100</v>
      </c>
      <c r="AA41" s="688"/>
      <c r="AB41" s="688"/>
      <c r="AC41" s="688"/>
      <c r="AD41" s="689">
        <v>6688675</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282250</v>
      </c>
      <c r="BA41" s="611"/>
      <c r="BB41" s="611"/>
      <c r="BC41" s="611"/>
      <c r="BD41" s="642"/>
      <c r="BE41" s="642"/>
      <c r="BF41" s="665"/>
      <c r="BG41" s="658"/>
      <c r="BH41" s="659"/>
      <c r="BI41" s="659"/>
      <c r="BJ41" s="659"/>
      <c r="BK41" s="659"/>
      <c r="BL41" s="217"/>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1042028</v>
      </c>
      <c r="BA42" s="683"/>
      <c r="BB42" s="683"/>
      <c r="BC42" s="683"/>
      <c r="BD42" s="669"/>
      <c r="BE42" s="669"/>
      <c r="BF42" s="671"/>
      <c r="BG42" s="660"/>
      <c r="BH42" s="661"/>
      <c r="BI42" s="661"/>
      <c r="BJ42" s="661"/>
      <c r="BK42" s="661"/>
      <c r="BL42" s="218"/>
      <c r="BM42" s="632" t="s">
        <v>341</v>
      </c>
      <c r="BN42" s="632"/>
      <c r="BO42" s="632"/>
      <c r="BP42" s="632"/>
      <c r="BQ42" s="632"/>
      <c r="BR42" s="632"/>
      <c r="BS42" s="632"/>
      <c r="BT42" s="632"/>
      <c r="BU42" s="633"/>
      <c r="BV42" s="682">
        <v>459</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1302341</v>
      </c>
      <c r="CS42" s="642"/>
      <c r="CT42" s="642"/>
      <c r="CU42" s="642"/>
      <c r="CV42" s="642"/>
      <c r="CW42" s="642"/>
      <c r="CX42" s="642"/>
      <c r="CY42" s="643"/>
      <c r="CZ42" s="615">
        <v>9.3000000000000007</v>
      </c>
      <c r="DA42" s="640"/>
      <c r="DB42" s="640"/>
      <c r="DC42" s="644"/>
      <c r="DD42" s="619">
        <v>501407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343</v>
      </c>
      <c r="CD43" s="607" t="s">
        <v>344</v>
      </c>
      <c r="CE43" s="608"/>
      <c r="CF43" s="608"/>
      <c r="CG43" s="608"/>
      <c r="CH43" s="608"/>
      <c r="CI43" s="608"/>
      <c r="CJ43" s="608"/>
      <c r="CK43" s="608"/>
      <c r="CL43" s="608"/>
      <c r="CM43" s="608"/>
      <c r="CN43" s="608"/>
      <c r="CO43" s="608"/>
      <c r="CP43" s="608"/>
      <c r="CQ43" s="609"/>
      <c r="CR43" s="610">
        <v>1468</v>
      </c>
      <c r="CS43" s="642"/>
      <c r="CT43" s="642"/>
      <c r="CU43" s="642"/>
      <c r="CV43" s="642"/>
      <c r="CW43" s="642"/>
      <c r="CX43" s="642"/>
      <c r="CY43" s="643"/>
      <c r="CZ43" s="615">
        <v>0</v>
      </c>
      <c r="DA43" s="640"/>
      <c r="DB43" s="640"/>
      <c r="DC43" s="644"/>
      <c r="DD43" s="619">
        <v>1468</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1095076</v>
      </c>
      <c r="CS44" s="611"/>
      <c r="CT44" s="611"/>
      <c r="CU44" s="611"/>
      <c r="CV44" s="611"/>
      <c r="CW44" s="611"/>
      <c r="CX44" s="611"/>
      <c r="CY44" s="612"/>
      <c r="CZ44" s="615">
        <v>7.9</v>
      </c>
      <c r="DA44" s="616"/>
      <c r="DB44" s="616"/>
      <c r="DC44" s="622"/>
      <c r="DD44" s="619">
        <v>463573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331553</v>
      </c>
      <c r="CS45" s="642"/>
      <c r="CT45" s="642"/>
      <c r="CU45" s="642"/>
      <c r="CV45" s="642"/>
      <c r="CW45" s="642"/>
      <c r="CX45" s="642"/>
      <c r="CY45" s="643"/>
      <c r="CZ45" s="615">
        <v>2.4</v>
      </c>
      <c r="DA45" s="640"/>
      <c r="DB45" s="640"/>
      <c r="DC45" s="644"/>
      <c r="DD45" s="619">
        <v>32889</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349</v>
      </c>
      <c r="CG46" s="608"/>
      <c r="CH46" s="608"/>
      <c r="CI46" s="608"/>
      <c r="CJ46" s="608"/>
      <c r="CK46" s="608"/>
      <c r="CL46" s="608"/>
      <c r="CM46" s="608"/>
      <c r="CN46" s="608"/>
      <c r="CO46" s="608"/>
      <c r="CP46" s="608"/>
      <c r="CQ46" s="609"/>
      <c r="CR46" s="610">
        <v>612139</v>
      </c>
      <c r="CS46" s="611"/>
      <c r="CT46" s="611"/>
      <c r="CU46" s="611"/>
      <c r="CV46" s="611"/>
      <c r="CW46" s="611"/>
      <c r="CX46" s="611"/>
      <c r="CY46" s="612"/>
      <c r="CZ46" s="615">
        <v>4.4000000000000004</v>
      </c>
      <c r="DA46" s="616"/>
      <c r="DB46" s="616"/>
      <c r="DC46" s="622"/>
      <c r="DD46" s="619">
        <v>359800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350</v>
      </c>
      <c r="CG47" s="608"/>
      <c r="CH47" s="608"/>
      <c r="CI47" s="608"/>
      <c r="CJ47" s="608"/>
      <c r="CK47" s="608"/>
      <c r="CL47" s="608"/>
      <c r="CM47" s="608"/>
      <c r="CN47" s="608"/>
      <c r="CO47" s="608"/>
      <c r="CP47" s="608"/>
      <c r="CQ47" s="609"/>
      <c r="CR47" s="610">
        <v>207265</v>
      </c>
      <c r="CS47" s="642"/>
      <c r="CT47" s="642"/>
      <c r="CU47" s="642"/>
      <c r="CV47" s="642"/>
      <c r="CW47" s="642"/>
      <c r="CX47" s="642"/>
      <c r="CY47" s="643"/>
      <c r="CZ47" s="615">
        <v>1.5</v>
      </c>
      <c r="DA47" s="640"/>
      <c r="DB47" s="640"/>
      <c r="DC47" s="644"/>
      <c r="DD47" s="619">
        <v>37834</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352</v>
      </c>
      <c r="CE49" s="632"/>
      <c r="CF49" s="632"/>
      <c r="CG49" s="632"/>
      <c r="CH49" s="632"/>
      <c r="CI49" s="632"/>
      <c r="CJ49" s="632"/>
      <c r="CK49" s="632"/>
      <c r="CL49" s="632"/>
      <c r="CM49" s="632"/>
      <c r="CN49" s="632"/>
      <c r="CO49" s="632"/>
      <c r="CP49" s="632"/>
      <c r="CQ49" s="633"/>
      <c r="CR49" s="682">
        <v>13943295</v>
      </c>
      <c r="CS49" s="669"/>
      <c r="CT49" s="669"/>
      <c r="CU49" s="669"/>
      <c r="CV49" s="669"/>
      <c r="CW49" s="669"/>
      <c r="CX49" s="669"/>
      <c r="CY49" s="698"/>
      <c r="CZ49" s="690">
        <v>100</v>
      </c>
      <c r="DA49" s="699"/>
      <c r="DB49" s="699"/>
      <c r="DC49" s="700"/>
      <c r="DD49" s="701">
        <v>9410891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B/vCA1ufTA1Gqrk9B7KERZhVYJ84/J2yTgOmUK97wopGHmK75XtRb7YfrPaNT2/Naq61yXSo1KgwhOn3cNbXPw==" saltValue="Ad/fROQDbCKIj4mswJyXH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375</v>
      </c>
      <c r="C7" s="737"/>
      <c r="D7" s="737"/>
      <c r="E7" s="737"/>
      <c r="F7" s="737"/>
      <c r="G7" s="737"/>
      <c r="H7" s="737"/>
      <c r="I7" s="737"/>
      <c r="J7" s="737"/>
      <c r="K7" s="737"/>
      <c r="L7" s="737"/>
      <c r="M7" s="737"/>
      <c r="N7" s="737"/>
      <c r="O7" s="737"/>
      <c r="P7" s="738"/>
      <c r="Q7" s="739">
        <v>14321</v>
      </c>
      <c r="R7" s="740"/>
      <c r="S7" s="740"/>
      <c r="T7" s="740"/>
      <c r="U7" s="740"/>
      <c r="V7" s="740">
        <v>13949</v>
      </c>
      <c r="W7" s="740"/>
      <c r="X7" s="740"/>
      <c r="Y7" s="740"/>
      <c r="Z7" s="740"/>
      <c r="AA7" s="740">
        <v>373</v>
      </c>
      <c r="AB7" s="740"/>
      <c r="AC7" s="740"/>
      <c r="AD7" s="740"/>
      <c r="AE7" s="741"/>
      <c r="AF7" s="742">
        <v>256</v>
      </c>
      <c r="AG7" s="743"/>
      <c r="AH7" s="743"/>
      <c r="AI7" s="743"/>
      <c r="AJ7" s="744"/>
      <c r="AK7" s="745">
        <v>1241</v>
      </c>
      <c r="AL7" s="746"/>
      <c r="AM7" s="746"/>
      <c r="AN7" s="746"/>
      <c r="AO7" s="746"/>
      <c r="AP7" s="746">
        <v>8417</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554</v>
      </c>
      <c r="BT7" s="734"/>
      <c r="BU7" s="734"/>
      <c r="BV7" s="734"/>
      <c r="BW7" s="734"/>
      <c r="BX7" s="734"/>
      <c r="BY7" s="734"/>
      <c r="BZ7" s="734"/>
      <c r="CA7" s="734"/>
      <c r="CB7" s="734"/>
      <c r="CC7" s="734"/>
      <c r="CD7" s="734"/>
      <c r="CE7" s="734"/>
      <c r="CF7" s="734"/>
      <c r="CG7" s="749"/>
      <c r="CH7" s="730">
        <v>-1</v>
      </c>
      <c r="CI7" s="731"/>
      <c r="CJ7" s="731"/>
      <c r="CK7" s="731"/>
      <c r="CL7" s="732"/>
      <c r="CM7" s="730">
        <v>0</v>
      </c>
      <c r="CN7" s="731"/>
      <c r="CO7" s="731"/>
      <c r="CP7" s="731"/>
      <c r="CQ7" s="732"/>
      <c r="CR7" s="730">
        <v>1</v>
      </c>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377</v>
      </c>
      <c r="B23" s="776" t="s">
        <v>378</v>
      </c>
      <c r="C23" s="777"/>
      <c r="D23" s="777"/>
      <c r="E23" s="777"/>
      <c r="F23" s="777"/>
      <c r="G23" s="777"/>
      <c r="H23" s="777"/>
      <c r="I23" s="777"/>
      <c r="J23" s="777"/>
      <c r="K23" s="777"/>
      <c r="L23" s="777"/>
      <c r="M23" s="777"/>
      <c r="N23" s="777"/>
      <c r="O23" s="777"/>
      <c r="P23" s="778"/>
      <c r="Q23" s="779">
        <v>14321</v>
      </c>
      <c r="R23" s="780"/>
      <c r="S23" s="780"/>
      <c r="T23" s="780"/>
      <c r="U23" s="780"/>
      <c r="V23" s="780">
        <v>13949</v>
      </c>
      <c r="W23" s="780"/>
      <c r="X23" s="780"/>
      <c r="Y23" s="780"/>
      <c r="Z23" s="780"/>
      <c r="AA23" s="780">
        <v>373</v>
      </c>
      <c r="AB23" s="780"/>
      <c r="AC23" s="780"/>
      <c r="AD23" s="780"/>
      <c r="AE23" s="781"/>
      <c r="AF23" s="782">
        <v>256</v>
      </c>
      <c r="AG23" s="780"/>
      <c r="AH23" s="780"/>
      <c r="AI23" s="780"/>
      <c r="AJ23" s="783"/>
      <c r="AK23" s="784"/>
      <c r="AL23" s="785"/>
      <c r="AM23" s="785"/>
      <c r="AN23" s="785"/>
      <c r="AO23" s="785"/>
      <c r="AP23" s="780">
        <v>8417</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389</v>
      </c>
      <c r="C28" s="737"/>
      <c r="D28" s="737"/>
      <c r="E28" s="737"/>
      <c r="F28" s="737"/>
      <c r="G28" s="737"/>
      <c r="H28" s="737"/>
      <c r="I28" s="737"/>
      <c r="J28" s="737"/>
      <c r="K28" s="737"/>
      <c r="L28" s="737"/>
      <c r="M28" s="737"/>
      <c r="N28" s="737"/>
      <c r="O28" s="737"/>
      <c r="P28" s="738"/>
      <c r="Q28" s="809">
        <v>2924</v>
      </c>
      <c r="R28" s="810"/>
      <c r="S28" s="810"/>
      <c r="T28" s="810"/>
      <c r="U28" s="810"/>
      <c r="V28" s="810">
        <v>2891</v>
      </c>
      <c r="W28" s="810"/>
      <c r="X28" s="810"/>
      <c r="Y28" s="810"/>
      <c r="Z28" s="810"/>
      <c r="AA28" s="810">
        <v>33</v>
      </c>
      <c r="AB28" s="810"/>
      <c r="AC28" s="810"/>
      <c r="AD28" s="810"/>
      <c r="AE28" s="811"/>
      <c r="AF28" s="812">
        <v>33</v>
      </c>
      <c r="AG28" s="810"/>
      <c r="AH28" s="810"/>
      <c r="AI28" s="810"/>
      <c r="AJ28" s="813"/>
      <c r="AK28" s="814">
        <v>401</v>
      </c>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390</v>
      </c>
      <c r="C29" s="768"/>
      <c r="D29" s="768"/>
      <c r="E29" s="768"/>
      <c r="F29" s="768"/>
      <c r="G29" s="768"/>
      <c r="H29" s="768"/>
      <c r="I29" s="768"/>
      <c r="J29" s="768"/>
      <c r="K29" s="768"/>
      <c r="L29" s="768"/>
      <c r="M29" s="768"/>
      <c r="N29" s="768"/>
      <c r="O29" s="768"/>
      <c r="P29" s="769"/>
      <c r="Q29" s="770">
        <v>3389</v>
      </c>
      <c r="R29" s="771"/>
      <c r="S29" s="771"/>
      <c r="T29" s="771"/>
      <c r="U29" s="771"/>
      <c r="V29" s="771">
        <v>3098</v>
      </c>
      <c r="W29" s="771"/>
      <c r="X29" s="771"/>
      <c r="Y29" s="771"/>
      <c r="Z29" s="771"/>
      <c r="AA29" s="771">
        <v>291</v>
      </c>
      <c r="AB29" s="771"/>
      <c r="AC29" s="771"/>
      <c r="AD29" s="771"/>
      <c r="AE29" s="772"/>
      <c r="AF29" s="773">
        <v>291</v>
      </c>
      <c r="AG29" s="774"/>
      <c r="AH29" s="774"/>
      <c r="AI29" s="774"/>
      <c r="AJ29" s="775"/>
      <c r="AK29" s="821">
        <v>613</v>
      </c>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391</v>
      </c>
      <c r="C30" s="768"/>
      <c r="D30" s="768"/>
      <c r="E30" s="768"/>
      <c r="F30" s="768"/>
      <c r="G30" s="768"/>
      <c r="H30" s="768"/>
      <c r="I30" s="768"/>
      <c r="J30" s="768"/>
      <c r="K30" s="768"/>
      <c r="L30" s="768"/>
      <c r="M30" s="768"/>
      <c r="N30" s="768"/>
      <c r="O30" s="768"/>
      <c r="P30" s="769"/>
      <c r="Q30" s="770">
        <v>22</v>
      </c>
      <c r="R30" s="771"/>
      <c r="S30" s="771"/>
      <c r="T30" s="771"/>
      <c r="U30" s="771"/>
      <c r="V30" s="771">
        <v>21</v>
      </c>
      <c r="W30" s="771"/>
      <c r="X30" s="771"/>
      <c r="Y30" s="771"/>
      <c r="Z30" s="771"/>
      <c r="AA30" s="771">
        <v>2</v>
      </c>
      <c r="AB30" s="771"/>
      <c r="AC30" s="771"/>
      <c r="AD30" s="771"/>
      <c r="AE30" s="772"/>
      <c r="AF30" s="773">
        <v>2</v>
      </c>
      <c r="AG30" s="774"/>
      <c r="AH30" s="774"/>
      <c r="AI30" s="774"/>
      <c r="AJ30" s="775"/>
      <c r="AK30" s="821">
        <v>11</v>
      </c>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392</v>
      </c>
      <c r="C31" s="768"/>
      <c r="D31" s="768"/>
      <c r="E31" s="768"/>
      <c r="F31" s="768"/>
      <c r="G31" s="768"/>
      <c r="H31" s="768"/>
      <c r="I31" s="768"/>
      <c r="J31" s="768"/>
      <c r="K31" s="768"/>
      <c r="L31" s="768"/>
      <c r="M31" s="768"/>
      <c r="N31" s="768"/>
      <c r="O31" s="768"/>
      <c r="P31" s="769"/>
      <c r="Q31" s="770">
        <v>680</v>
      </c>
      <c r="R31" s="771"/>
      <c r="S31" s="771"/>
      <c r="T31" s="771"/>
      <c r="U31" s="771"/>
      <c r="V31" s="771">
        <v>679</v>
      </c>
      <c r="W31" s="771"/>
      <c r="X31" s="771"/>
      <c r="Y31" s="771"/>
      <c r="Z31" s="771"/>
      <c r="AA31" s="771">
        <v>2</v>
      </c>
      <c r="AB31" s="771"/>
      <c r="AC31" s="771"/>
      <c r="AD31" s="771"/>
      <c r="AE31" s="772"/>
      <c r="AF31" s="773">
        <v>2</v>
      </c>
      <c r="AG31" s="774"/>
      <c r="AH31" s="774"/>
      <c r="AI31" s="774"/>
      <c r="AJ31" s="775"/>
      <c r="AK31" s="821">
        <v>480</v>
      </c>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t="s">
        <v>393</v>
      </c>
      <c r="C32" s="768"/>
      <c r="D32" s="768"/>
      <c r="E32" s="768"/>
      <c r="F32" s="768"/>
      <c r="G32" s="768"/>
      <c r="H32" s="768"/>
      <c r="I32" s="768"/>
      <c r="J32" s="768"/>
      <c r="K32" s="768"/>
      <c r="L32" s="768"/>
      <c r="M32" s="768"/>
      <c r="N32" s="768"/>
      <c r="O32" s="768"/>
      <c r="P32" s="769"/>
      <c r="Q32" s="770">
        <v>316</v>
      </c>
      <c r="R32" s="771"/>
      <c r="S32" s="771"/>
      <c r="T32" s="771"/>
      <c r="U32" s="771"/>
      <c r="V32" s="771">
        <v>344</v>
      </c>
      <c r="W32" s="771"/>
      <c r="X32" s="771"/>
      <c r="Y32" s="771"/>
      <c r="Z32" s="771"/>
      <c r="AA32" s="771">
        <v>-29</v>
      </c>
      <c r="AB32" s="771"/>
      <c r="AC32" s="771"/>
      <c r="AD32" s="771"/>
      <c r="AE32" s="772"/>
      <c r="AF32" s="773">
        <v>691</v>
      </c>
      <c r="AG32" s="774"/>
      <c r="AH32" s="774"/>
      <c r="AI32" s="774"/>
      <c r="AJ32" s="775"/>
      <c r="AK32" s="821">
        <v>20</v>
      </c>
      <c r="AL32" s="817"/>
      <c r="AM32" s="817"/>
      <c r="AN32" s="817"/>
      <c r="AO32" s="817"/>
      <c r="AP32" s="817">
        <v>2011</v>
      </c>
      <c r="AQ32" s="817"/>
      <c r="AR32" s="817"/>
      <c r="AS32" s="817"/>
      <c r="AT32" s="817"/>
      <c r="AU32" s="817">
        <v>225</v>
      </c>
      <c r="AV32" s="817"/>
      <c r="AW32" s="817"/>
      <c r="AX32" s="817"/>
      <c r="AY32" s="817"/>
      <c r="AZ32" s="818"/>
      <c r="BA32" s="818"/>
      <c r="BB32" s="818"/>
      <c r="BC32" s="818"/>
      <c r="BD32" s="818"/>
      <c r="BE32" s="819" t="s">
        <v>394</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t="s">
        <v>395</v>
      </c>
      <c r="C33" s="768"/>
      <c r="D33" s="768"/>
      <c r="E33" s="768"/>
      <c r="F33" s="768"/>
      <c r="G33" s="768"/>
      <c r="H33" s="768"/>
      <c r="I33" s="768"/>
      <c r="J33" s="768"/>
      <c r="K33" s="768"/>
      <c r="L33" s="768"/>
      <c r="M33" s="768"/>
      <c r="N33" s="768"/>
      <c r="O33" s="768"/>
      <c r="P33" s="769"/>
      <c r="Q33" s="770">
        <v>720</v>
      </c>
      <c r="R33" s="771"/>
      <c r="S33" s="771"/>
      <c r="T33" s="771"/>
      <c r="U33" s="771"/>
      <c r="V33" s="771">
        <v>871</v>
      </c>
      <c r="W33" s="771"/>
      <c r="X33" s="771"/>
      <c r="Y33" s="771"/>
      <c r="Z33" s="771"/>
      <c r="AA33" s="771">
        <v>-151</v>
      </c>
      <c r="AB33" s="771"/>
      <c r="AC33" s="771"/>
      <c r="AD33" s="771"/>
      <c r="AE33" s="772"/>
      <c r="AF33" s="773">
        <v>296</v>
      </c>
      <c r="AG33" s="774"/>
      <c r="AH33" s="774"/>
      <c r="AI33" s="774"/>
      <c r="AJ33" s="775"/>
      <c r="AK33" s="821">
        <v>309</v>
      </c>
      <c r="AL33" s="817"/>
      <c r="AM33" s="817"/>
      <c r="AN33" s="817"/>
      <c r="AO33" s="817"/>
      <c r="AP33" s="817">
        <v>0</v>
      </c>
      <c r="AQ33" s="817"/>
      <c r="AR33" s="817"/>
      <c r="AS33" s="817"/>
      <c r="AT33" s="817"/>
      <c r="AU33" s="817">
        <v>0</v>
      </c>
      <c r="AV33" s="817"/>
      <c r="AW33" s="817"/>
      <c r="AX33" s="817"/>
      <c r="AY33" s="817"/>
      <c r="AZ33" s="818"/>
      <c r="BA33" s="818"/>
      <c r="BB33" s="818"/>
      <c r="BC33" s="818"/>
      <c r="BD33" s="818"/>
      <c r="BE33" s="819" t="s">
        <v>394</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t="s">
        <v>396</v>
      </c>
      <c r="C34" s="768"/>
      <c r="D34" s="768"/>
      <c r="E34" s="768"/>
      <c r="F34" s="768"/>
      <c r="G34" s="768"/>
      <c r="H34" s="768"/>
      <c r="I34" s="768"/>
      <c r="J34" s="768"/>
      <c r="K34" s="768"/>
      <c r="L34" s="768"/>
      <c r="M34" s="768"/>
      <c r="N34" s="768"/>
      <c r="O34" s="768"/>
      <c r="P34" s="769"/>
      <c r="Q34" s="770">
        <v>36</v>
      </c>
      <c r="R34" s="771"/>
      <c r="S34" s="771"/>
      <c r="T34" s="771"/>
      <c r="U34" s="771"/>
      <c r="V34" s="771">
        <v>36</v>
      </c>
      <c r="W34" s="771"/>
      <c r="X34" s="771"/>
      <c r="Y34" s="771"/>
      <c r="Z34" s="771"/>
      <c r="AA34" s="771">
        <v>0</v>
      </c>
      <c r="AB34" s="771"/>
      <c r="AC34" s="771"/>
      <c r="AD34" s="771"/>
      <c r="AE34" s="772"/>
      <c r="AF34" s="773" t="s">
        <v>122</v>
      </c>
      <c r="AG34" s="774"/>
      <c r="AH34" s="774"/>
      <c r="AI34" s="774"/>
      <c r="AJ34" s="775"/>
      <c r="AK34" s="821">
        <v>35</v>
      </c>
      <c r="AL34" s="817"/>
      <c r="AM34" s="817"/>
      <c r="AN34" s="817"/>
      <c r="AO34" s="817"/>
      <c r="AP34" s="817">
        <v>953</v>
      </c>
      <c r="AQ34" s="817"/>
      <c r="AR34" s="817"/>
      <c r="AS34" s="817"/>
      <c r="AT34" s="817"/>
      <c r="AU34" s="817">
        <v>953</v>
      </c>
      <c r="AV34" s="817"/>
      <c r="AW34" s="817"/>
      <c r="AX34" s="817"/>
      <c r="AY34" s="817"/>
      <c r="AZ34" s="818"/>
      <c r="BA34" s="818"/>
      <c r="BB34" s="818"/>
      <c r="BC34" s="818"/>
      <c r="BD34" s="818"/>
      <c r="BE34" s="819" t="s">
        <v>397</v>
      </c>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377</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1314</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401</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402</v>
      </c>
      <c r="AV66" s="721"/>
      <c r="AW66" s="721"/>
      <c r="AX66" s="721"/>
      <c r="AY66" s="722"/>
      <c r="AZ66" s="720" t="s">
        <v>365</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550</v>
      </c>
      <c r="C68" s="857"/>
      <c r="D68" s="857"/>
      <c r="E68" s="857"/>
      <c r="F68" s="857"/>
      <c r="G68" s="857"/>
      <c r="H68" s="857"/>
      <c r="I68" s="857"/>
      <c r="J68" s="857"/>
      <c r="K68" s="857"/>
      <c r="L68" s="857"/>
      <c r="M68" s="857"/>
      <c r="N68" s="857"/>
      <c r="O68" s="857"/>
      <c r="P68" s="858"/>
      <c r="Q68" s="859">
        <v>1315</v>
      </c>
      <c r="R68" s="853"/>
      <c r="S68" s="853"/>
      <c r="T68" s="853"/>
      <c r="U68" s="853"/>
      <c r="V68" s="853">
        <v>1256</v>
      </c>
      <c r="W68" s="853"/>
      <c r="X68" s="853"/>
      <c r="Y68" s="853"/>
      <c r="Z68" s="853"/>
      <c r="AA68" s="853">
        <v>58</v>
      </c>
      <c r="AB68" s="853"/>
      <c r="AC68" s="853"/>
      <c r="AD68" s="853"/>
      <c r="AE68" s="853"/>
      <c r="AF68" s="853">
        <v>58</v>
      </c>
      <c r="AG68" s="853"/>
      <c r="AH68" s="853"/>
      <c r="AI68" s="853"/>
      <c r="AJ68" s="853"/>
      <c r="AK68" s="853">
        <v>19</v>
      </c>
      <c r="AL68" s="853"/>
      <c r="AM68" s="853"/>
      <c r="AN68" s="853"/>
      <c r="AO68" s="853"/>
      <c r="AP68" s="853">
        <v>0</v>
      </c>
      <c r="AQ68" s="853"/>
      <c r="AR68" s="853"/>
      <c r="AS68" s="853"/>
      <c r="AT68" s="853"/>
      <c r="AU68" s="853"/>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551</v>
      </c>
      <c r="C69" s="861"/>
      <c r="D69" s="861"/>
      <c r="E69" s="861"/>
      <c r="F69" s="861"/>
      <c r="G69" s="861"/>
      <c r="H69" s="861"/>
      <c r="I69" s="861"/>
      <c r="J69" s="861"/>
      <c r="K69" s="861"/>
      <c r="L69" s="861"/>
      <c r="M69" s="861"/>
      <c r="N69" s="861"/>
      <c r="O69" s="861"/>
      <c r="P69" s="862"/>
      <c r="Q69" s="863">
        <v>113</v>
      </c>
      <c r="R69" s="817"/>
      <c r="S69" s="817"/>
      <c r="T69" s="817"/>
      <c r="U69" s="817"/>
      <c r="V69" s="817">
        <v>107</v>
      </c>
      <c r="W69" s="817"/>
      <c r="X69" s="817"/>
      <c r="Y69" s="817"/>
      <c r="Z69" s="817"/>
      <c r="AA69" s="817">
        <v>6</v>
      </c>
      <c r="AB69" s="817"/>
      <c r="AC69" s="817"/>
      <c r="AD69" s="817"/>
      <c r="AE69" s="817"/>
      <c r="AF69" s="817">
        <v>6</v>
      </c>
      <c r="AG69" s="817"/>
      <c r="AH69" s="817"/>
      <c r="AI69" s="817"/>
      <c r="AJ69" s="817"/>
      <c r="AK69" s="817">
        <v>5</v>
      </c>
      <c r="AL69" s="817"/>
      <c r="AM69" s="817"/>
      <c r="AN69" s="817"/>
      <c r="AO69" s="817"/>
      <c r="AP69" s="817">
        <v>0</v>
      </c>
      <c r="AQ69" s="817"/>
      <c r="AR69" s="817"/>
      <c r="AS69" s="817"/>
      <c r="AT69" s="817"/>
      <c r="AU69" s="817"/>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552</v>
      </c>
      <c r="C70" s="861"/>
      <c r="D70" s="861"/>
      <c r="E70" s="861"/>
      <c r="F70" s="861"/>
      <c r="G70" s="861"/>
      <c r="H70" s="861"/>
      <c r="I70" s="861"/>
      <c r="J70" s="861"/>
      <c r="K70" s="861"/>
      <c r="L70" s="861"/>
      <c r="M70" s="861"/>
      <c r="N70" s="861"/>
      <c r="O70" s="861"/>
      <c r="P70" s="862"/>
      <c r="Q70" s="863">
        <v>169552</v>
      </c>
      <c r="R70" s="817"/>
      <c r="S70" s="817"/>
      <c r="T70" s="817"/>
      <c r="U70" s="817"/>
      <c r="V70" s="817">
        <v>166609</v>
      </c>
      <c r="W70" s="817"/>
      <c r="X70" s="817"/>
      <c r="Y70" s="817"/>
      <c r="Z70" s="817"/>
      <c r="AA70" s="817">
        <v>2943</v>
      </c>
      <c r="AB70" s="817"/>
      <c r="AC70" s="817"/>
      <c r="AD70" s="817"/>
      <c r="AE70" s="817"/>
      <c r="AF70" s="817">
        <v>2943</v>
      </c>
      <c r="AG70" s="817"/>
      <c r="AH70" s="817"/>
      <c r="AI70" s="817"/>
      <c r="AJ70" s="817"/>
      <c r="AK70" s="817">
        <v>1308</v>
      </c>
      <c r="AL70" s="817"/>
      <c r="AM70" s="817"/>
      <c r="AN70" s="817"/>
      <c r="AO70" s="817"/>
      <c r="AP70" s="817"/>
      <c r="AQ70" s="817"/>
      <c r="AR70" s="817"/>
      <c r="AS70" s="817"/>
      <c r="AT70" s="817"/>
      <c r="AU70" s="817"/>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553</v>
      </c>
      <c r="C71" s="861"/>
      <c r="D71" s="861"/>
      <c r="E71" s="861"/>
      <c r="F71" s="861"/>
      <c r="G71" s="861"/>
      <c r="H71" s="861"/>
      <c r="I71" s="861"/>
      <c r="J71" s="861"/>
      <c r="K71" s="861"/>
      <c r="L71" s="861"/>
      <c r="M71" s="861"/>
      <c r="N71" s="861"/>
      <c r="O71" s="861"/>
      <c r="P71" s="862"/>
      <c r="Q71" s="863">
        <v>22</v>
      </c>
      <c r="R71" s="817"/>
      <c r="S71" s="817"/>
      <c r="T71" s="817"/>
      <c r="U71" s="817"/>
      <c r="V71" s="817">
        <v>20</v>
      </c>
      <c r="W71" s="817"/>
      <c r="X71" s="817"/>
      <c r="Y71" s="817"/>
      <c r="Z71" s="817"/>
      <c r="AA71" s="817">
        <v>2</v>
      </c>
      <c r="AB71" s="817"/>
      <c r="AC71" s="817"/>
      <c r="AD71" s="817"/>
      <c r="AE71" s="817"/>
      <c r="AF71" s="817">
        <v>2</v>
      </c>
      <c r="AG71" s="817"/>
      <c r="AH71" s="817"/>
      <c r="AI71" s="817"/>
      <c r="AJ71" s="817"/>
      <c r="AK71" s="817">
        <v>0</v>
      </c>
      <c r="AL71" s="817"/>
      <c r="AM71" s="817"/>
      <c r="AN71" s="817"/>
      <c r="AO71" s="817"/>
      <c r="AP71" s="817">
        <v>0</v>
      </c>
      <c r="AQ71" s="817"/>
      <c r="AR71" s="817"/>
      <c r="AS71" s="817"/>
      <c r="AT71" s="817"/>
      <c r="AU71" s="817"/>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377</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295</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295</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295</v>
      </c>
      <c r="DR109" s="880"/>
      <c r="DS109" s="880"/>
      <c r="DT109" s="880"/>
      <c r="DU109" s="881"/>
      <c r="DV109" s="879" t="s">
        <v>414</v>
      </c>
      <c r="DW109" s="880"/>
      <c r="DX109" s="880"/>
      <c r="DY109" s="880"/>
      <c r="DZ109" s="882"/>
    </row>
    <row r="110" spans="1:131" s="224" customFormat="1" ht="26.25" customHeight="1" x14ac:dyDescent="0.2">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819755</v>
      </c>
      <c r="AB110" s="887"/>
      <c r="AC110" s="887"/>
      <c r="AD110" s="887"/>
      <c r="AE110" s="888"/>
      <c r="AF110" s="889">
        <v>935364</v>
      </c>
      <c r="AG110" s="887"/>
      <c r="AH110" s="887"/>
      <c r="AI110" s="887"/>
      <c r="AJ110" s="888"/>
      <c r="AK110" s="889">
        <v>949495</v>
      </c>
      <c r="AL110" s="887"/>
      <c r="AM110" s="887"/>
      <c r="AN110" s="887"/>
      <c r="AO110" s="888"/>
      <c r="AP110" s="890">
        <v>15.9</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9078181</v>
      </c>
      <c r="BR110" s="918"/>
      <c r="BS110" s="918"/>
      <c r="BT110" s="918"/>
      <c r="BU110" s="918"/>
      <c r="BV110" s="918">
        <v>8857326</v>
      </c>
      <c r="BW110" s="918"/>
      <c r="BX110" s="918"/>
      <c r="BY110" s="918"/>
      <c r="BZ110" s="918"/>
      <c r="CA110" s="918">
        <v>8417181</v>
      </c>
      <c r="CB110" s="918"/>
      <c r="CC110" s="918"/>
      <c r="CD110" s="918"/>
      <c r="CE110" s="918"/>
      <c r="CF110" s="931">
        <v>141.19999999999999</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1686108</v>
      </c>
      <c r="BR112" s="913"/>
      <c r="BS112" s="913"/>
      <c r="BT112" s="913"/>
      <c r="BU112" s="913"/>
      <c r="BV112" s="913">
        <v>1258684</v>
      </c>
      <c r="BW112" s="913"/>
      <c r="BX112" s="913"/>
      <c r="BY112" s="913"/>
      <c r="BZ112" s="913"/>
      <c r="CA112" s="913">
        <v>1178046</v>
      </c>
      <c r="CB112" s="913"/>
      <c r="CC112" s="913"/>
      <c r="CD112" s="913"/>
      <c r="CE112" s="913"/>
      <c r="CF112" s="907">
        <v>19.8</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46487</v>
      </c>
      <c r="AB113" s="925"/>
      <c r="AC113" s="925"/>
      <c r="AD113" s="925"/>
      <c r="AE113" s="926"/>
      <c r="AF113" s="927">
        <v>49515</v>
      </c>
      <c r="AG113" s="925"/>
      <c r="AH113" s="925"/>
      <c r="AI113" s="925"/>
      <c r="AJ113" s="926"/>
      <c r="AK113" s="927">
        <v>37136</v>
      </c>
      <c r="AL113" s="925"/>
      <c r="AM113" s="925"/>
      <c r="AN113" s="925"/>
      <c r="AO113" s="926"/>
      <c r="AP113" s="928">
        <v>0.6</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25003</v>
      </c>
      <c r="BR113" s="913"/>
      <c r="BS113" s="913"/>
      <c r="BT113" s="913"/>
      <c r="BU113" s="913"/>
      <c r="BV113" s="913">
        <v>7263</v>
      </c>
      <c r="BW113" s="913"/>
      <c r="BX113" s="913"/>
      <c r="BY113" s="913"/>
      <c r="BZ113" s="913"/>
      <c r="CA113" s="913" t="s">
        <v>122</v>
      </c>
      <c r="CB113" s="913"/>
      <c r="CC113" s="913"/>
      <c r="CD113" s="913"/>
      <c r="CE113" s="913"/>
      <c r="CF113" s="907" t="s">
        <v>122</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18143</v>
      </c>
      <c r="AB114" s="946"/>
      <c r="AC114" s="946"/>
      <c r="AD114" s="946"/>
      <c r="AE114" s="947"/>
      <c r="AF114" s="948">
        <v>17804</v>
      </c>
      <c r="AG114" s="946"/>
      <c r="AH114" s="946"/>
      <c r="AI114" s="946"/>
      <c r="AJ114" s="947"/>
      <c r="AK114" s="948">
        <v>7278</v>
      </c>
      <c r="AL114" s="946"/>
      <c r="AM114" s="946"/>
      <c r="AN114" s="946"/>
      <c r="AO114" s="947"/>
      <c r="AP114" s="949">
        <v>0.1</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2149101</v>
      </c>
      <c r="BR114" s="913"/>
      <c r="BS114" s="913"/>
      <c r="BT114" s="913"/>
      <c r="BU114" s="913"/>
      <c r="BV114" s="913">
        <v>2175658</v>
      </c>
      <c r="BW114" s="913"/>
      <c r="BX114" s="913"/>
      <c r="BY114" s="913"/>
      <c r="BZ114" s="913"/>
      <c r="CA114" s="913">
        <v>2239693</v>
      </c>
      <c r="CB114" s="913"/>
      <c r="CC114" s="913"/>
      <c r="CD114" s="913"/>
      <c r="CE114" s="913"/>
      <c r="CF114" s="907">
        <v>37.6</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307</v>
      </c>
      <c r="AB115" s="925"/>
      <c r="AC115" s="925"/>
      <c r="AD115" s="925"/>
      <c r="AE115" s="926"/>
      <c r="AF115" s="927">
        <v>339</v>
      </c>
      <c r="AG115" s="925"/>
      <c r="AH115" s="925"/>
      <c r="AI115" s="925"/>
      <c r="AJ115" s="926"/>
      <c r="AK115" s="927">
        <v>597</v>
      </c>
      <c r="AL115" s="925"/>
      <c r="AM115" s="925"/>
      <c r="AN115" s="925"/>
      <c r="AO115" s="926"/>
      <c r="AP115" s="928">
        <v>0</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884692</v>
      </c>
      <c r="AB117" s="966"/>
      <c r="AC117" s="966"/>
      <c r="AD117" s="966"/>
      <c r="AE117" s="967"/>
      <c r="AF117" s="968">
        <v>1003022</v>
      </c>
      <c r="AG117" s="966"/>
      <c r="AH117" s="966"/>
      <c r="AI117" s="966"/>
      <c r="AJ117" s="967"/>
      <c r="AK117" s="968">
        <v>994506</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295</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178</v>
      </c>
      <c r="BA119" s="245"/>
      <c r="BB119" s="245"/>
      <c r="BC119" s="245"/>
      <c r="BD119" s="245"/>
      <c r="BE119" s="245"/>
      <c r="BF119" s="245"/>
      <c r="BG119" s="245"/>
      <c r="BH119" s="245"/>
      <c r="BI119" s="245"/>
      <c r="BJ119" s="245"/>
      <c r="BK119" s="245"/>
      <c r="BL119" s="245"/>
      <c r="BM119" s="245"/>
      <c r="BN119" s="245"/>
      <c r="BO119" s="964" t="s">
        <v>444</v>
      </c>
      <c r="BP119" s="992"/>
      <c r="BQ119" s="986">
        <v>12938393</v>
      </c>
      <c r="BR119" s="987"/>
      <c r="BS119" s="987"/>
      <c r="BT119" s="987"/>
      <c r="BU119" s="987"/>
      <c r="BV119" s="987">
        <v>12298931</v>
      </c>
      <c r="BW119" s="987"/>
      <c r="BX119" s="987"/>
      <c r="BY119" s="987"/>
      <c r="BZ119" s="987"/>
      <c r="CA119" s="987">
        <v>11834920</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2">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7283714</v>
      </c>
      <c r="BR120" s="918"/>
      <c r="BS120" s="918"/>
      <c r="BT120" s="918"/>
      <c r="BU120" s="918"/>
      <c r="BV120" s="918">
        <v>7581253</v>
      </c>
      <c r="BW120" s="918"/>
      <c r="BX120" s="918"/>
      <c r="BY120" s="918"/>
      <c r="BZ120" s="918"/>
      <c r="CA120" s="918">
        <v>7557182</v>
      </c>
      <c r="CB120" s="918"/>
      <c r="CC120" s="918"/>
      <c r="CD120" s="918"/>
      <c r="CE120" s="918"/>
      <c r="CF120" s="931">
        <v>126.8</v>
      </c>
      <c r="CG120" s="932"/>
      <c r="CH120" s="932"/>
      <c r="CI120" s="932"/>
      <c r="CJ120" s="932"/>
      <c r="CK120" s="993" t="s">
        <v>448</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1445470</v>
      </c>
      <c r="DH120" s="918"/>
      <c r="DI120" s="918"/>
      <c r="DJ120" s="918"/>
      <c r="DK120" s="918"/>
      <c r="DL120" s="918">
        <v>980554</v>
      </c>
      <c r="DM120" s="918"/>
      <c r="DN120" s="918"/>
      <c r="DO120" s="918"/>
      <c r="DP120" s="918"/>
      <c r="DQ120" s="918">
        <v>953244</v>
      </c>
      <c r="DR120" s="918"/>
      <c r="DS120" s="918"/>
      <c r="DT120" s="918"/>
      <c r="DU120" s="918"/>
      <c r="DV120" s="919">
        <v>16</v>
      </c>
      <c r="DW120" s="919"/>
      <c r="DX120" s="919"/>
      <c r="DY120" s="919"/>
      <c r="DZ120" s="920"/>
    </row>
    <row r="121" spans="1:130" s="224" customFormat="1" ht="26.25" customHeight="1" x14ac:dyDescent="0.2">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235789</v>
      </c>
      <c r="DH121" s="913"/>
      <c r="DI121" s="913"/>
      <c r="DJ121" s="913"/>
      <c r="DK121" s="913"/>
      <c r="DL121" s="913">
        <v>275662</v>
      </c>
      <c r="DM121" s="913"/>
      <c r="DN121" s="913"/>
      <c r="DO121" s="913"/>
      <c r="DP121" s="913"/>
      <c r="DQ121" s="913">
        <v>224802</v>
      </c>
      <c r="DR121" s="913"/>
      <c r="DS121" s="913"/>
      <c r="DT121" s="913"/>
      <c r="DU121" s="913"/>
      <c r="DV121" s="914">
        <v>3.8</v>
      </c>
      <c r="DW121" s="914"/>
      <c r="DX121" s="914"/>
      <c r="DY121" s="914"/>
      <c r="DZ121" s="915"/>
    </row>
    <row r="122" spans="1:130" s="224" customFormat="1" ht="26.25" customHeight="1" x14ac:dyDescent="0.2">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7272226</v>
      </c>
      <c r="BR122" s="987"/>
      <c r="BS122" s="987"/>
      <c r="BT122" s="987"/>
      <c r="BU122" s="987"/>
      <c r="BV122" s="987">
        <v>7084553</v>
      </c>
      <c r="BW122" s="987"/>
      <c r="BX122" s="987"/>
      <c r="BY122" s="987"/>
      <c r="BZ122" s="987"/>
      <c r="CA122" s="987">
        <v>6716234</v>
      </c>
      <c r="CB122" s="987"/>
      <c r="CC122" s="987"/>
      <c r="CD122" s="987"/>
      <c r="CE122" s="987"/>
      <c r="CF122" s="1004">
        <v>112.7</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178</v>
      </c>
      <c r="BA123" s="245"/>
      <c r="BB123" s="245"/>
      <c r="BC123" s="245"/>
      <c r="BD123" s="245"/>
      <c r="BE123" s="245"/>
      <c r="BF123" s="245"/>
      <c r="BG123" s="245"/>
      <c r="BH123" s="245"/>
      <c r="BI123" s="245"/>
      <c r="BJ123" s="245"/>
      <c r="BK123" s="245"/>
      <c r="BL123" s="245"/>
      <c r="BM123" s="245"/>
      <c r="BN123" s="245"/>
      <c r="BO123" s="964" t="s">
        <v>452</v>
      </c>
      <c r="BP123" s="992"/>
      <c r="BQ123" s="1050">
        <v>14555940</v>
      </c>
      <c r="BR123" s="1051"/>
      <c r="BS123" s="1051"/>
      <c r="BT123" s="1051"/>
      <c r="BU123" s="1051"/>
      <c r="BV123" s="1051">
        <v>14665806</v>
      </c>
      <c r="BW123" s="1051"/>
      <c r="BX123" s="1051"/>
      <c r="BY123" s="1051"/>
      <c r="BZ123" s="1051"/>
      <c r="CA123" s="1051">
        <v>14273416</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5">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v>4849</v>
      </c>
      <c r="DH124" s="973"/>
      <c r="DI124" s="973"/>
      <c r="DJ124" s="973"/>
      <c r="DK124" s="974"/>
      <c r="DL124" s="972">
        <v>2468</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82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225</v>
      </c>
      <c r="AB127" s="946"/>
      <c r="AC127" s="946"/>
      <c r="AD127" s="946"/>
      <c r="AE127" s="947"/>
      <c r="AF127" s="948">
        <v>339</v>
      </c>
      <c r="AG127" s="946"/>
      <c r="AH127" s="946"/>
      <c r="AI127" s="946"/>
      <c r="AJ127" s="947"/>
      <c r="AK127" s="948">
        <v>597</v>
      </c>
      <c r="AL127" s="946"/>
      <c r="AM127" s="946"/>
      <c r="AN127" s="946"/>
      <c r="AO127" s="947"/>
      <c r="AP127" s="949">
        <v>0</v>
      </c>
      <c r="AQ127" s="950"/>
      <c r="AR127" s="950"/>
      <c r="AS127" s="950"/>
      <c r="AT127" s="951"/>
      <c r="AU127" s="226"/>
      <c r="AV127" s="226"/>
      <c r="AW127" s="226"/>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1092</v>
      </c>
      <c r="AB128" s="1033"/>
      <c r="AC128" s="1033"/>
      <c r="AD128" s="1033"/>
      <c r="AE128" s="1034"/>
      <c r="AF128" s="1035">
        <v>1092</v>
      </c>
      <c r="AG128" s="1033"/>
      <c r="AH128" s="1033"/>
      <c r="AI128" s="1033"/>
      <c r="AJ128" s="1034"/>
      <c r="AK128" s="1035">
        <v>1092</v>
      </c>
      <c r="AL128" s="1033"/>
      <c r="AM128" s="1033"/>
      <c r="AN128" s="1033"/>
      <c r="AO128" s="1034"/>
      <c r="AP128" s="1036"/>
      <c r="AQ128" s="1037"/>
      <c r="AR128" s="1037"/>
      <c r="AS128" s="1037"/>
      <c r="AT128" s="1038"/>
      <c r="AU128" s="226"/>
      <c r="AV128" s="226"/>
      <c r="AW128" s="226"/>
      <c r="AX128" s="883" t="s">
        <v>466</v>
      </c>
      <c r="AY128" s="884"/>
      <c r="AZ128" s="884"/>
      <c r="BA128" s="884"/>
      <c r="BB128" s="884"/>
      <c r="BC128" s="884"/>
      <c r="BD128" s="884"/>
      <c r="BE128" s="885"/>
      <c r="BF128" s="1039" t="s">
        <v>122</v>
      </c>
      <c r="BG128" s="1040"/>
      <c r="BH128" s="1040"/>
      <c r="BI128" s="1040"/>
      <c r="BJ128" s="1040"/>
      <c r="BK128" s="1040"/>
      <c r="BL128" s="1041"/>
      <c r="BM128" s="1039">
        <v>14.16</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6879029</v>
      </c>
      <c r="AB129" s="946"/>
      <c r="AC129" s="946"/>
      <c r="AD129" s="946"/>
      <c r="AE129" s="947"/>
      <c r="AF129" s="948">
        <v>6676953</v>
      </c>
      <c r="AG129" s="946"/>
      <c r="AH129" s="946"/>
      <c r="AI129" s="946"/>
      <c r="AJ129" s="947"/>
      <c r="AK129" s="948">
        <v>6686388</v>
      </c>
      <c r="AL129" s="946"/>
      <c r="AM129" s="946"/>
      <c r="AN129" s="946"/>
      <c r="AO129" s="947"/>
      <c r="AP129" s="1060"/>
      <c r="AQ129" s="1061"/>
      <c r="AR129" s="1061"/>
      <c r="AS129" s="1061"/>
      <c r="AT129" s="1062"/>
      <c r="AU129" s="227"/>
      <c r="AV129" s="227"/>
      <c r="AW129" s="227"/>
      <c r="AX129" s="1052" t="s">
        <v>469</v>
      </c>
      <c r="AY129" s="910"/>
      <c r="AZ129" s="910"/>
      <c r="BA129" s="910"/>
      <c r="BB129" s="910"/>
      <c r="BC129" s="910"/>
      <c r="BD129" s="910"/>
      <c r="BE129" s="911"/>
      <c r="BF129" s="1053" t="s">
        <v>122</v>
      </c>
      <c r="BG129" s="1054"/>
      <c r="BH129" s="1054"/>
      <c r="BI129" s="1054"/>
      <c r="BJ129" s="1054"/>
      <c r="BK129" s="1054"/>
      <c r="BL129" s="1055"/>
      <c r="BM129" s="1053">
        <v>19.16</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658675</v>
      </c>
      <c r="AB130" s="946"/>
      <c r="AC130" s="946"/>
      <c r="AD130" s="946"/>
      <c r="AE130" s="947"/>
      <c r="AF130" s="948">
        <v>721082</v>
      </c>
      <c r="AG130" s="946"/>
      <c r="AH130" s="946"/>
      <c r="AI130" s="946"/>
      <c r="AJ130" s="947"/>
      <c r="AK130" s="948">
        <v>725948</v>
      </c>
      <c r="AL130" s="946"/>
      <c r="AM130" s="946"/>
      <c r="AN130" s="946"/>
      <c r="AO130" s="947"/>
      <c r="AP130" s="1060"/>
      <c r="AQ130" s="1061"/>
      <c r="AR130" s="1061"/>
      <c r="AS130" s="1061"/>
      <c r="AT130" s="1062"/>
      <c r="AU130" s="227"/>
      <c r="AV130" s="227"/>
      <c r="AW130" s="227"/>
      <c r="AX130" s="1052" t="s">
        <v>472</v>
      </c>
      <c r="AY130" s="910"/>
      <c r="AZ130" s="910"/>
      <c r="BA130" s="910"/>
      <c r="BB130" s="910"/>
      <c r="BC130" s="910"/>
      <c r="BD130" s="910"/>
      <c r="BE130" s="911"/>
      <c r="BF130" s="1088">
        <v>4.2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6220354</v>
      </c>
      <c r="AB131" s="973"/>
      <c r="AC131" s="973"/>
      <c r="AD131" s="973"/>
      <c r="AE131" s="974"/>
      <c r="AF131" s="972">
        <v>5955871</v>
      </c>
      <c r="AG131" s="973"/>
      <c r="AH131" s="973"/>
      <c r="AI131" s="973"/>
      <c r="AJ131" s="974"/>
      <c r="AK131" s="972">
        <v>5960440</v>
      </c>
      <c r="AL131" s="973"/>
      <c r="AM131" s="973"/>
      <c r="AN131" s="973"/>
      <c r="AO131" s="974"/>
      <c r="AP131" s="1097"/>
      <c r="AQ131" s="1098"/>
      <c r="AR131" s="1098"/>
      <c r="AS131" s="1098"/>
      <c r="AT131" s="1099"/>
      <c r="AU131" s="227"/>
      <c r="AV131" s="227"/>
      <c r="AW131" s="227"/>
      <c r="AX131" s="1070" t="s">
        <v>474</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3.6159517609999998</v>
      </c>
      <c r="AB132" s="1084"/>
      <c r="AC132" s="1084"/>
      <c r="AD132" s="1084"/>
      <c r="AE132" s="1085"/>
      <c r="AF132" s="1086">
        <v>4.7154815809999997</v>
      </c>
      <c r="AG132" s="1084"/>
      <c r="AH132" s="1084"/>
      <c r="AI132" s="1084"/>
      <c r="AJ132" s="1085"/>
      <c r="AK132" s="1086">
        <v>4.487353283</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3.1</v>
      </c>
      <c r="AB133" s="1067"/>
      <c r="AC133" s="1067"/>
      <c r="AD133" s="1067"/>
      <c r="AE133" s="1068"/>
      <c r="AF133" s="1066">
        <v>3.8</v>
      </c>
      <c r="AG133" s="1067"/>
      <c r="AH133" s="1067"/>
      <c r="AI133" s="1067"/>
      <c r="AJ133" s="1068"/>
      <c r="AK133" s="1066">
        <v>4.2</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mjjoZRiNPORmNbAeYd26//qFsS2D7UGzjqQ7DUsxSn0IsrmnS8LkeW7I6RJ7gtuxv3x6rInF+MSYhaxbwgsMFA==" saltValue="+/sjyKno8dsx94P2kw13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nMLaUxxzYNoJCe6BeJEyBhAPtPKxf4+CW7jR7K2qSKiBTtsb31DX6fRlxQwPI2x+qW+pP34/+uR0Y5Ecol+vaA==" saltValue="pA1l0Ih9mv0R99/9EfKV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mh13nJtCKRXBE2I3EDDpndhKoKi1KONfgk2ULkT3UMAbruhwUvblKdOVgBbSWuZdkUgzZ637vsHQuZtCsbDqA==" saltValue="BijrE43JgM86qNIb8XOEZ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480</v>
      </c>
      <c r="AL6" s="260"/>
      <c r="AM6" s="260"/>
      <c r="AN6" s="260"/>
    </row>
    <row r="7" spans="1:46" ht="13.5" customHeight="1" x14ac:dyDescent="0.2">
      <c r="A7" s="259"/>
      <c r="AK7" s="262"/>
      <c r="AL7" s="263"/>
      <c r="AM7" s="263"/>
      <c r="AN7" s="264"/>
      <c r="AO7" s="1101" t="s">
        <v>481</v>
      </c>
      <c r="AP7" s="265"/>
      <c r="AQ7" s="266" t="s">
        <v>482</v>
      </c>
      <c r="AR7" s="267"/>
    </row>
    <row r="8" spans="1:46" ht="13.2" x14ac:dyDescent="0.2">
      <c r="A8" s="259"/>
      <c r="AK8" s="268"/>
      <c r="AL8" s="269"/>
      <c r="AM8" s="269"/>
      <c r="AN8" s="270"/>
      <c r="AO8" s="1102"/>
      <c r="AP8" s="271" t="s">
        <v>483</v>
      </c>
      <c r="AQ8" s="272" t="s">
        <v>484</v>
      </c>
      <c r="AR8" s="273" t="s">
        <v>485</v>
      </c>
    </row>
    <row r="9" spans="1:46" ht="13.2" x14ac:dyDescent="0.2">
      <c r="A9" s="259"/>
      <c r="AK9" s="1103" t="s">
        <v>486</v>
      </c>
      <c r="AL9" s="1104"/>
      <c r="AM9" s="1104"/>
      <c r="AN9" s="1105"/>
      <c r="AO9" s="274">
        <v>2367892</v>
      </c>
      <c r="AP9" s="274">
        <v>135115</v>
      </c>
      <c r="AQ9" s="275">
        <v>107616</v>
      </c>
      <c r="AR9" s="276">
        <v>25.6</v>
      </c>
    </row>
    <row r="10" spans="1:46" ht="13.5" customHeight="1" x14ac:dyDescent="0.2">
      <c r="A10" s="259"/>
      <c r="AK10" s="1103" t="s">
        <v>487</v>
      </c>
      <c r="AL10" s="1104"/>
      <c r="AM10" s="1104"/>
      <c r="AN10" s="1105"/>
      <c r="AO10" s="277">
        <v>213960</v>
      </c>
      <c r="AP10" s="277">
        <v>12209</v>
      </c>
      <c r="AQ10" s="278">
        <v>10095</v>
      </c>
      <c r="AR10" s="279">
        <v>20.9</v>
      </c>
    </row>
    <row r="11" spans="1:46" ht="13.5" customHeight="1" x14ac:dyDescent="0.2">
      <c r="A11" s="259"/>
      <c r="AK11" s="1103" t="s">
        <v>488</v>
      </c>
      <c r="AL11" s="1104"/>
      <c r="AM11" s="1104"/>
      <c r="AN11" s="1105"/>
      <c r="AO11" s="277">
        <v>15157</v>
      </c>
      <c r="AP11" s="277">
        <v>865</v>
      </c>
      <c r="AQ11" s="278">
        <v>1704</v>
      </c>
      <c r="AR11" s="279">
        <v>-49.2</v>
      </c>
    </row>
    <row r="12" spans="1:46" ht="13.5" customHeight="1" x14ac:dyDescent="0.2">
      <c r="A12" s="259"/>
      <c r="AK12" s="1103" t="s">
        <v>489</v>
      </c>
      <c r="AL12" s="1104"/>
      <c r="AM12" s="1104"/>
      <c r="AN12" s="1105"/>
      <c r="AO12" s="277" t="s">
        <v>490</v>
      </c>
      <c r="AP12" s="277" t="s">
        <v>490</v>
      </c>
      <c r="AQ12" s="278">
        <v>7</v>
      </c>
      <c r="AR12" s="279" t="s">
        <v>490</v>
      </c>
    </row>
    <row r="13" spans="1:46" ht="13.5" customHeight="1" x14ac:dyDescent="0.2">
      <c r="A13" s="259"/>
      <c r="AK13" s="1103" t="s">
        <v>491</v>
      </c>
      <c r="AL13" s="1104"/>
      <c r="AM13" s="1104"/>
      <c r="AN13" s="1105"/>
      <c r="AO13" s="277">
        <v>183814</v>
      </c>
      <c r="AP13" s="277">
        <v>10489</v>
      </c>
      <c r="AQ13" s="278">
        <v>4110</v>
      </c>
      <c r="AR13" s="279">
        <v>155.19999999999999</v>
      </c>
    </row>
    <row r="14" spans="1:46" ht="13.5" customHeight="1" x14ac:dyDescent="0.2">
      <c r="A14" s="259"/>
      <c r="AK14" s="1103" t="s">
        <v>492</v>
      </c>
      <c r="AL14" s="1104"/>
      <c r="AM14" s="1104"/>
      <c r="AN14" s="1105"/>
      <c r="AO14" s="277">
        <v>1468</v>
      </c>
      <c r="AP14" s="277">
        <v>84</v>
      </c>
      <c r="AQ14" s="278">
        <v>2451</v>
      </c>
      <c r="AR14" s="279">
        <v>-96.6</v>
      </c>
    </row>
    <row r="15" spans="1:46" ht="13.5" customHeight="1" x14ac:dyDescent="0.2">
      <c r="A15" s="259"/>
      <c r="AK15" s="1106" t="s">
        <v>493</v>
      </c>
      <c r="AL15" s="1107"/>
      <c r="AM15" s="1107"/>
      <c r="AN15" s="1108"/>
      <c r="AO15" s="277">
        <v>-143053</v>
      </c>
      <c r="AP15" s="277">
        <v>-8163</v>
      </c>
      <c r="AQ15" s="278">
        <v>-6399</v>
      </c>
      <c r="AR15" s="279">
        <v>27.6</v>
      </c>
    </row>
    <row r="16" spans="1:46" ht="13.2" x14ac:dyDescent="0.2">
      <c r="A16" s="259"/>
      <c r="AK16" s="1106" t="s">
        <v>178</v>
      </c>
      <c r="AL16" s="1107"/>
      <c r="AM16" s="1107"/>
      <c r="AN16" s="1108"/>
      <c r="AO16" s="277">
        <v>2639238</v>
      </c>
      <c r="AP16" s="277">
        <v>150598</v>
      </c>
      <c r="AQ16" s="278">
        <v>119584</v>
      </c>
      <c r="AR16" s="279">
        <v>25.9</v>
      </c>
    </row>
    <row r="17" spans="1:46" ht="13.2" x14ac:dyDescent="0.2">
      <c r="A17" s="259"/>
    </row>
    <row r="18" spans="1:46" ht="13.2" x14ac:dyDescent="0.2">
      <c r="A18" s="259"/>
      <c r="AQ18" s="280"/>
      <c r="AR18" s="280"/>
    </row>
    <row r="19" spans="1:46" ht="13.2" x14ac:dyDescent="0.2">
      <c r="A19" s="259"/>
      <c r="AK19" s="255" t="s">
        <v>494</v>
      </c>
    </row>
    <row r="20" spans="1:46" ht="13.2" x14ac:dyDescent="0.2">
      <c r="A20" s="259"/>
      <c r="AK20" s="281"/>
      <c r="AL20" s="282"/>
      <c r="AM20" s="282"/>
      <c r="AN20" s="283"/>
      <c r="AO20" s="284" t="s">
        <v>495</v>
      </c>
      <c r="AP20" s="285" t="s">
        <v>496</v>
      </c>
      <c r="AQ20" s="286" t="s">
        <v>497</v>
      </c>
      <c r="AR20" s="287"/>
    </row>
    <row r="21" spans="1:46" s="260" customFormat="1" ht="13.2" x14ac:dyDescent="0.2">
      <c r="A21" s="288"/>
      <c r="AK21" s="1109" t="s">
        <v>498</v>
      </c>
      <c r="AL21" s="1110"/>
      <c r="AM21" s="1110"/>
      <c r="AN21" s="1111"/>
      <c r="AO21" s="289">
        <v>12.9</v>
      </c>
      <c r="AP21" s="290">
        <v>10.86</v>
      </c>
      <c r="AQ21" s="291">
        <v>2.04</v>
      </c>
      <c r="AS21" s="292"/>
      <c r="AT21" s="288"/>
    </row>
    <row r="22" spans="1:46" s="260" customFormat="1" ht="13.2" x14ac:dyDescent="0.2">
      <c r="A22" s="288"/>
      <c r="AK22" s="1109" t="s">
        <v>499</v>
      </c>
      <c r="AL22" s="1110"/>
      <c r="AM22" s="1110"/>
      <c r="AN22" s="1111"/>
      <c r="AO22" s="293">
        <v>97.9</v>
      </c>
      <c r="AP22" s="294">
        <v>97.3</v>
      </c>
      <c r="AQ22" s="295">
        <v>0.6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502</v>
      </c>
      <c r="AL29" s="260"/>
      <c r="AM29" s="260"/>
      <c r="AN29" s="260"/>
      <c r="AS29" s="302"/>
    </row>
    <row r="30" spans="1:46" ht="13.5" customHeight="1" x14ac:dyDescent="0.2">
      <c r="A30" s="259"/>
      <c r="AK30" s="262"/>
      <c r="AL30" s="263"/>
      <c r="AM30" s="263"/>
      <c r="AN30" s="264"/>
      <c r="AO30" s="1101" t="s">
        <v>481</v>
      </c>
      <c r="AP30" s="265"/>
      <c r="AQ30" s="266" t="s">
        <v>482</v>
      </c>
      <c r="AR30" s="267"/>
    </row>
    <row r="31" spans="1:46" ht="13.2" x14ac:dyDescent="0.2">
      <c r="A31" s="259"/>
      <c r="AK31" s="268"/>
      <c r="AL31" s="269"/>
      <c r="AM31" s="269"/>
      <c r="AN31" s="270"/>
      <c r="AO31" s="1102"/>
      <c r="AP31" s="271" t="s">
        <v>483</v>
      </c>
      <c r="AQ31" s="272" t="s">
        <v>484</v>
      </c>
      <c r="AR31" s="273" t="s">
        <v>485</v>
      </c>
    </row>
    <row r="32" spans="1:46" ht="27" customHeight="1" x14ac:dyDescent="0.2">
      <c r="A32" s="259"/>
      <c r="AK32" s="1117" t="s">
        <v>503</v>
      </c>
      <c r="AL32" s="1118"/>
      <c r="AM32" s="1118"/>
      <c r="AN32" s="1119"/>
      <c r="AO32" s="303">
        <v>949495</v>
      </c>
      <c r="AP32" s="303">
        <v>54179</v>
      </c>
      <c r="AQ32" s="304">
        <v>75090</v>
      </c>
      <c r="AR32" s="305">
        <v>-27.8</v>
      </c>
    </row>
    <row r="33" spans="1:46" ht="13.5" customHeight="1" x14ac:dyDescent="0.2">
      <c r="A33" s="259"/>
      <c r="AK33" s="1117" t="s">
        <v>504</v>
      </c>
      <c r="AL33" s="1118"/>
      <c r="AM33" s="1118"/>
      <c r="AN33" s="1119"/>
      <c r="AO33" s="303" t="s">
        <v>490</v>
      </c>
      <c r="AP33" s="303" t="s">
        <v>490</v>
      </c>
      <c r="AQ33" s="304" t="s">
        <v>490</v>
      </c>
      <c r="AR33" s="305" t="s">
        <v>490</v>
      </c>
    </row>
    <row r="34" spans="1:46" ht="27" customHeight="1" x14ac:dyDescent="0.2">
      <c r="A34" s="259"/>
      <c r="AK34" s="1117" t="s">
        <v>505</v>
      </c>
      <c r="AL34" s="1118"/>
      <c r="AM34" s="1118"/>
      <c r="AN34" s="1119"/>
      <c r="AO34" s="303" t="s">
        <v>490</v>
      </c>
      <c r="AP34" s="303" t="s">
        <v>490</v>
      </c>
      <c r="AQ34" s="304">
        <v>1</v>
      </c>
      <c r="AR34" s="305" t="s">
        <v>490</v>
      </c>
    </row>
    <row r="35" spans="1:46" ht="27" customHeight="1" x14ac:dyDescent="0.2">
      <c r="A35" s="259"/>
      <c r="AK35" s="1117" t="s">
        <v>506</v>
      </c>
      <c r="AL35" s="1118"/>
      <c r="AM35" s="1118"/>
      <c r="AN35" s="1119"/>
      <c r="AO35" s="303">
        <v>37136</v>
      </c>
      <c r="AP35" s="303">
        <v>2119</v>
      </c>
      <c r="AQ35" s="304">
        <v>17211</v>
      </c>
      <c r="AR35" s="305">
        <v>-87.7</v>
      </c>
    </row>
    <row r="36" spans="1:46" ht="27" customHeight="1" x14ac:dyDescent="0.2">
      <c r="A36" s="259"/>
      <c r="AK36" s="1117" t="s">
        <v>507</v>
      </c>
      <c r="AL36" s="1118"/>
      <c r="AM36" s="1118"/>
      <c r="AN36" s="1119"/>
      <c r="AO36" s="303">
        <v>7278</v>
      </c>
      <c r="AP36" s="303">
        <v>415</v>
      </c>
      <c r="AQ36" s="304">
        <v>2478</v>
      </c>
      <c r="AR36" s="305">
        <v>-83.3</v>
      </c>
    </row>
    <row r="37" spans="1:46" ht="13.5" customHeight="1" x14ac:dyDescent="0.2">
      <c r="A37" s="259"/>
      <c r="AK37" s="1117" t="s">
        <v>508</v>
      </c>
      <c r="AL37" s="1118"/>
      <c r="AM37" s="1118"/>
      <c r="AN37" s="1119"/>
      <c r="AO37" s="303">
        <v>597</v>
      </c>
      <c r="AP37" s="303">
        <v>34</v>
      </c>
      <c r="AQ37" s="304">
        <v>654</v>
      </c>
      <c r="AR37" s="305">
        <v>-94.8</v>
      </c>
    </row>
    <row r="38" spans="1:46" ht="27" customHeight="1" x14ac:dyDescent="0.2">
      <c r="A38" s="259"/>
      <c r="AK38" s="1120" t="s">
        <v>509</v>
      </c>
      <c r="AL38" s="1121"/>
      <c r="AM38" s="1121"/>
      <c r="AN38" s="1122"/>
      <c r="AO38" s="306" t="s">
        <v>490</v>
      </c>
      <c r="AP38" s="306" t="s">
        <v>490</v>
      </c>
      <c r="AQ38" s="307">
        <v>4</v>
      </c>
      <c r="AR38" s="295" t="s">
        <v>490</v>
      </c>
      <c r="AS38" s="302"/>
    </row>
    <row r="39" spans="1:46" ht="13.2" x14ac:dyDescent="0.2">
      <c r="A39" s="259"/>
      <c r="AK39" s="1120" t="s">
        <v>510</v>
      </c>
      <c r="AL39" s="1121"/>
      <c r="AM39" s="1121"/>
      <c r="AN39" s="1122"/>
      <c r="AO39" s="303">
        <v>-1092</v>
      </c>
      <c r="AP39" s="303">
        <v>-62</v>
      </c>
      <c r="AQ39" s="304">
        <v>-3502</v>
      </c>
      <c r="AR39" s="305">
        <v>-98.2</v>
      </c>
      <c r="AS39" s="302"/>
    </row>
    <row r="40" spans="1:46" ht="27" customHeight="1" x14ac:dyDescent="0.2">
      <c r="A40" s="259"/>
      <c r="AK40" s="1117" t="s">
        <v>511</v>
      </c>
      <c r="AL40" s="1118"/>
      <c r="AM40" s="1118"/>
      <c r="AN40" s="1119"/>
      <c r="AO40" s="303">
        <v>-725948</v>
      </c>
      <c r="AP40" s="303">
        <v>-41424</v>
      </c>
      <c r="AQ40" s="304">
        <v>-63750</v>
      </c>
      <c r="AR40" s="305">
        <v>-35</v>
      </c>
      <c r="AS40" s="302"/>
    </row>
    <row r="41" spans="1:46" ht="13.2" x14ac:dyDescent="0.2">
      <c r="A41" s="259"/>
      <c r="AK41" s="1123" t="s">
        <v>288</v>
      </c>
      <c r="AL41" s="1124"/>
      <c r="AM41" s="1124"/>
      <c r="AN41" s="1125"/>
      <c r="AO41" s="303">
        <v>267466</v>
      </c>
      <c r="AP41" s="303">
        <v>15262</v>
      </c>
      <c r="AQ41" s="304">
        <v>28185</v>
      </c>
      <c r="AR41" s="305">
        <v>-45.9</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2" x14ac:dyDescent="0.2">
      <c r="A48" s="259"/>
      <c r="AK48" s="313" t="s">
        <v>513</v>
      </c>
      <c r="AL48" s="313"/>
      <c r="AM48" s="313"/>
      <c r="AN48" s="313"/>
      <c r="AO48" s="313"/>
      <c r="AP48" s="313"/>
      <c r="AQ48" s="314"/>
      <c r="AR48" s="313"/>
    </row>
    <row r="49" spans="1:44" ht="13.5" customHeight="1" x14ac:dyDescent="0.2">
      <c r="A49" s="259"/>
      <c r="AK49" s="315"/>
      <c r="AL49" s="316"/>
      <c r="AM49" s="1112" t="s">
        <v>481</v>
      </c>
      <c r="AN49" s="1114" t="s">
        <v>514</v>
      </c>
      <c r="AO49" s="1115"/>
      <c r="AP49" s="1115"/>
      <c r="AQ49" s="1115"/>
      <c r="AR49" s="1116"/>
    </row>
    <row r="50" spans="1:44" ht="13.2" x14ac:dyDescent="0.2">
      <c r="A50" s="259"/>
      <c r="AK50" s="317"/>
      <c r="AL50" s="318"/>
      <c r="AM50" s="1113"/>
      <c r="AN50" s="319" t="s">
        <v>515</v>
      </c>
      <c r="AO50" s="320" t="s">
        <v>516</v>
      </c>
      <c r="AP50" s="321" t="s">
        <v>517</v>
      </c>
      <c r="AQ50" s="322" t="s">
        <v>518</v>
      </c>
      <c r="AR50" s="323" t="s">
        <v>519</v>
      </c>
    </row>
    <row r="51" spans="1:44" ht="13.2" x14ac:dyDescent="0.2">
      <c r="A51" s="259"/>
      <c r="AK51" s="315" t="s">
        <v>520</v>
      </c>
      <c r="AL51" s="316"/>
      <c r="AM51" s="324">
        <v>1588091</v>
      </c>
      <c r="AN51" s="325">
        <v>82541</v>
      </c>
      <c r="AO51" s="326">
        <v>-44.5</v>
      </c>
      <c r="AP51" s="327">
        <v>94081</v>
      </c>
      <c r="AQ51" s="328">
        <v>10.5</v>
      </c>
      <c r="AR51" s="329">
        <v>-55</v>
      </c>
    </row>
    <row r="52" spans="1:44" ht="13.2" x14ac:dyDescent="0.2">
      <c r="A52" s="259"/>
      <c r="AK52" s="330"/>
      <c r="AL52" s="331" t="s">
        <v>521</v>
      </c>
      <c r="AM52" s="332">
        <v>809479</v>
      </c>
      <c r="AN52" s="333">
        <v>42073</v>
      </c>
      <c r="AO52" s="334">
        <v>-20.399999999999999</v>
      </c>
      <c r="AP52" s="335">
        <v>48949</v>
      </c>
      <c r="AQ52" s="336">
        <v>11.5</v>
      </c>
      <c r="AR52" s="337">
        <v>-31.9</v>
      </c>
    </row>
    <row r="53" spans="1:44" ht="13.2" x14ac:dyDescent="0.2">
      <c r="A53" s="259"/>
      <c r="AK53" s="315" t="s">
        <v>522</v>
      </c>
      <c r="AL53" s="316"/>
      <c r="AM53" s="324">
        <v>2054254</v>
      </c>
      <c r="AN53" s="325">
        <v>109182</v>
      </c>
      <c r="AO53" s="326">
        <v>32.299999999999997</v>
      </c>
      <c r="AP53" s="327">
        <v>92632</v>
      </c>
      <c r="AQ53" s="328">
        <v>-1.5</v>
      </c>
      <c r="AR53" s="329">
        <v>33.799999999999997</v>
      </c>
    </row>
    <row r="54" spans="1:44" ht="13.2" x14ac:dyDescent="0.2">
      <c r="A54" s="259"/>
      <c r="AK54" s="330"/>
      <c r="AL54" s="331" t="s">
        <v>521</v>
      </c>
      <c r="AM54" s="332">
        <v>723383</v>
      </c>
      <c r="AN54" s="333">
        <v>38447</v>
      </c>
      <c r="AO54" s="334">
        <v>-8.6</v>
      </c>
      <c r="AP54" s="335">
        <v>47978</v>
      </c>
      <c r="AQ54" s="336">
        <v>-2</v>
      </c>
      <c r="AR54" s="337">
        <v>-6.6</v>
      </c>
    </row>
    <row r="55" spans="1:44" ht="13.2" x14ac:dyDescent="0.2">
      <c r="A55" s="259"/>
      <c r="AK55" s="315" t="s">
        <v>523</v>
      </c>
      <c r="AL55" s="316"/>
      <c r="AM55" s="324">
        <v>1468487</v>
      </c>
      <c r="AN55" s="325">
        <v>80390</v>
      </c>
      <c r="AO55" s="326">
        <v>-26.4</v>
      </c>
      <c r="AP55" s="327">
        <v>96469</v>
      </c>
      <c r="AQ55" s="328">
        <v>4.0999999999999996</v>
      </c>
      <c r="AR55" s="329">
        <v>-30.5</v>
      </c>
    </row>
    <row r="56" spans="1:44" ht="13.2" x14ac:dyDescent="0.2">
      <c r="A56" s="259"/>
      <c r="AK56" s="330"/>
      <c r="AL56" s="331" t="s">
        <v>521</v>
      </c>
      <c r="AM56" s="332">
        <v>693347</v>
      </c>
      <c r="AN56" s="333">
        <v>37956</v>
      </c>
      <c r="AO56" s="334">
        <v>-1.3</v>
      </c>
      <c r="AP56" s="335">
        <v>49775</v>
      </c>
      <c r="AQ56" s="336">
        <v>3.7</v>
      </c>
      <c r="AR56" s="337">
        <v>-5</v>
      </c>
    </row>
    <row r="57" spans="1:44" ht="13.2" x14ac:dyDescent="0.2">
      <c r="A57" s="259"/>
      <c r="AK57" s="315" t="s">
        <v>524</v>
      </c>
      <c r="AL57" s="316"/>
      <c r="AM57" s="324">
        <v>1839609</v>
      </c>
      <c r="AN57" s="325">
        <v>101917</v>
      </c>
      <c r="AO57" s="326">
        <v>26.8</v>
      </c>
      <c r="AP57" s="327">
        <v>85743</v>
      </c>
      <c r="AQ57" s="328">
        <v>-11.1</v>
      </c>
      <c r="AR57" s="329">
        <v>37.9</v>
      </c>
    </row>
    <row r="58" spans="1:44" ht="13.2" x14ac:dyDescent="0.2">
      <c r="A58" s="259"/>
      <c r="AK58" s="330"/>
      <c r="AL58" s="331" t="s">
        <v>521</v>
      </c>
      <c r="AM58" s="332">
        <v>749858</v>
      </c>
      <c r="AN58" s="333">
        <v>41543</v>
      </c>
      <c r="AO58" s="334">
        <v>9.5</v>
      </c>
      <c r="AP58" s="335">
        <v>45231</v>
      </c>
      <c r="AQ58" s="336">
        <v>-9.1</v>
      </c>
      <c r="AR58" s="337">
        <v>18.600000000000001</v>
      </c>
    </row>
    <row r="59" spans="1:44" ht="13.2" x14ac:dyDescent="0.2">
      <c r="A59" s="259"/>
      <c r="AK59" s="315" t="s">
        <v>525</v>
      </c>
      <c r="AL59" s="316"/>
      <c r="AM59" s="324">
        <v>1095076</v>
      </c>
      <c r="AN59" s="325">
        <v>62487</v>
      </c>
      <c r="AO59" s="326">
        <v>-38.700000000000003</v>
      </c>
      <c r="AP59" s="327">
        <v>92509</v>
      </c>
      <c r="AQ59" s="328">
        <v>7.9</v>
      </c>
      <c r="AR59" s="329">
        <v>-46.6</v>
      </c>
    </row>
    <row r="60" spans="1:44" ht="13.2" x14ac:dyDescent="0.2">
      <c r="A60" s="259"/>
      <c r="AK60" s="330"/>
      <c r="AL60" s="331" t="s">
        <v>521</v>
      </c>
      <c r="AM60" s="332">
        <v>612139</v>
      </c>
      <c r="AN60" s="333">
        <v>34929</v>
      </c>
      <c r="AO60" s="334">
        <v>-15.9</v>
      </c>
      <c r="AP60" s="335">
        <v>52274</v>
      </c>
      <c r="AQ60" s="336">
        <v>15.6</v>
      </c>
      <c r="AR60" s="337">
        <v>-31.5</v>
      </c>
    </row>
    <row r="61" spans="1:44" ht="13.2" x14ac:dyDescent="0.2">
      <c r="A61" s="259"/>
      <c r="AK61" s="315" t="s">
        <v>526</v>
      </c>
      <c r="AL61" s="338"/>
      <c r="AM61" s="324">
        <v>1609103</v>
      </c>
      <c r="AN61" s="325">
        <v>87303</v>
      </c>
      <c r="AO61" s="326">
        <v>-10.1</v>
      </c>
      <c r="AP61" s="327">
        <v>92287</v>
      </c>
      <c r="AQ61" s="339">
        <v>2</v>
      </c>
      <c r="AR61" s="329">
        <v>-12.1</v>
      </c>
    </row>
    <row r="62" spans="1:44" ht="13.2" x14ac:dyDescent="0.2">
      <c r="A62" s="259"/>
      <c r="AK62" s="330"/>
      <c r="AL62" s="331" t="s">
        <v>521</v>
      </c>
      <c r="AM62" s="332">
        <v>717641</v>
      </c>
      <c r="AN62" s="333">
        <v>38990</v>
      </c>
      <c r="AO62" s="334">
        <v>-7.3</v>
      </c>
      <c r="AP62" s="335">
        <v>48841</v>
      </c>
      <c r="AQ62" s="336">
        <v>3.9</v>
      </c>
      <c r="AR62" s="337">
        <v>-11.2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Ab98C9hRRmJSShbA/162bGm2vC34ZzwBpzm6TC2N++WC97elMsMPRPxHlhs7NoJoMKxN+pKswyxY9JX0oAqWNw==" saltValue="G1xCLXTUsMJ/BbPWMEw5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IUlLB5vj3ZQoGWL2LWOGn63g5dKmo4nqFKEM7aXipM4laAMvVSi5cwW9LHzJ8tzlnstSzJCOoaQezrcjOuHQDw==" saltValue="MxSQ9/xzo9j1umi/q/I5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1"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i7nSkQXSe88GDz4kjaSI4NPIBV4lkQF7iKoSVa4a2yR5gi6l5eMPGCTTqLj8PttfHzecqD6fSFL9wdKWkQAfug==" saltValue="HfHKRMdGFMYvmYZGKv6Q+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52.38</v>
      </c>
      <c r="G47" s="12">
        <v>44.98</v>
      </c>
      <c r="H47" s="12">
        <v>46.7</v>
      </c>
      <c r="I47" s="12">
        <v>53.33</v>
      </c>
      <c r="J47" s="13">
        <v>50.74</v>
      </c>
    </row>
    <row r="48" spans="2:10" ht="57.75" customHeight="1" x14ac:dyDescent="0.2">
      <c r="B48" s="14"/>
      <c r="C48" s="1128" t="s">
        <v>4</v>
      </c>
      <c r="D48" s="1128"/>
      <c r="E48" s="1129"/>
      <c r="F48" s="15">
        <v>8</v>
      </c>
      <c r="G48" s="16">
        <v>8.15</v>
      </c>
      <c r="H48" s="16">
        <v>10.119999999999999</v>
      </c>
      <c r="I48" s="16">
        <v>9.94</v>
      </c>
      <c r="J48" s="17">
        <v>3.83</v>
      </c>
    </row>
    <row r="49" spans="2:10" ht="57.75" customHeight="1" thickBot="1" x14ac:dyDescent="0.25">
      <c r="B49" s="18"/>
      <c r="C49" s="1130" t="s">
        <v>5</v>
      </c>
      <c r="D49" s="1130"/>
      <c r="E49" s="1131"/>
      <c r="F49" s="19">
        <v>0.04</v>
      </c>
      <c r="G49" s="20" t="s">
        <v>533</v>
      </c>
      <c r="H49" s="20">
        <v>6.24</v>
      </c>
      <c r="I49" s="20">
        <v>4.7300000000000004</v>
      </c>
      <c r="J49" s="21" t="s">
        <v>534</v>
      </c>
    </row>
    <row r="50" spans="2:10" ht="13.2" x14ac:dyDescent="0.2"/>
  </sheetData>
  <sheetProtection algorithmName="SHA-512" hashValue="HmKarM5r54Mbd7HeW7jV3E/hID10jxBZTv9gj772IG3AEQa0mjlV8lIvn/SDDnofx7Qf1DO+MLrAxjDFsAf2sA==" saltValue="qOWYn8HRk7Qrei7No9x4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dcterms:created xsi:type="dcterms:W3CDTF">2025-02-19T05:27:44Z</dcterms:created>
  <dcterms:modified xsi:type="dcterms:W3CDTF">2025-09-22T07:18:25Z</dcterms:modified>
  <cp:category/>
</cp:coreProperties>
</file>